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T:\財政課\91.通知文書\20.照会回答済\R5\010.県予算\040.その他\5060314【〆3月14日（木）】令和４年度財政状況資料集の作成等について（依頼）\回答\"/>
    </mc:Choice>
  </mc:AlternateContent>
  <xr:revisionPtr revIDLastSave="0" documentId="13_ncr:1_{B1681A54-A945-49B0-9C84-17EB59F46B9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O35" i="10"/>
  <c r="BW35" i="10"/>
  <c r="BW36" i="10" s="1"/>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alcChain>
</file>

<file path=xl/sharedStrings.xml><?xml version="1.0" encoding="utf-8"?>
<sst xmlns="http://schemas.openxmlformats.org/spreadsheetml/2006/main" count="1053" uniqueCount="587">
  <si>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</si>
  <si>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</si>
  <si>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</si>
  <si>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</si>
  <si>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</si>
  <si>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</si>
  <si>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</si>
  <si>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</si>
  <si>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</si>
  <si>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</si>
  <si>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</si>
  <si>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</si>
  <si>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</si>
  <si>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</si>
  <si>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</si>
  <si>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</si>
  <si>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</si>
  <si>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</si>
  <si>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</si>
  <si>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</si>
  <si>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</si>
  <si>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</si>
  <si>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</si>
  <si>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</si>
  <si>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</si>
  <si>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</si>
  <si>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</si>
  <si>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</si>
  <si>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</si>
  <si>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</si>
  <si>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</si>
  <si>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</si>
  <si>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</si>
  <si>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</si>
  <si>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</si>
  <si>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</si>
  <si>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</si>
  <si>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</si>
  <si>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</si>
  <si>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</si>
  <si>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</si>
  <si>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</si>
  <si>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</si>
  <si>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</si>
  <si>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</si>
  <si>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</si>
  <si>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</si>
  <si>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</si>
  <si>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</si>
  <si>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</si>
  <si>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</si>
  <si>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</si>
  <si>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</si>
  <si>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</si>
  <si>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</si>
  <si>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</si>
  <si>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</si>
  <si>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</si>
  <si>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</si>
  <si>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</si>
  <si>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</si>
  <si>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</si>
  <si>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</si>
  <si>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</si>
  <si>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</si>
  <si>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</si>
  <si>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</si>
  <si>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</si>
  <si>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</si>
  <si>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</si>
  <si>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</si>
  <si>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</si>
  <si>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</si>
  <si>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</si>
  <si>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</si>
  <si>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</si>
  <si>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</si>
  <si>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</si>
  <si>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</si>
  <si>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</si>
  <si>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</si>
  <si>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</si>
  <si>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</si>
  <si>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</si>
  <si>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</si>
  <si>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</si>
  <si>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</si>
  <si>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</si>
  <si>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</si>
  <si>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</si>
  <si>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</si>
  <si>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</si>
  <si>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</si>
  <si>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</si>
  <si>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</si>
  <si>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</si>
  <si>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</si>
  <si>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</si>
  <si>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</si>
  <si>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</si>
  <si>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</si>
  <si>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</si>
  <si>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</si>
  <si>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</si>
  <si>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</si>
  <si>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</si>
  <si>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</si>
  <si>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</si>
  <si>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</si>
  <si>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</si>
  <si>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</si>
  <si>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</si>
  <si>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</si>
  <si>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</si>
  <si>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</si>
  <si>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</si>
  <si>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</si>
  <si>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</si>
  <si>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</si>
  <si>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</si>
  <si>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</si>
  <si>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</si>
  <si>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</si>
  <si>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</si>
  <si>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</si>
  <si>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</si>
  <si>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</si>
  <si>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</si>
  <si>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</si>
  <si>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</si>
  <si>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</si>
  <si>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</si>
  <si>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</si>
  <si>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</si>
  <si>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</si>
  <si>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</si>
  <si>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</si>
  <si>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</si>
  <si>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</si>
  <si>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</si>
  <si>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</si>
  <si>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</si>
  <si>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</si>
  <si>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</si>
  <si>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</si>
  <si>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</si>
  <si>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</si>
  <si>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</si>
  <si>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</si>
  <si>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</si>
  <si>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</si>
  <si>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</si>
  <si>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</si>
  <si>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</si>
  <si>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</si>
  <si>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</si>
  <si>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</si>
  <si>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</si>
  <si>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</si>
  <si>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</si>
  <si>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</si>
  <si>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</si>
  <si>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</si>
  <si>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</si>
  <si>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</si>
  <si>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</si>
  <si>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</si>
  <si>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</si>
  <si>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</si>
  <si>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</si>
  <si>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</si>
  <si>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</si>
  <si>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</si>
  <si>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</si>
  <si>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</si>
  <si>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</si>
  <si>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</si>
  <si>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</si>
  <si>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</si>
  <si>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</si>
  <si>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</si>
  <si>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</si>
  <si>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</si>
  <si>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</si>
  <si>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</si>
  <si>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</si>
  <si>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</si>
  <si>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</si>
  <si>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</si>
  <si>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</si>
  <si>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</si>
  <si>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</si>
  <si>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</si>
  <si>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</si>
  <si>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</si>
  <si>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</si>
  <si>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</si>
  <si>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</si>
  <si>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</si>
  <si>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</si>
  <si>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</si>
  <si>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</si>
  <si>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</si>
  <si>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</si>
  <si>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</si>
  <si>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</si>
  <si>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</si>
  <si>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</si>
  <si>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</si>
  <si>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</si>
  <si>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</si>
  <si>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</si>
  <si>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</si>
  <si>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</si>
  <si>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</si>
  <si>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</si>
  <si>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</si>
  <si>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</si>
  <si>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</si>
  <si>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奈良県大和郡山市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</si>
  <si>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</si>
  <si>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</si>
  <si>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</si>
  <si>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</si>
  <si>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</si>
  <si>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</si>
  <si>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</si>
  <si>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</si>
  <si>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</si>
  <si>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</si>
  <si>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</si>
  <si>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</si>
  <si>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</si>
  <si>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</si>
  <si>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</si>
  <si>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</si>
  <si>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</si>
  <si>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</si>
  <si>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</si>
  <si>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</si>
  <si>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</si>
  <si>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</si>
  <si>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</si>
  <si>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</si>
  <si>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</si>
  <si>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</si>
  <si>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</si>
  <si>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</si>
  <si>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</si>
  <si>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</si>
  <si>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</si>
  <si>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</si>
  <si>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</si>
  <si>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</si>
  <si>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</si>
  <si>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</si>
  <si>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</si>
  <si>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</si>
  <si>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</si>
  <si>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</si>
  <si>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</si>
  <si>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</si>
  <si>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</si>
  <si>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</si>
  <si>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</si>
  <si>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</si>
  <si>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</si>
  <si>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</si>
  <si>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</si>
  <si>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</si>
  <si>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</si>
  <si>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</si>
  <si>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</si>
  <si>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</si>
  <si>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</si>
  <si>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</si>
  <si>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</si>
  <si>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</si>
  <si>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</si>
  <si>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</si>
  <si>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</si>
  <si>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</si>
  <si>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</si>
  <si>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</si>
  <si>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</si>
  <si>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</si>
  <si>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</si>
  <si>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</si>
  <si>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</si>
  <si>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</si>
  <si>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</si>
  <si>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</si>
  <si>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</si>
  <si>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</si>
  <si>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</si>
  <si>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</si>
  <si>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</si>
  <si>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</si>
  <si>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</si>
  <si>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</si>
  <si>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</si>
  <si>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</si>
  <si>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</si>
  <si>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</si>
  <si>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</si>
  <si>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</si>
  <si>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</si>
  <si>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</si>
  <si>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</si>
  <si>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</si>
  <si>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</si>
  <si>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</si>
  <si>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</si>
  <si>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</si>
  <si>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</si>
  <si>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</si>
  <si>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</si>
  <si>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</si>
  <si>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</si>
  <si>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</si>
  <si>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</si>
  <si>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</si>
  <si>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</si>
  <si>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</si>
  <si>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</si>
  <si>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</si>
  <si>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</si>
  <si>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</si>
  <si>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</si>
  <si>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</si>
  <si>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</si>
  <si>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</si>
  <si>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</si>
  <si>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</si>
  <si>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</si>
  <si>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</si>
  <si>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</si>
  <si>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</si>
  <si>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</si>
  <si>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</si>
  <si>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</si>
  <si>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</si>
  <si>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</si>
  <si>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</si>
  <si>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</si>
  <si>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</si>
  <si>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</si>
  <si>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</si>
  <si>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</si>
  <si>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</si>
  <si>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</si>
  <si>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</si>
  <si>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</si>
  <si>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</si>
  <si>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</si>
  <si>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</si>
  <si>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</si>
  <si>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</si>
  <si>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</si>
  <si>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</si>
  <si>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</si>
  <si>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</si>
  <si>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</si>
  <si>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</si>
  <si>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</si>
  <si>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</si>
  <si>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</si>
  <si>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</si>
  <si>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</si>
  <si>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</si>
  <si>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</si>
  <si>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</si>
  <si>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奈良県大和郡山市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</si>
  <si>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</si>
  <si>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</si>
  <si>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</si>
  <si>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</si>
  <si>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</si>
  <si>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</si>
  <si>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</si>
  <si>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</si>
  <si>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</si>
  <si>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</si>
  <si>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</si>
  <si>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</si>
  <si>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</si>
  <si>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</si>
  <si>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</si>
  <si>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</si>
  <si>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</si>
  <si>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</si>
  <si>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</si>
  <si>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</si>
  <si>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</si>
  <si>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</si>
  <si>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</si>
  <si>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</si>
  <si>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</si>
  <si>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</si>
  <si>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</si>
  <si>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</si>
  <si>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</si>
  <si>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</si>
  <si>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</si>
  <si>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</si>
  <si>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</si>
  <si>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</si>
  <si>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</si>
  <si>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</si>
  <si>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</si>
  <si>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</si>
  <si>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</si>
  <si>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介護サービス事業特別会計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</si>
  <si>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</si>
  <si>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</si>
  <si>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</si>
  <si>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</si>
  <si>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</si>
  <si>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</si>
  <si>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</si>
  <si>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</si>
  <si>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</si>
  <si>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</si>
  <si>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</si>
  <si>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</si>
  <si>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</si>
  <si>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</si>
  <si>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</si>
  <si>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</si>
  <si>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</si>
  <si>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</si>
  <si>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</si>
  <si>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</si>
  <si>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</si>
  <si>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</si>
  <si>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</si>
  <si>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</si>
  <si>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</si>
  <si>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</si>
  <si>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</si>
  <si>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</si>
  <si>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</si>
  <si>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</si>
  <si>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</si>
  <si>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</si>
  <si>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</si>
  <si>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</si>
  <si>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</si>
  <si>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</si>
  <si>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</si>
  <si>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</si>
  <si>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</si>
  <si>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</si>
  <si>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</si>
  <si>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</si>
  <si>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</si>
  <si>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</si>
  <si>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</si>
  <si>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</si>
  <si>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</si>
  <si>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</si>
  <si>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</si>
  <si>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</si>
  <si>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</si>
  <si>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</si>
  <si>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</si>
  <si>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</si>
  <si>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</si>
  <si>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</si>
  <si>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</si>
  <si>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</si>
  <si>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</si>
  <si>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</si>
  <si>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</si>
  <si>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</si>
  <si>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</si>
  <si>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</si>
  <si>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</si>
  <si>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</si>
  <si>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</si>
  <si>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</si>
  <si>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</si>
  <si>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</si>
  <si>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</si>
  <si>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</si>
  <si>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</si>
  <si>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</si>
  <si>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</si>
  <si>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</si>
  <si>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</si>
  <si>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</si>
  <si>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</si>
  <si>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</si>
  <si>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</si>
  <si>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</si>
  <si>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</si>
  <si>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</si>
  <si>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</si>
  <si>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</si>
  <si>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</si>
  <si>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</si>
  <si>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</si>
  <si>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</si>
  <si>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</si>
  <si>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</si>
  <si>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</si>
  <si>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</si>
  <si>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</si>
  <si>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</si>
  <si>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</si>
  <si>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</si>
  <si>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</si>
  <si>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</si>
  <si>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</si>
  <si>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</si>
  <si>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</si>
  <si>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</si>
  <si>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</si>
  <si>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</si>
  <si>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</si>
  <si>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</si>
  <si>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</si>
  <si>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</si>
  <si>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</si>
  <si>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</si>
  <si>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</si>
  <si>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</si>
  <si>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</si>
  <si>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</si>
  <si>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</si>
  <si>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</si>
  <si>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</si>
  <si>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</si>
  <si>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</si>
  <si>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</si>
  <si>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</si>
  <si>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</si>
  <si>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</si>
  <si>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</si>
  <si>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</si>
  <si>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</si>
  <si>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</si>
  <si>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</si>
  <si>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</si>
  <si>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</si>
  <si>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</si>
  <si>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</si>
  <si>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</si>
  <si>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</si>
  <si>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</si>
  <si>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</si>
  <si>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</si>
  <si>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</si>
  <si>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</si>
  <si>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</si>
  <si>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</si>
  <si>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</si>
  <si>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</si>
  <si>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</si>
  <si>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</si>
  <si>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</si>
  <si>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</si>
  <si>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</si>
  <si>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</si>
  <si>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</si>
  <si>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</si>
  <si>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</si>
  <si>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2.63</t>
  </si>
  <si>
    <t>水道事業会計</t>
  </si>
  <si>
    <t>下水道事業会計</t>
  </si>
  <si>
    <t>一般会計</t>
  </si>
  <si>
    <t>介護保険事業特別会計</t>
  </si>
  <si>
    <t>国民健康保険事業特別会計</t>
  </si>
  <si>
    <t>公園墓地事業特別会計</t>
  </si>
  <si>
    <t>介護サービス事業特別会計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</si>
  <si>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</si>
  <si>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</si>
  <si>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</si>
  <si>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</si>
  <si>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</si>
  <si>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</si>
  <si>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</si>
  <si>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</si>
  <si>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</si>
  <si>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奈良県市町村総合事務組合</t>
    <rPh sb="0" eb="6">
      <t>ナラケンシチョウソン</t>
    </rPh>
    <rPh sb="6" eb="12">
      <t>ソウゴウジムクミアイ</t>
    </rPh>
    <phoneticPr fontId="2"/>
  </si>
  <si>
    <t>奈良県後期高齢者医療広域連合</t>
    <rPh sb="0" eb="5">
      <t>ナラケンコウキ</t>
    </rPh>
    <rPh sb="5" eb="8">
      <t>コウレイシャ</t>
    </rPh>
    <rPh sb="8" eb="14">
      <t>イリョウコウイキレンゴウ</t>
    </rPh>
    <phoneticPr fontId="2"/>
  </si>
  <si>
    <t>奈良県広域消防組合</t>
    <rPh sb="0" eb="5">
      <t>ナラケンコウイキ</t>
    </rPh>
    <rPh sb="5" eb="9">
      <t>ショウボウクミアイ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</si>
</sst>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6DE6-4FDF-80E8-8A517BC042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17993</c:v>
                </c:pt>
                <c:pt idx="1">
                  <c:v>86798</c:v>
                </c:pt>
                <c:pt idx="2">
                  <c:v>39271</c:v>
                </c:pt>
                <c:pt idx="3">
                  <c:v>90859</c:v>
                </c:pt>
                <c:pt idx="4">
                  <c:v>27969</c:v>
                </c:pt>
              </c:numCache>
            </c:numRef>
          </c:val>
          <c:smooth val="0"/>
          <c:extLst>
            <c:ext xmlns:c16="http://schemas.microsoft.com/office/drawing/2014/chart" uri="{C3380CC4-5D6E-409C-BE32-E72D297353CC}">
              <c16:uniqueId val="{00000001-6DE6-4FDF-80E8-8A517BC042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0.88</c:v>
                </c:pt>
                <c:pt idx="1">
                  <c:v>1.2</c:v>
                </c:pt>
                <c:pt idx="2">
                  <c:v>2.2999999999999998</c:v>
                </c:pt>
                <c:pt idx="3">
                  <c:v>3.93</c:v>
                </c:pt>
                <c:pt idx="4">
                  <c:v>3.88</c:v>
                </c:pt>
              </c:numCache>
            </c:numRef>
          </c:val>
          <c:extLst>
            <c:ext xmlns:c16="http://schemas.microsoft.com/office/drawing/2014/chart" uri="{C3380CC4-5D6E-409C-BE32-E72D297353CC}">
              <c16:uniqueId val="{00000000-CE1B-4982-8698-85DBD67622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13.15</c:v>
                </c:pt>
                <c:pt idx="1">
                  <c:v>13.01</c:v>
                </c:pt>
                <c:pt idx="2">
                  <c:v>13.14</c:v>
                </c:pt>
                <c:pt idx="3">
                  <c:v>14.86</c:v>
                </c:pt>
                <c:pt idx="4">
                  <c:v>15.22</c:v>
                </c:pt>
              </c:numCache>
            </c:numRef>
          </c:val>
          <c:extLst>
            <c:ext xmlns:c16="http://schemas.microsoft.com/office/drawing/2014/chart" uri="{C3380CC4-5D6E-409C-BE32-E72D297353CC}">
              <c16:uniqueId val="{00000001-CE1B-4982-8698-85DBD67622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-2.63</c:v>
                </c:pt>
                <c:pt idx="1">
                  <c:v>0.33</c:v>
                </c:pt>
                <c:pt idx="2">
                  <c:v>1.71</c:v>
                </c:pt>
                <c:pt idx="3">
                  <c:v>4.22</c:v>
                </c:pt>
                <c:pt idx="4">
                  <c:v>7.53</c:v>
                </c:pt>
              </c:numCache>
            </c:numRef>
          </c:val>
          <c:smooth val="0"/>
          <c:extLst>
            <c:ext xmlns:c16="http://schemas.microsoft.com/office/drawing/2014/chart" uri="{C3380CC4-5D6E-409C-BE32-E72D297353CC}">
              <c16:uniqueId val="{00000002-CE1B-4982-8698-85DBD67622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2898-46F1-B1B7-6B23A4902E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98-46F1-B1B7-6B23A4902EF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0.02</c:v>
                </c:pt>
              </c:numCache>
            </c:numRef>
          </c:val>
          <c:extLst>
            <c:ext xmlns:c16="http://schemas.microsoft.com/office/drawing/2014/chart" uri="{C3380CC4-5D6E-409C-BE32-E72D297353CC}">
              <c16:uniqueId val="{00000002-2898-46F1-B1B7-6B23A4902EF5}"/>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0.08</c:v>
                </c:pt>
                <c:pt idx="4">
                  <c:v>#N/A</c:v>
                </c:pt>
                <c:pt idx="5">
                  <c:v>0.06</c:v>
                </c:pt>
                <c:pt idx="6">
                  <c:v>#N/A</c:v>
                </c:pt>
                <c:pt idx="7">
                  <c:v>0.05</c:v>
                </c:pt>
                <c:pt idx="8">
                  <c:v>#N/A</c:v>
                </c:pt>
                <c:pt idx="9">
                  <c:v>0.04</c:v>
                </c:pt>
              </c:numCache>
            </c:numRef>
          </c:val>
          <c:extLst>
            <c:ext xmlns:c16="http://schemas.microsoft.com/office/drawing/2014/chart" uri="{C3380CC4-5D6E-409C-BE32-E72D297353CC}">
              <c16:uniqueId val="{00000003-2898-46F1-B1B7-6B23A4902EF5}"/>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0.24</c:v>
                </c:pt>
                <c:pt idx="4">
                  <c:v>#N/A</c:v>
                </c:pt>
                <c:pt idx="5">
                  <c:v>0.19</c:v>
                </c:pt>
                <c:pt idx="6">
                  <c:v>#N/A</c:v>
                </c:pt>
                <c:pt idx="7">
                  <c:v>0.31</c:v>
                </c:pt>
                <c:pt idx="8">
                  <c:v>#N/A</c:v>
                </c:pt>
                <c:pt idx="9">
                  <c:v>0.28999999999999998</c:v>
                </c:pt>
              </c:numCache>
            </c:numRef>
          </c:val>
          <c:extLst>
            <c:ext xmlns:c16="http://schemas.microsoft.com/office/drawing/2014/chart" uri="{C3380CC4-5D6E-409C-BE32-E72D297353CC}">
              <c16:uniqueId val="{00000004-2898-46F1-B1B7-6B23A4902EF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1.84</c:v>
                </c:pt>
                <c:pt idx="2">
                  <c:v>#N/A</c:v>
                </c:pt>
                <c:pt idx="3">
                  <c:v>2.65</c:v>
                </c:pt>
                <c:pt idx="4">
                  <c:v>#N/A</c:v>
                </c:pt>
                <c:pt idx="5">
                  <c:v>3.56</c:v>
                </c:pt>
                <c:pt idx="6">
                  <c:v>#N/A</c:v>
                </c:pt>
                <c:pt idx="7">
                  <c:v>3.71</c:v>
                </c:pt>
                <c:pt idx="8">
                  <c:v>#N/A</c:v>
                </c:pt>
                <c:pt idx="9">
                  <c:v>0.75</c:v>
                </c:pt>
              </c:numCache>
            </c:numRef>
          </c:val>
          <c:extLst>
            <c:ext xmlns:c16="http://schemas.microsoft.com/office/drawing/2014/chart" uri="{C3380CC4-5D6E-409C-BE32-E72D297353CC}">
              <c16:uniqueId val="{00000005-2898-46F1-B1B7-6B23A4902EF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c:v>
                </c:pt>
                <c:pt idx="4">
                  <c:v>#N/A</c:v>
                </c:pt>
                <c:pt idx="5">
                  <c:v>0.2</c:v>
                </c:pt>
                <c:pt idx="6">
                  <c:v>#N/A</c:v>
                </c:pt>
                <c:pt idx="7">
                  <c:v>1.71</c:v>
                </c:pt>
                <c:pt idx="8">
                  <c:v>#N/A</c:v>
                </c:pt>
                <c:pt idx="9">
                  <c:v>0.82</c:v>
                </c:pt>
              </c:numCache>
            </c:numRef>
          </c:val>
          <c:extLst>
            <c:ext xmlns:c16="http://schemas.microsoft.com/office/drawing/2014/chart" uri="{C3380CC4-5D6E-409C-BE32-E72D297353CC}">
              <c16:uniqueId val="{00000006-2898-46F1-B1B7-6B23A4902EF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0.95</c:v>
                </c:pt>
                <c:pt idx="4">
                  <c:v>#N/A</c:v>
                </c:pt>
                <c:pt idx="5">
                  <c:v>2.08</c:v>
                </c:pt>
                <c:pt idx="6">
                  <c:v>#N/A</c:v>
                </c:pt>
                <c:pt idx="7">
                  <c:v>3.61</c:v>
                </c:pt>
                <c:pt idx="8">
                  <c:v>#N/A</c:v>
                </c:pt>
                <c:pt idx="9">
                  <c:v>3.58</c:v>
                </c:pt>
              </c:numCache>
            </c:numRef>
          </c:val>
          <c:extLst>
            <c:ext xmlns:c16="http://schemas.microsoft.com/office/drawing/2014/chart" uri="{C3380CC4-5D6E-409C-BE32-E72D297353CC}">
              <c16:uniqueId val="{00000007-2898-46F1-B1B7-6B23A4902EF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4.74</c:v>
                </c:pt>
                <c:pt idx="2">
                  <c:v>#N/A</c:v>
                </c:pt>
                <c:pt idx="3">
                  <c:v>5.76</c:v>
                </c:pt>
                <c:pt idx="4">
                  <c:v>#N/A</c:v>
                </c:pt>
                <c:pt idx="5">
                  <c:v>6.72</c:v>
                </c:pt>
                <c:pt idx="6">
                  <c:v>#N/A</c:v>
                </c:pt>
                <c:pt idx="7">
                  <c:v>7.61</c:v>
                </c:pt>
                <c:pt idx="8">
                  <c:v>#N/A</c:v>
                </c:pt>
                <c:pt idx="9">
                  <c:v>8.6199999999999992</c:v>
                </c:pt>
              </c:numCache>
            </c:numRef>
          </c:val>
          <c:extLst>
            <c:ext xmlns:c16="http://schemas.microsoft.com/office/drawing/2014/chart" uri="{C3380CC4-5D6E-409C-BE32-E72D297353CC}">
              <c16:uniqueId val="{00000008-2898-46F1-B1B7-6B23A4902E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44.25</c:v>
                </c:pt>
                <c:pt idx="2">
                  <c:v>#N/A</c:v>
                </c:pt>
                <c:pt idx="3">
                  <c:v>43.43</c:v>
                </c:pt>
                <c:pt idx="4">
                  <c:v>#N/A</c:v>
                </c:pt>
                <c:pt idx="5">
                  <c:v>25.33</c:v>
                </c:pt>
                <c:pt idx="6">
                  <c:v>#N/A</c:v>
                </c:pt>
                <c:pt idx="7">
                  <c:v>23.27</c:v>
                </c:pt>
                <c:pt idx="8">
                  <c:v>#N/A</c:v>
                </c:pt>
                <c:pt idx="9">
                  <c:v>36.270000000000003</c:v>
                </c:pt>
              </c:numCache>
            </c:numRef>
          </c:val>
          <c:extLst>
            <c:ext xmlns:c16="http://schemas.microsoft.com/office/drawing/2014/chart" uri="{C3380CC4-5D6E-409C-BE32-E72D297353CC}">
              <c16:uniqueId val="{00000009-2898-46F1-B1B7-6B23A4902E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2873</c:v>
                </c:pt>
                <c:pt idx="5">
                  <c:v>2795</c:v>
                </c:pt>
                <c:pt idx="8">
                  <c:v>2829</c:v>
                </c:pt>
                <c:pt idx="11">
                  <c:v>2873</c:v>
                </c:pt>
                <c:pt idx="14">
                  <c:v>2652</c:v>
                </c:pt>
              </c:numCache>
            </c:numRef>
          </c:val>
          <c:extLst>
            <c:ext xmlns:c16="http://schemas.microsoft.com/office/drawing/2014/chart" uri="{C3380CC4-5D6E-409C-BE32-E72D297353CC}">
              <c16:uniqueId val="{00000000-1219-4AC9-9507-D420E46294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9-4AC9-9507-D420E46294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19-4AC9-9507-D420E46294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c:v>
                </c:pt>
                <c:pt idx="3">
                  <c:v>51</c:v>
                </c:pt>
                <c:pt idx="6">
                  <c:v>51</c:v>
                </c:pt>
                <c:pt idx="9">
                  <c:v>51</c:v>
                </c:pt>
                <c:pt idx="12">
                  <c:v>48</c:v>
                </c:pt>
              </c:numCache>
            </c:numRef>
          </c:val>
          <c:extLst>
            <c:ext xmlns:c16="http://schemas.microsoft.com/office/drawing/2014/chart" uri="{C3380CC4-5D6E-409C-BE32-E72D297353CC}">
              <c16:uniqueId val="{00000003-1219-4AC9-9507-D420E46294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412</c:v>
                </c:pt>
                <c:pt idx="3">
                  <c:v>376</c:v>
                </c:pt>
                <c:pt idx="6">
                  <c:v>342</c:v>
                </c:pt>
                <c:pt idx="9">
                  <c:v>298</c:v>
                </c:pt>
                <c:pt idx="12">
                  <c:v>299</c:v>
                </c:pt>
              </c:numCache>
            </c:numRef>
          </c:val>
          <c:extLst>
            <c:ext xmlns:c16="http://schemas.microsoft.com/office/drawing/2014/chart" uri="{C3380CC4-5D6E-409C-BE32-E72D297353CC}">
              <c16:uniqueId val="{00000004-1219-4AC9-9507-D420E46294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9-4AC9-9507-D420E46294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9-4AC9-9507-D420E46294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4438</c:v>
                </c:pt>
                <c:pt idx="3">
                  <c:v>4191</c:v>
                </c:pt>
                <c:pt idx="6">
                  <c:v>4071</c:v>
                </c:pt>
                <c:pt idx="9">
                  <c:v>3925</c:v>
                </c:pt>
                <c:pt idx="12">
                  <c:v>3521</c:v>
                </c:pt>
              </c:numCache>
            </c:numRef>
          </c:val>
          <c:extLst>
            <c:ext xmlns:c16="http://schemas.microsoft.com/office/drawing/2014/chart" uri="{C3380CC4-5D6E-409C-BE32-E72D297353CC}">
              <c16:uniqueId val="{00000007-1219-4AC9-9507-D420E46294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2025</c:v>
                </c:pt>
                <c:pt idx="2">
                  <c:v>#N/A</c:v>
                </c:pt>
                <c:pt idx="3">
                  <c:v>#N/A</c:v>
                </c:pt>
                <c:pt idx="4">
                  <c:v>1823</c:v>
                </c:pt>
                <c:pt idx="5">
                  <c:v>#N/A</c:v>
                </c:pt>
                <c:pt idx="6">
                  <c:v>#N/A</c:v>
                </c:pt>
                <c:pt idx="7">
                  <c:v>1635</c:v>
                </c:pt>
                <c:pt idx="8">
                  <c:v>#N/A</c:v>
                </c:pt>
                <c:pt idx="9">
                  <c:v>#N/A</c:v>
                </c:pt>
                <c:pt idx="10">
                  <c:v>1401</c:v>
                </c:pt>
                <c:pt idx="11">
                  <c:v>#N/A</c:v>
                </c:pt>
                <c:pt idx="12">
                  <c:v>#N/A</c:v>
                </c:pt>
                <c:pt idx="13">
                  <c:v>1216</c:v>
                </c:pt>
                <c:pt idx="14">
                  <c:v>#N/A</c:v>
                </c:pt>
              </c:numCache>
            </c:numRef>
          </c:val>
          <c:smooth val="0"/>
          <c:extLst>
            <c:ext xmlns:c16="http://schemas.microsoft.com/office/drawing/2014/chart" uri="{C3380CC4-5D6E-409C-BE32-E72D297353CC}">
              <c16:uniqueId val="{00000008-1219-4AC9-9507-D420E46294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31547</c:v>
                </c:pt>
                <c:pt idx="5">
                  <c:v>31979</c:v>
                </c:pt>
                <c:pt idx="8">
                  <c:v>31714</c:v>
                </c:pt>
                <c:pt idx="11">
                  <c:v>32281</c:v>
                </c:pt>
                <c:pt idx="14">
                  <c:v>30916</c:v>
                </c:pt>
              </c:numCache>
            </c:numRef>
          </c:val>
          <c:extLst>
            <c:ext xmlns:c16="http://schemas.microsoft.com/office/drawing/2014/chart" uri="{C3380CC4-5D6E-409C-BE32-E72D297353CC}">
              <c16:uniqueId val="{00000000-01BC-48F2-B984-7B6417F723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3866</c:v>
                </c:pt>
                <c:pt idx="5">
                  <c:v>3631</c:v>
                </c:pt>
                <c:pt idx="8">
                  <c:v>3512</c:v>
                </c:pt>
                <c:pt idx="11">
                  <c:v>3816</c:v>
                </c:pt>
                <c:pt idx="14">
                  <c:v>3001</c:v>
                </c:pt>
              </c:numCache>
            </c:numRef>
          </c:val>
          <c:extLst>
            <c:ext xmlns:c16="http://schemas.microsoft.com/office/drawing/2014/chart" uri="{C3380CC4-5D6E-409C-BE32-E72D297353CC}">
              <c16:uniqueId val="{00000001-01BC-48F2-B984-7B6417F723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6495</c:v>
                </c:pt>
                <c:pt idx="5">
                  <c:v>6304</c:v>
                </c:pt>
                <c:pt idx="8">
                  <c:v>9467</c:v>
                </c:pt>
                <c:pt idx="11">
                  <c:v>11136</c:v>
                </c:pt>
                <c:pt idx="14">
                  <c:v>8975</c:v>
                </c:pt>
              </c:numCache>
            </c:numRef>
          </c:val>
          <c:extLst>
            <c:ext xmlns:c16="http://schemas.microsoft.com/office/drawing/2014/chart" uri="{C3380CC4-5D6E-409C-BE32-E72D297353CC}">
              <c16:uniqueId val="{00000002-01BC-48F2-B984-7B6417F723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BC-48F2-B984-7B6417F723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BC-48F2-B984-7B6417F723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01BC-48F2-B984-7B6417F723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4160</c:v>
                </c:pt>
                <c:pt idx="3">
                  <c:v>4137</c:v>
                </c:pt>
                <c:pt idx="6">
                  <c:v>4089</c:v>
                </c:pt>
                <c:pt idx="9">
                  <c:v>4020</c:v>
                </c:pt>
                <c:pt idx="12">
                  <c:v>3907</c:v>
                </c:pt>
              </c:numCache>
            </c:numRef>
          </c:val>
          <c:extLst>
            <c:ext xmlns:c16="http://schemas.microsoft.com/office/drawing/2014/chart" uri="{C3380CC4-5D6E-409C-BE32-E72D297353CC}">
              <c16:uniqueId val="{00000006-01BC-48F2-B984-7B6417F723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292</c:v>
                </c:pt>
                <c:pt idx="3">
                  <c:v>237</c:v>
                </c:pt>
                <c:pt idx="6">
                  <c:v>188</c:v>
                </c:pt>
                <c:pt idx="9">
                  <c:v>248</c:v>
                </c:pt>
                <c:pt idx="12">
                  <c:v>257</c:v>
                </c:pt>
              </c:numCache>
            </c:numRef>
          </c:val>
          <c:extLst>
            <c:ext xmlns:c16="http://schemas.microsoft.com/office/drawing/2014/chart" uri="{C3380CC4-5D6E-409C-BE32-E72D297353CC}">
              <c16:uniqueId val="{00000007-01BC-48F2-B984-7B6417F723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5356</c:v>
                </c:pt>
                <c:pt idx="3">
                  <c:v>4980</c:v>
                </c:pt>
                <c:pt idx="6">
                  <c:v>4657</c:v>
                </c:pt>
                <c:pt idx="9">
                  <c:v>4202</c:v>
                </c:pt>
                <c:pt idx="12">
                  <c:v>3711</c:v>
                </c:pt>
              </c:numCache>
            </c:numRef>
          </c:val>
          <c:extLst>
            <c:ext xmlns:c16="http://schemas.microsoft.com/office/drawing/2014/chart" uri="{C3380CC4-5D6E-409C-BE32-E72D297353CC}">
              <c16:uniqueId val="{00000008-01BC-48F2-B984-7B6417F723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BC-48F2-B984-7B6417F723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37209</c:v>
                </c:pt>
                <c:pt idx="3">
                  <c:v>39428</c:v>
                </c:pt>
                <c:pt idx="6">
                  <c:v>38196</c:v>
                </c:pt>
                <c:pt idx="9">
                  <c:v>40740</c:v>
                </c:pt>
                <c:pt idx="12">
                  <c:v>37000</c:v>
                </c:pt>
              </c:numCache>
            </c:numRef>
          </c:val>
          <c:extLst>
            <c:ext xmlns:c16="http://schemas.microsoft.com/office/drawing/2014/chart" uri="{C3380CC4-5D6E-409C-BE32-E72D297353CC}">
              <c16:uniqueId val="{0000000A-01BC-48F2-B984-7B6417F723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5111</c:v>
                </c:pt>
                <c:pt idx="2">
                  <c:v>#N/A</c:v>
                </c:pt>
                <c:pt idx="3">
                  <c:v>#N/A</c:v>
                </c:pt>
                <c:pt idx="4">
                  <c:v>6869</c:v>
                </c:pt>
                <c:pt idx="5">
                  <c:v>#N/A</c:v>
                </c:pt>
                <c:pt idx="6">
                  <c:v>#N/A</c:v>
                </c:pt>
                <c:pt idx="7">
                  <c:v>2437</c:v>
                </c:pt>
                <c:pt idx="8">
                  <c:v>#N/A</c:v>
                </c:pt>
                <c:pt idx="9">
                  <c:v>#N/A</c:v>
                </c:pt>
                <c:pt idx="10">
                  <c:v>1977</c:v>
                </c:pt>
                <c:pt idx="11">
                  <c:v>#N/A</c:v>
                </c:pt>
                <c:pt idx="12">
                  <c:v>#N/A</c:v>
                </c:pt>
                <c:pt idx="13">
                  <c:v>1982</c:v>
                </c:pt>
                <c:pt idx="14">
                  <c:v>#N/A</c:v>
                </c:pt>
              </c:numCache>
            </c:numRef>
          </c:val>
          <c:smooth val="0"/>
          <c:extLst>
            <c:ext xmlns:c16="http://schemas.microsoft.com/office/drawing/2014/chart" uri="{C3380CC4-5D6E-409C-BE32-E72D297353CC}">
              <c16:uniqueId val="{0000000B-01BC-48F2-B984-7B6417F723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2526</c:v>
                </c:pt>
                <c:pt idx="1">
                  <c:v>3027</c:v>
                </c:pt>
                <c:pt idx="2">
                  <c:v>3028</c:v>
                </c:pt>
              </c:numCache>
            </c:numRef>
          </c:val>
          <c:extLst>
            <c:ext xmlns:c16="http://schemas.microsoft.com/office/drawing/2014/chart" uri="{C3380CC4-5D6E-409C-BE32-E72D297353CC}">
              <c16:uniqueId val="{00000000-6C68-42FD-8F4B-778207DDBA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561</c:v>
                </c:pt>
                <c:pt idx="1">
                  <c:v>1756</c:v>
                </c:pt>
                <c:pt idx="2">
                  <c:v>976</c:v>
                </c:pt>
              </c:numCache>
            </c:numRef>
          </c:val>
          <c:extLst>
            <c:ext xmlns:c16="http://schemas.microsoft.com/office/drawing/2014/chart" uri="{C3380CC4-5D6E-409C-BE32-E72D297353CC}">
              <c16:uniqueId val="{00000001-6C68-42FD-8F4B-778207DDBA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5134</c:v>
                </c:pt>
                <c:pt idx="1">
                  <c:v>4960</c:v>
                </c:pt>
                <c:pt idx="2">
                  <c:v>2636</c:v>
                </c:pt>
              </c:numCache>
            </c:numRef>
          </c:val>
          <c:extLst>
            <c:ext xmlns:c16="http://schemas.microsoft.com/office/drawing/2014/chart" uri="{C3380CC4-5D6E-409C-BE32-E72D297353CC}">
              <c16:uniqueId val="{00000002-6C68-42FD-8F4B-778207DDBA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算入公債費が減少している。これは、令和４年度に繰上償還を行ったことにより元利償還金が減少したことによるものである。引き続き各種事業の見直しをして、市債の発行を抑制し、公債費の削減に努めていく。また、やむを得ず市債を発行する際は、交付税算入のある有利な市債の発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令和３年度に大型事業である庁舎建設事業や、郡山城跡公園整備事業等に係る市債を発行したことにより増加したが、令和４年度は発行を抑え減少している。老朽化した公共施設の改修など、今後も地方債が必要な局面が想定されるが、将来負担軽減のため市債の発行を抑制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基金全体としては、約３１億２百万円の減となった。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これは、都市基盤整備基金において、約２８億６百万円、減債基金において、約１０億８千万円の取り崩しを行ったことが主な原因である。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将来のため、積極的な基金積立を心がけていく。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都市基盤整備基金：大和郡山市の都市基盤の整備に資するため。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福祉基金：多様化し、高度化する福祉に対応し、市民の福祉の向上を図るため。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ふるさと応援基金：大和郡山市を応援しようという方から広く寄附金を募り、個性豊かで活力あるまちづくりに資するため。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都市基盤整備基金において、約２８億６千万の取り崩しを行った。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ふるさと応援基金においては、学科指導教室「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ASU</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」移転事業等に充てるため、約１億６千６百万円を　取り崩した一方、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寄附金約３億４千３百万円の積立を行ったため、全体として増となった。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都市基盤整備基金については水道事業をはじめとする都市基盤整備事業に活用予定である。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庁舎建設基金については、庁舎建設工事費の財源として活用予定である。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ふるさと応援基金については、寄附の目的に合わせた事業に活用予定である。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決算状況を勘案しつつ、約１３０万円の積立のみを行ったことにより、ほぼ前年度と同水準となった。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各年度の決算の動向及び、後年度の財政状況を勘案しつつ、不測の事態に備え適切な積み立てを行っていく。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令和４年度に繰上償還を行ったため、約１０億８千万円の取り崩しを行ったことにより減になった。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今後、特筆すべき積み立てや取り崩しを行う見込みはないが、公債費の推移に留意しつつ、残高の確保に努める。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83,891
82,909
42.69
39,357,713
38,513,552
772,885
19,898,545
36,999,828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南部地域に工業団地を有しているため、県市町村平均・全国市町村平均より上回っている。しかしながら、今後も地方税の徴収強化をはじめとした歳入の確保、また、各種事業の見直し及びさらなる行財政改革による歳出削減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第三セクター等改革推進債の償還が始まったことにより、数値が悪化し、類似団体平均を上回っている状況が続いている。さらに令和３年度における庁舎建設に伴う支弁事件費の増加が無くなったことにより、前年と比較して経常収支比率が増加している。障害者自立支援費をはじめとする扶助費が年々増加しており厳しい状況ではあるが、人件費の削減や、市債発行を抑制し公債費を減少させるなど義務的経費の削減に引き続き務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4326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66</xdr:row>
      <xdr:rowOff>98637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43260"/>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74506</xdr:rowOff>
    </xdr:from>
    <xdr:to>
      <xdr:col>15</xdr:col>
      <xdr:colOff>82550</xdr:colOff>
      <xdr:row>66</xdr:row>
      <xdr:rowOff>98637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9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74506</xdr:rowOff>
    </xdr:from>
    <xdr:to>
      <xdr:col>11</xdr:col>
      <xdr:colOff>31750</xdr:colOff>
      <xdr:row>67</xdr:row>
      <xdr:rowOff>104140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3902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53340</xdr:rowOff>
    </xdr:from>
    <xdr:to>
      <xdr:col>7</xdr:col>
      <xdr:colOff>31750</xdr:colOff>
      <xdr:row>67</xdr:row>
      <xdr:rowOff>154940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これまで積極的に各種事業経費の見直し及び、人件費の削減に取り組んできた結果、県市町村平均・全国市町村平均よりも良好な決算額となっているが、今後も引き続き財政健全化に取り組む。</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96098</xdr:rowOff>
    </xdr:from>
    <xdr:to>
      <xdr:col>23</xdr:col>
      <xdr:colOff>133350</xdr:colOff>
      <xdr:row>82</xdr:row>
      <xdr:rowOff>129318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54998"/>
          <a:ext cx="838200" cy="3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166593</xdr:rowOff>
    </xdr:from>
    <xdr:to>
      <xdr:col>19</xdr:col>
      <xdr:colOff>133350</xdr:colOff>
      <xdr:row>82</xdr:row>
      <xdr:rowOff>96098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4043"/>
          <a:ext cx="889000" cy="10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44036</xdr:rowOff>
    </xdr:from>
    <xdr:to>
      <xdr:col>15</xdr:col>
      <xdr:colOff>82550</xdr:colOff>
      <xdr:row>81</xdr:row>
      <xdr:rowOff>166593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1486"/>
          <a:ext cx="889000" cy="1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163365</xdr:rowOff>
    </xdr:from>
    <xdr:to>
      <xdr:col>11</xdr:col>
      <xdr:colOff>31750</xdr:colOff>
      <xdr:row>81</xdr:row>
      <xdr:rowOff>44036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79365"/>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78518</xdr:rowOff>
    </xdr:from>
    <xdr:to>
      <xdr:col>23</xdr:col>
      <xdr:colOff>184150</xdr:colOff>
      <xdr:row>83</xdr:row>
      <xdr:rowOff>8668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95045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45298</xdr:rowOff>
    </xdr:from>
    <xdr:to>
      <xdr:col>19</xdr:col>
      <xdr:colOff>184150</xdr:colOff>
      <xdr:row>82</xdr:row>
      <xdr:rowOff>146898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157075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7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115793</xdr:rowOff>
    </xdr:from>
    <xdr:to>
      <xdr:col>15</xdr:col>
      <xdr:colOff>133350</xdr:colOff>
      <xdr:row>82</xdr:row>
      <xdr:rowOff>45943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56120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164686</xdr:rowOff>
    </xdr:from>
    <xdr:to>
      <xdr:col>11</xdr:col>
      <xdr:colOff>82550</xdr:colOff>
      <xdr:row>81</xdr:row>
      <xdr:rowOff>94836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105013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112565</xdr:rowOff>
    </xdr:from>
    <xdr:to>
      <xdr:col>7</xdr:col>
      <xdr:colOff>31750</xdr:colOff>
      <xdr:row>81</xdr:row>
      <xdr:rowOff>42715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52892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9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一般行政職職員の経験年数階層の変動により、前年度よりも数値が上昇し、類似団体平均と同水準となっている。引き続き、国家公務員の給与制度に準じ給与水準の適正化に努める。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84364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39471"/>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152400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過去からの新規採用抑制の結果、全国及び県平均より下回っている。今後も、行財政改革への取り組みと歩調を合わせながら適正な人員管理に努める。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18838</xdr:rowOff>
    </xdr:from>
    <xdr:to>
      <xdr:col>81</xdr:col>
      <xdr:colOff>44450</xdr:colOff>
      <xdr:row>61</xdr:row>
      <xdr:rowOff>61066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7288"/>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18838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672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61</xdr:row>
      <xdr:rowOff>8784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20985"/>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133985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8680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153793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4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139488</xdr:rowOff>
    </xdr:from>
    <xdr:to>
      <xdr:col>77</xdr:col>
      <xdr:colOff>95250</xdr:colOff>
      <xdr:row>61</xdr:row>
      <xdr:rowOff>69638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79815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69761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第三セクター等改革推進債の償還が始まった影響で、類似団体平均を上回っているものの、令和４年度に行った繰上償還等により数値は良好になっている。今後も市債の発行を抑制し、適正な管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154094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3434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111337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5499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28363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48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28363</xdr:rowOff>
    </xdr:from>
    <xdr:to>
      <xdr:col>68</xdr:col>
      <xdr:colOff>152400</xdr:colOff>
      <xdr:row>44</xdr:row>
      <xdr:rowOff>52494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721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149013</xdr:rowOff>
    </xdr:from>
    <xdr:to>
      <xdr:col>68</xdr:col>
      <xdr:colOff>203200</xdr:colOff>
      <xdr:row>44</xdr:row>
      <xdr:rowOff>79163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63940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将来負担比率においては、類似団体平均を上回っているものの、徐々に良好な数値となっている。今後も事業の適正化を図り、財政の健全化に努める。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117828</xdr:rowOff>
    </xdr:from>
    <xdr:to>
      <xdr:col>81</xdr:col>
      <xdr:colOff>44450</xdr:colOff>
      <xdr:row>14</xdr:row>
      <xdr:rowOff>123190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518128"/>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117828</xdr:rowOff>
    </xdr:from>
    <xdr:to>
      <xdr:col>77</xdr:col>
      <xdr:colOff>44450</xdr:colOff>
      <xdr:row>14</xdr:row>
      <xdr:rowOff>164747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18128"/>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164747</xdr:rowOff>
    </xdr:from>
    <xdr:to>
      <xdr:col>72</xdr:col>
      <xdr:colOff>203200</xdr:colOff>
      <xdr:row>17</xdr:row>
      <xdr:rowOff>23072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65047"/>
          <a:ext cx="889000" cy="37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55104</xdr:rowOff>
    </xdr:from>
    <xdr:to>
      <xdr:col>68</xdr:col>
      <xdr:colOff>152400</xdr:colOff>
      <xdr:row>17</xdr:row>
      <xdr:rowOff>23072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798304"/>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44467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4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67028</xdr:rowOff>
    </xdr:from>
    <xdr:to>
      <xdr:col>77</xdr:col>
      <xdr:colOff>95250</xdr:colOff>
      <xdr:row>14</xdr:row>
      <xdr:rowOff>168628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7355</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3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143722</xdr:rowOff>
    </xdr:from>
    <xdr:to>
      <xdr:col>68</xdr:col>
      <xdr:colOff>203200</xdr:colOff>
      <xdr:row>17</xdr:row>
      <xdr:rowOff>73872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58649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7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83,891
82,909
42.69
39,357,713
38,513,552
772,885
19,898,545
36,999,828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昨年度より増加し、類似平均団体を上回っており、令和２年度の水準と同様になっている。これは令和３年度においてのみ庁舎建設に伴う支弁人件費が増加していたためである。今後は適切な定数管理や給与制度の見直し等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144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令和３年度より数値が増加しているが、給食センター管理運営費の公会計化等に伴い物件費が増加したためである。今後、積極的に契約内容を見直すなど、経常的な経費の軽減に努める。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168148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247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113284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2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18</xdr:row>
      <xdr:rowOff>17272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56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152146</xdr:rowOff>
    </xdr:from>
    <xdr:to>
      <xdr:col>69</xdr:col>
      <xdr:colOff>92075</xdr:colOff>
      <xdr:row>18</xdr:row>
      <xdr:rowOff>17272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66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84853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8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137922</xdr:rowOff>
    </xdr:from>
    <xdr:to>
      <xdr:col>69</xdr:col>
      <xdr:colOff>142875</xdr:colOff>
      <xdr:row>18</xdr:row>
      <xdr:rowOff>68072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52849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奈良県平均を上回っている。その要因は、生活保護費や障害者自立支援給付費が高い水準で推移しているためと考える。今後も各費目の精査・管理を行うとともに給付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20320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20320</xdr:rowOff>
    </xdr:from>
    <xdr:to>
      <xdr:col>15</xdr:col>
      <xdr:colOff>98425</xdr:colOff>
      <xdr:row>56</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58420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58437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140970</xdr:rowOff>
    </xdr:from>
    <xdr:to>
      <xdr:col>15</xdr:col>
      <xdr:colOff>149225</xdr:colOff>
      <xdr:row>56</xdr:row>
      <xdr:rowOff>71120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81297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については、高齢者の増加に伴い介護保険事業特別会計や後期高齢者医療事業特別会計等への繰出金が増加しており、令和２年度より経常収支比率が類似団体を上回っている。今後は被保険者の健康増進や保険料の徴収事務の適正化を図り、普通会計へ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25400</xdr:rowOff>
    </xdr:from>
    <xdr:to>
      <xdr:col>82</xdr:col>
      <xdr:colOff>107950</xdr:colOff>
      <xdr:row>58</xdr:row>
      <xdr:rowOff>114300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6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58</xdr:row>
      <xdr:rowOff>101600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38100</xdr:rowOff>
    </xdr:from>
    <xdr:to>
      <xdr:col>73</xdr:col>
      <xdr:colOff>180975</xdr:colOff>
      <xdr:row>58</xdr:row>
      <xdr:rowOff>101600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38100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8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下回っている。数値が下回っている主な要因としては、料金改定の取組等により下水道への繰出金が減少したこと等があげられる。今後も補助金及び負担金の見直しや廃止に取り組み、経費の縮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098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165862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第三セクター等改革推進債の償還が始まったことで、公債費に係る経常収支比率は類似団体平均を上回っているものの、ここ数年は減少傾向である。要因としては単なる資金手当による起債は見送り、交付税算入が有利なもののみを活用するなど、より有効な起債発行のみに限定するよう努めた結果であると考える。今後も市債発行額を極力抑制し、公債費の削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62992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720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79</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360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42418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45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類似団体平均を下回っている状況である。その要因は、扶助費、補助費等、その他の項目において良好な数値を示しているためと考えられる。今後も各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143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76</xdr:row>
      <xdr:rowOff>52705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1430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155575</xdr:rowOff>
    </xdr:from>
    <xdr:to>
      <xdr:col>73</xdr:col>
      <xdr:colOff>180975</xdr:colOff>
      <xdr:row>76</xdr:row>
      <xdr:rowOff>52705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0143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155575</xdr:rowOff>
    </xdr:from>
    <xdr:to>
      <xdr:col>69</xdr:col>
      <xdr:colOff>92075</xdr:colOff>
      <xdr:row>76</xdr:row>
      <xdr:rowOff>29845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0143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1905</xdr:rowOff>
    </xdr:from>
    <xdr:to>
      <xdr:col>74</xdr:col>
      <xdr:colOff>31750</xdr:colOff>
      <xdr:row>76</xdr:row>
      <xdr:rowOff>103505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113682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104775</xdr:rowOff>
    </xdr:from>
    <xdr:to>
      <xdr:col>69</xdr:col>
      <xdr:colOff>142875</xdr:colOff>
      <xdr:row>76</xdr:row>
      <xdr:rowOff>34925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45102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150495</xdr:rowOff>
    </xdr:from>
    <xdr:to>
      <xdr:col>65</xdr:col>
      <xdr:colOff>53975</xdr:colOff>
      <xdr:row>76</xdr:row>
      <xdr:rowOff>80645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90822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74441</xdr:rowOff>
    </xdr:from>
    <xdr:to>
      <xdr:col>29</xdr:col>
      <xdr:colOff>127000</xdr:colOff>
      <xdr:row>18</xdr:row>
      <xdr:rowOff>82542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08166"/>
          <a:ext cx="647700" cy="8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82542</xdr:rowOff>
    </xdr:from>
    <xdr:to>
      <xdr:col>26</xdr:col>
      <xdr:colOff>50800</xdr:colOff>
      <xdr:row>18</xdr:row>
      <xdr:rowOff>99658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16267"/>
          <a:ext cx="698500" cy="1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99658</xdr:rowOff>
    </xdr:from>
    <xdr:to>
      <xdr:col>22</xdr:col>
      <xdr:colOff>114300</xdr:colOff>
      <xdr:row>18</xdr:row>
      <xdr:rowOff>140950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33383"/>
          <a:ext cx="698500" cy="4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134434</xdr:rowOff>
    </xdr:from>
    <xdr:to>
      <xdr:col>18</xdr:col>
      <xdr:colOff>177800</xdr:colOff>
      <xdr:row>18</xdr:row>
      <xdr:rowOff>140950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68159"/>
          <a:ext cx="698500" cy="6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23641</xdr:rowOff>
    </xdr:from>
    <xdr:to>
      <xdr:col>29</xdr:col>
      <xdr:colOff>177800</xdr:colOff>
      <xdr:row>18</xdr:row>
      <xdr:rowOff>125241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57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167168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2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31742</xdr:rowOff>
    </xdr:from>
    <xdr:to>
      <xdr:col>26</xdr:col>
      <xdr:colOff>101600</xdr:colOff>
      <xdr:row>18</xdr:row>
      <xdr:rowOff>133342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6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118119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48858</xdr:rowOff>
    </xdr:from>
    <xdr:to>
      <xdr:col>22</xdr:col>
      <xdr:colOff>165100</xdr:colOff>
      <xdr:row>18</xdr:row>
      <xdr:rowOff>150458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8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135236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6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90149</xdr:rowOff>
    </xdr:from>
    <xdr:to>
      <xdr:col>19</xdr:col>
      <xdr:colOff>38100</xdr:colOff>
      <xdr:row>19</xdr:row>
      <xdr:rowOff>20300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2387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5077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83634</xdr:rowOff>
    </xdr:from>
    <xdr:to>
      <xdr:col>15</xdr:col>
      <xdr:colOff>101600</xdr:colOff>
      <xdr:row>19</xdr:row>
      <xdr:rowOff>13784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17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170011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0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133238</xdr:rowOff>
    </xdr:from>
    <xdr:to>
      <xdr:col>29</xdr:col>
      <xdr:colOff>127000</xdr:colOff>
      <xdr:row>35</xdr:row>
      <xdr:rowOff>200544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743588"/>
          <a:ext cx="647700" cy="6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48754</xdr:rowOff>
    </xdr:from>
    <xdr:to>
      <xdr:col>26</xdr:col>
      <xdr:colOff>50800</xdr:colOff>
      <xdr:row>35</xdr:row>
      <xdr:rowOff>133238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659104"/>
          <a:ext cx="698500" cy="84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322943</xdr:rowOff>
    </xdr:from>
    <xdr:to>
      <xdr:col>22</xdr:col>
      <xdr:colOff>114300</xdr:colOff>
      <xdr:row>35</xdr:row>
      <xdr:rowOff>48754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590393"/>
          <a:ext cx="698500" cy="6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253024</xdr:rowOff>
    </xdr:from>
    <xdr:to>
      <xdr:col>18</xdr:col>
      <xdr:colOff>177800</xdr:colOff>
      <xdr:row>34</xdr:row>
      <xdr:rowOff>322943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520474"/>
          <a:ext cx="698500" cy="6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149744</xdr:rowOff>
    </xdr:from>
    <xdr:to>
      <xdr:col>29</xdr:col>
      <xdr:colOff>177800</xdr:colOff>
      <xdr:row>35</xdr:row>
      <xdr:rowOff>251344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76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337721</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6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82438</xdr:rowOff>
    </xdr:from>
    <xdr:to>
      <xdr:col>26</xdr:col>
      <xdr:colOff>101600</xdr:colOff>
      <xdr:row>35</xdr:row>
      <xdr:rowOff>184038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9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194215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46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340854</xdr:rowOff>
    </xdr:from>
    <xdr:to>
      <xdr:col>22</xdr:col>
      <xdr:colOff>165100</xdr:colOff>
      <xdr:row>35</xdr:row>
      <xdr:rowOff>99554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0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109731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7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272143</xdr:rowOff>
    </xdr:from>
    <xdr:to>
      <xdr:col>19</xdr:col>
      <xdr:colOff>38100</xdr:colOff>
      <xdr:row>35</xdr:row>
      <xdr:rowOff>30843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53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41020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202224</xdr:rowOff>
    </xdr:from>
    <xdr:to>
      <xdr:col>15</xdr:col>
      <xdr:colOff>101600</xdr:colOff>
      <xdr:row>34</xdr:row>
      <xdr:rowOff>303824</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46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314001</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23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83,891
82,909
42.69
39,357,713
38,513,552
772,885
19,898,545
36,999,828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49346</xdr:rowOff>
    </xdr:from>
    <xdr:to>
      <xdr:col>24</xdr:col>
      <xdr:colOff>63500</xdr:colOff>
      <xdr:row>36</xdr:row>
      <xdr:rowOff>117068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1546"/>
          <a:ext cx="838200" cy="6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117068</xdr:rowOff>
    </xdr:from>
    <xdr:to>
      <xdr:col>19</xdr:col>
      <xdr:colOff>177800</xdr:colOff>
      <xdr:row>36</xdr:row>
      <xdr:rowOff>120269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926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120269</xdr:rowOff>
    </xdr:from>
    <xdr:to>
      <xdr:col>15</xdr:col>
      <xdr:colOff>50800</xdr:colOff>
      <xdr:row>37</xdr:row>
      <xdr:rowOff>157302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2469"/>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142367</xdr:rowOff>
    </xdr:from>
    <xdr:to>
      <xdr:col>10</xdr:col>
      <xdr:colOff>114300</xdr:colOff>
      <xdr:row>37</xdr:row>
      <xdr:rowOff>157302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8601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169996</xdr:rowOff>
    </xdr:from>
    <xdr:to>
      <xdr:col>24</xdr:col>
      <xdr:colOff>114300</xdr:colOff>
      <xdr:row>36</xdr:row>
      <xdr:rowOff>100146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21423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66268</xdr:rowOff>
    </xdr:from>
    <xdr:to>
      <xdr:col>20</xdr:col>
      <xdr:colOff>38100</xdr:colOff>
      <xdr:row>36</xdr:row>
      <xdr:rowOff>167868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158995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69469</xdr:rowOff>
    </xdr:from>
    <xdr:to>
      <xdr:col>15</xdr:col>
      <xdr:colOff>101600</xdr:colOff>
      <xdr:row>36</xdr:row>
      <xdr:rowOff>171069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162196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106502</xdr:rowOff>
    </xdr:from>
    <xdr:to>
      <xdr:col>10</xdr:col>
      <xdr:colOff>165100</xdr:colOff>
      <xdr:row>38</xdr:row>
      <xdr:rowOff>36652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91567</xdr:rowOff>
    </xdr:from>
    <xdr:to>
      <xdr:col>6</xdr:col>
      <xdr:colOff>38100</xdr:colOff>
      <xdr:row>38</xdr:row>
      <xdr:rowOff>21717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51907</xdr:rowOff>
    </xdr:from>
    <xdr:to>
      <xdr:col>24</xdr:col>
      <xdr:colOff>63500</xdr:colOff>
      <xdr:row>57</xdr:row>
      <xdr:rowOff>80253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4557"/>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80253</xdr:rowOff>
    </xdr:from>
    <xdr:to>
      <xdr:col>19</xdr:col>
      <xdr:colOff>177800</xdr:colOff>
      <xdr:row>57</xdr:row>
      <xdr:rowOff>159566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2903"/>
          <a:ext cx="889000" cy="7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159566</xdr:rowOff>
    </xdr:from>
    <xdr:to>
      <xdr:col>15</xdr:col>
      <xdr:colOff>50800</xdr:colOff>
      <xdr:row>58</xdr:row>
      <xdr:rowOff>1288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2216"/>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1288</xdr:rowOff>
    </xdr:from>
    <xdr:to>
      <xdr:col>10</xdr:col>
      <xdr:colOff>114300</xdr:colOff>
      <xdr:row>58</xdr:row>
      <xdr:rowOff>50219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5388"/>
          <a:ext cx="889000" cy="4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1107</xdr:rowOff>
    </xdr:from>
    <xdr:to>
      <xdr:col>24</xdr:col>
      <xdr:colOff>114300</xdr:colOff>
      <xdr:row>57</xdr:row>
      <xdr:rowOff>102707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150984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29453</xdr:rowOff>
    </xdr:from>
    <xdr:to>
      <xdr:col>20</xdr:col>
      <xdr:colOff>38100</xdr:colOff>
      <xdr:row>57</xdr:row>
      <xdr:rowOff>131053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108766</xdr:rowOff>
    </xdr:from>
    <xdr:to>
      <xdr:col>15</xdr:col>
      <xdr:colOff>101600</xdr:colOff>
      <xdr:row>58</xdr:row>
      <xdr:rowOff>38916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30043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121938</xdr:rowOff>
    </xdr:from>
    <xdr:to>
      <xdr:col>10</xdr:col>
      <xdr:colOff>165100</xdr:colOff>
      <xdr:row>58</xdr:row>
      <xdr:rowOff>52088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6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170869</xdr:rowOff>
    </xdr:from>
    <xdr:to>
      <xdr:col>6</xdr:col>
      <xdr:colOff>38100</xdr:colOff>
      <xdr:row>58</xdr:row>
      <xdr:rowOff>101019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92146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138557</xdr:rowOff>
    </xdr:from>
    <xdr:to>
      <xdr:col>24</xdr:col>
      <xdr:colOff>63500</xdr:colOff>
      <xdr:row>78</xdr:row>
      <xdr:rowOff>146062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11657"/>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138557</xdr:rowOff>
    </xdr:from>
    <xdr:to>
      <xdr:col>19</xdr:col>
      <xdr:colOff>177800</xdr:colOff>
      <xdr:row>78</xdr:row>
      <xdr:rowOff>150940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1657"/>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150940</xdr:rowOff>
    </xdr:from>
    <xdr:to>
      <xdr:col>15</xdr:col>
      <xdr:colOff>50800</xdr:colOff>
      <xdr:row>78</xdr:row>
      <xdr:rowOff>158865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404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153988</xdr:rowOff>
    </xdr:from>
    <xdr:to>
      <xdr:col>10</xdr:col>
      <xdr:colOff>114300</xdr:colOff>
      <xdr:row>78</xdr:row>
      <xdr:rowOff>158865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7088"/>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95262</xdr:rowOff>
    </xdr:from>
    <xdr:to>
      <xdr:col>24</xdr:col>
      <xdr:colOff>114300</xdr:colOff>
      <xdr:row>79</xdr:row>
      <xdr:rowOff>25412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87757</xdr:rowOff>
    </xdr:from>
    <xdr:to>
      <xdr:col>20</xdr:col>
      <xdr:colOff>38100</xdr:colOff>
      <xdr:row>79</xdr:row>
      <xdr:rowOff>17907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9034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100140</xdr:rowOff>
    </xdr:from>
    <xdr:to>
      <xdr:col>15</xdr:col>
      <xdr:colOff>101600</xdr:colOff>
      <xdr:row>79</xdr:row>
      <xdr:rowOff>30290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21417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108065</xdr:rowOff>
    </xdr:from>
    <xdr:to>
      <xdr:col>10</xdr:col>
      <xdr:colOff>165100</xdr:colOff>
      <xdr:row>79</xdr:row>
      <xdr:rowOff>38215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29342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103188</xdr:rowOff>
    </xdr:from>
    <xdr:to>
      <xdr:col>6</xdr:col>
      <xdr:colOff>38100</xdr:colOff>
      <xdr:row>79</xdr:row>
      <xdr:rowOff>33338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24465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81787</xdr:rowOff>
    </xdr:from>
    <xdr:to>
      <xdr:col>24</xdr:col>
      <xdr:colOff>63500</xdr:colOff>
      <xdr:row>96</xdr:row>
      <xdr:rowOff>18281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69537"/>
          <a:ext cx="838200" cy="10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81787</xdr:rowOff>
    </xdr:from>
    <xdr:to>
      <xdr:col>19</xdr:col>
      <xdr:colOff>177800</xdr:colOff>
      <xdr:row>97</xdr:row>
      <xdr:rowOff>37592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69537"/>
          <a:ext cx="889000" cy="29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37592</xdr:rowOff>
    </xdr:from>
    <xdr:to>
      <xdr:col>15</xdr:col>
      <xdr:colOff>50800</xdr:colOff>
      <xdr:row>97</xdr:row>
      <xdr:rowOff>66788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8242"/>
          <a:ext cx="8890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66788</xdr:rowOff>
    </xdr:from>
    <xdr:to>
      <xdr:col>10</xdr:col>
      <xdr:colOff>114300</xdr:colOff>
      <xdr:row>97</xdr:row>
      <xdr:rowOff>107936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74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138931</xdr:rowOff>
    </xdr:from>
    <xdr:to>
      <xdr:col>24</xdr:col>
      <xdr:colOff>114300</xdr:colOff>
      <xdr:row>96</xdr:row>
      <xdr:rowOff>69081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161808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30987</xdr:rowOff>
    </xdr:from>
    <xdr:to>
      <xdr:col>20</xdr:col>
      <xdr:colOff>38100</xdr:colOff>
      <xdr:row>95</xdr:row>
      <xdr:rowOff>132587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123714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1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158242</xdr:rowOff>
    </xdr:from>
    <xdr:to>
      <xdr:col>15</xdr:col>
      <xdr:colOff>101600</xdr:colOff>
      <xdr:row>97</xdr:row>
      <xdr:rowOff>88392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79519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1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15988</xdr:rowOff>
    </xdr:from>
    <xdr:to>
      <xdr:col>10</xdr:col>
      <xdr:colOff>165100</xdr:colOff>
      <xdr:row>97</xdr:row>
      <xdr:rowOff>117588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108715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57136</xdr:rowOff>
    </xdr:from>
    <xdr:to>
      <xdr:col>6</xdr:col>
      <xdr:colOff>38100</xdr:colOff>
      <xdr:row>97</xdr:row>
      <xdr:rowOff>158736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112154</xdr:rowOff>
    </xdr:from>
    <xdr:to>
      <xdr:col>55</xdr:col>
      <xdr:colOff>0</xdr:colOff>
      <xdr:row>39</xdr:row>
      <xdr:rowOff>42659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84354"/>
          <a:ext cx="838200" cy="4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150787</xdr:rowOff>
    </xdr:from>
    <xdr:to>
      <xdr:col>50</xdr:col>
      <xdr:colOff>114300</xdr:colOff>
      <xdr:row>39</xdr:row>
      <xdr:rowOff>42659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65737"/>
          <a:ext cx="889000" cy="12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150787</xdr:rowOff>
    </xdr:from>
    <xdr:to>
      <xdr:col>45</xdr:col>
      <xdr:colOff>177800</xdr:colOff>
      <xdr:row>39</xdr:row>
      <xdr:rowOff>109360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65737"/>
          <a:ext cx="889000" cy="13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86246</xdr:rowOff>
    </xdr:from>
    <xdr:to>
      <xdr:col>41</xdr:col>
      <xdr:colOff>50800</xdr:colOff>
      <xdr:row>39</xdr:row>
      <xdr:rowOff>109360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772796"/>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61354</xdr:rowOff>
    </xdr:from>
    <xdr:to>
      <xdr:col>55</xdr:col>
      <xdr:colOff>50800</xdr:colOff>
      <xdr:row>36</xdr:row>
      <xdr:rowOff>162954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84231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163309</xdr:rowOff>
    </xdr:from>
    <xdr:to>
      <xdr:col>50</xdr:col>
      <xdr:colOff>165100</xdr:colOff>
      <xdr:row>39</xdr:row>
      <xdr:rowOff>93459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84586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99987</xdr:rowOff>
    </xdr:from>
    <xdr:to>
      <xdr:col>46</xdr:col>
      <xdr:colOff>38100</xdr:colOff>
      <xdr:row>32</xdr:row>
      <xdr:rowOff>30137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4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21264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5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58560</xdr:rowOff>
    </xdr:from>
    <xdr:to>
      <xdr:col>41</xdr:col>
      <xdr:colOff>101600</xdr:colOff>
      <xdr:row>39</xdr:row>
      <xdr:rowOff>160160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151287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35446</xdr:rowOff>
    </xdr:from>
    <xdr:to>
      <xdr:col>36</xdr:col>
      <xdr:colOff>165100</xdr:colOff>
      <xdr:row>39</xdr:row>
      <xdr:rowOff>137046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128173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37905</xdr:rowOff>
    </xdr:from>
    <xdr:to>
      <xdr:col>55</xdr:col>
      <xdr:colOff>0</xdr:colOff>
      <xdr:row>58</xdr:row>
      <xdr:rowOff>2777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467655"/>
          <a:ext cx="838200" cy="4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37905</xdr:rowOff>
    </xdr:from>
    <xdr:to>
      <xdr:col>50</xdr:col>
      <xdr:colOff>114300</xdr:colOff>
      <xdr:row>57</xdr:row>
      <xdr:rowOff>88105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467655"/>
          <a:ext cx="889000" cy="39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68849</xdr:rowOff>
    </xdr:from>
    <xdr:to>
      <xdr:col>45</xdr:col>
      <xdr:colOff>177800</xdr:colOff>
      <xdr:row>57</xdr:row>
      <xdr:rowOff>88105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498599"/>
          <a:ext cx="889000" cy="36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68849</xdr:rowOff>
    </xdr:from>
    <xdr:to>
      <xdr:col>41</xdr:col>
      <xdr:colOff>50800</xdr:colOff>
      <xdr:row>58</xdr:row>
      <xdr:rowOff>78794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98599"/>
          <a:ext cx="889000" cy="5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123427</xdr:rowOff>
    </xdr:from>
    <xdr:to>
      <xdr:col>55</xdr:col>
      <xdr:colOff>50800</xdr:colOff>
      <xdr:row>58</xdr:row>
      <xdr:rowOff>53577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101854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158555</xdr:rowOff>
    </xdr:from>
    <xdr:to>
      <xdr:col>50</xdr:col>
      <xdr:colOff>165100</xdr:colOff>
      <xdr:row>55</xdr:row>
      <xdr:rowOff>88705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105232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37305</xdr:rowOff>
    </xdr:from>
    <xdr:to>
      <xdr:col>46</xdr:col>
      <xdr:colOff>38100</xdr:colOff>
      <xdr:row>57</xdr:row>
      <xdr:rowOff>138905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130032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18049</xdr:rowOff>
    </xdr:from>
    <xdr:to>
      <xdr:col>41</xdr:col>
      <xdr:colOff>101600</xdr:colOff>
      <xdr:row>55</xdr:row>
      <xdr:rowOff>119649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136176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22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27994</xdr:rowOff>
    </xdr:from>
    <xdr:to>
      <xdr:col>36</xdr:col>
      <xdr:colOff>165100</xdr:colOff>
      <xdr:row>58</xdr:row>
      <xdr:rowOff>129594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120721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18808</xdr:rowOff>
    </xdr:from>
    <xdr:to>
      <xdr:col>55</xdr:col>
      <xdr:colOff>0</xdr:colOff>
      <xdr:row>79</xdr:row>
      <xdr:rowOff>22034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3358"/>
          <a:ext cx="8382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18808</xdr:rowOff>
    </xdr:from>
    <xdr:to>
      <xdr:col>50</xdr:col>
      <xdr:colOff>114300</xdr:colOff>
      <xdr:row>79</xdr:row>
      <xdr:rowOff>21298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63358"/>
          <a:ext cx="889000" cy="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133122</xdr:rowOff>
    </xdr:from>
    <xdr:to>
      <xdr:col>45</xdr:col>
      <xdr:colOff>177800</xdr:colOff>
      <xdr:row>79</xdr:row>
      <xdr:rowOff>21298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06222"/>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133122</xdr:rowOff>
    </xdr:from>
    <xdr:to>
      <xdr:col>41</xdr:col>
      <xdr:colOff>50800</xdr:colOff>
      <xdr:row>79</xdr:row>
      <xdr:rowOff>39255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506222"/>
          <a:ext cx="889000" cy="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142684</xdr:rowOff>
    </xdr:from>
    <xdr:to>
      <xdr:col>55</xdr:col>
      <xdr:colOff>50800</xdr:colOff>
      <xdr:row>79</xdr:row>
      <xdr:rowOff>72834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57611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3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139458</xdr:rowOff>
    </xdr:from>
    <xdr:to>
      <xdr:col>50</xdr:col>
      <xdr:colOff>165100</xdr:colOff>
      <xdr:row>79</xdr:row>
      <xdr:rowOff>69608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60735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141948</xdr:rowOff>
    </xdr:from>
    <xdr:to>
      <xdr:col>46</xdr:col>
      <xdr:colOff>38100</xdr:colOff>
      <xdr:row>79</xdr:row>
      <xdr:rowOff>72098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63225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60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82322</xdr:rowOff>
    </xdr:from>
    <xdr:to>
      <xdr:col>41</xdr:col>
      <xdr:colOff>101600</xdr:colOff>
      <xdr:row>79</xdr:row>
      <xdr:rowOff>12472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3599</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4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159905</xdr:rowOff>
    </xdr:from>
    <xdr:to>
      <xdr:col>36</xdr:col>
      <xdr:colOff>165100</xdr:colOff>
      <xdr:row>79</xdr:row>
      <xdr:rowOff>90055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81182</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83017" y="1362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6553</xdr:rowOff>
    </xdr:from>
    <xdr:to>
      <xdr:col>55</xdr:col>
      <xdr:colOff>0</xdr:colOff>
      <xdr:row>97</xdr:row>
      <xdr:rowOff>57747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122853"/>
          <a:ext cx="838200" cy="5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6553</xdr:rowOff>
    </xdr:from>
    <xdr:to>
      <xdr:col>50</xdr:col>
      <xdr:colOff>114300</xdr:colOff>
      <xdr:row>97</xdr:row>
      <xdr:rowOff>49594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122853"/>
          <a:ext cx="889000" cy="55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98920</xdr:rowOff>
    </xdr:from>
    <xdr:to>
      <xdr:col>45</xdr:col>
      <xdr:colOff>177800</xdr:colOff>
      <xdr:row>97</xdr:row>
      <xdr:rowOff>49594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043770"/>
          <a:ext cx="889000" cy="6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98920</xdr:rowOff>
    </xdr:from>
    <xdr:to>
      <xdr:col>41</xdr:col>
      <xdr:colOff>50800</xdr:colOff>
      <xdr:row>98</xdr:row>
      <xdr:rowOff>54584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043770"/>
          <a:ext cx="889000" cy="8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6947</xdr:rowOff>
    </xdr:from>
    <xdr:to>
      <xdr:col>55</xdr:col>
      <xdr:colOff>50800</xdr:colOff>
      <xdr:row>97</xdr:row>
      <xdr:rowOff>108547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156824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127203</xdr:rowOff>
    </xdr:from>
    <xdr:to>
      <xdr:col>50</xdr:col>
      <xdr:colOff>165100</xdr:colOff>
      <xdr:row>94</xdr:row>
      <xdr:rowOff>57353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0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73880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58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170244</xdr:rowOff>
    </xdr:from>
    <xdr:to>
      <xdr:col>46</xdr:col>
      <xdr:colOff>38100</xdr:colOff>
      <xdr:row>97</xdr:row>
      <xdr:rowOff>100394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116921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4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48120</xdr:rowOff>
    </xdr:from>
    <xdr:to>
      <xdr:col>41</xdr:col>
      <xdr:colOff>101600</xdr:colOff>
      <xdr:row>93</xdr:row>
      <xdr:rowOff>149720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9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166247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7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3784</xdr:rowOff>
    </xdr:from>
    <xdr:to>
      <xdr:col>36</xdr:col>
      <xdr:colOff>165100</xdr:colOff>
      <xdr:row>98</xdr:row>
      <xdr:rowOff>105384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96511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130419</xdr:rowOff>
    </xdr:from>
    <xdr:to>
      <xdr:col>85</xdr:col>
      <xdr:colOff>127000</xdr:colOff>
      <xdr:row>38</xdr:row>
      <xdr:rowOff>136591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4551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136591</xdr:rowOff>
    </xdr:from>
    <xdr:to>
      <xdr:col>81</xdr:col>
      <xdr:colOff>50800</xdr:colOff>
      <xdr:row>38</xdr:row>
      <xdr:rowOff>138054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5169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126258</xdr:rowOff>
    </xdr:from>
    <xdr:to>
      <xdr:col>76</xdr:col>
      <xdr:colOff>114300</xdr:colOff>
      <xdr:row>38</xdr:row>
      <xdr:rowOff>138054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41358"/>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110576</xdr:rowOff>
    </xdr:from>
    <xdr:to>
      <xdr:col>71</xdr:col>
      <xdr:colOff>177800</xdr:colOff>
      <xdr:row>38</xdr:row>
      <xdr:rowOff>126258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25676"/>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79619</xdr:rowOff>
    </xdr:from>
    <xdr:to>
      <xdr:col>85</xdr:col>
      <xdr:colOff>177800</xdr:colOff>
      <xdr:row>39</xdr:row>
      <xdr:rowOff>9769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85791</xdr:rowOff>
    </xdr:from>
    <xdr:to>
      <xdr:col>81</xdr:col>
      <xdr:colOff>101600</xdr:colOff>
      <xdr:row>39</xdr:row>
      <xdr:rowOff>15941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7068</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87254</xdr:rowOff>
    </xdr:from>
    <xdr:to>
      <xdr:col>76</xdr:col>
      <xdr:colOff>165100</xdr:colOff>
      <xdr:row>39</xdr:row>
      <xdr:rowOff>17404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8531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75458</xdr:rowOff>
    </xdr:from>
    <xdr:to>
      <xdr:col>72</xdr:col>
      <xdr:colOff>38100</xdr:colOff>
      <xdr:row>39</xdr:row>
      <xdr:rowOff>5608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168185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8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59776</xdr:rowOff>
    </xdr:from>
    <xdr:to>
      <xdr:col>67</xdr:col>
      <xdr:colOff>101600</xdr:colOff>
      <xdr:row>38</xdr:row>
      <xdr:rowOff>161376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7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152503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6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138075</xdr:rowOff>
    </xdr:from>
    <xdr:to>
      <xdr:col>85</xdr:col>
      <xdr:colOff>127000</xdr:colOff>
      <xdr:row>75</xdr:row>
      <xdr:rowOff>103670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25375"/>
          <a:ext cx="838200" cy="13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103670</xdr:rowOff>
    </xdr:from>
    <xdr:to>
      <xdr:col>81</xdr:col>
      <xdr:colOff>50800</xdr:colOff>
      <xdr:row>75</xdr:row>
      <xdr:rowOff>109868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62420"/>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83871</xdr:rowOff>
    </xdr:from>
    <xdr:to>
      <xdr:col>76</xdr:col>
      <xdr:colOff>114300</xdr:colOff>
      <xdr:row>75</xdr:row>
      <xdr:rowOff>109868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42621"/>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72263</xdr:rowOff>
    </xdr:from>
    <xdr:to>
      <xdr:col>71</xdr:col>
      <xdr:colOff>177800</xdr:colOff>
      <xdr:row>75</xdr:row>
      <xdr:rowOff>83871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931013"/>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87275</xdr:rowOff>
    </xdr:from>
    <xdr:to>
      <xdr:col>85</xdr:col>
      <xdr:colOff>177800</xdr:colOff>
      <xdr:row>75</xdr:row>
      <xdr:rowOff>17425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7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110152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52870</xdr:rowOff>
    </xdr:from>
    <xdr:to>
      <xdr:col>81</xdr:col>
      <xdr:colOff>101600</xdr:colOff>
      <xdr:row>75</xdr:row>
      <xdr:rowOff>154471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11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170997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6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59068</xdr:rowOff>
    </xdr:from>
    <xdr:to>
      <xdr:col>76</xdr:col>
      <xdr:colOff>165100</xdr:colOff>
      <xdr:row>75</xdr:row>
      <xdr:rowOff>160668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6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33071</xdr:rowOff>
    </xdr:from>
    <xdr:to>
      <xdr:col>72</xdr:col>
      <xdr:colOff>38100</xdr:colOff>
      <xdr:row>75</xdr:row>
      <xdr:rowOff>134671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151198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6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21463</xdr:rowOff>
    </xdr:from>
    <xdr:to>
      <xdr:col>67</xdr:col>
      <xdr:colOff>101600</xdr:colOff>
      <xdr:row>75</xdr:row>
      <xdr:rowOff>123063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139590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6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88176</xdr:rowOff>
    </xdr:from>
    <xdr:to>
      <xdr:col>85</xdr:col>
      <xdr:colOff>127000</xdr:colOff>
      <xdr:row>98</xdr:row>
      <xdr:rowOff>64122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18826"/>
          <a:ext cx="838200" cy="1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76912</xdr:rowOff>
    </xdr:from>
    <xdr:to>
      <xdr:col>81</xdr:col>
      <xdr:colOff>50800</xdr:colOff>
      <xdr:row>97</xdr:row>
      <xdr:rowOff>88176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536112"/>
          <a:ext cx="889000" cy="18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76912</xdr:rowOff>
    </xdr:from>
    <xdr:to>
      <xdr:col>76</xdr:col>
      <xdr:colOff>114300</xdr:colOff>
      <xdr:row>99</xdr:row>
      <xdr:rowOff>22733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536112"/>
          <a:ext cx="889000" cy="4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147155</xdr:rowOff>
    </xdr:from>
    <xdr:to>
      <xdr:col>71</xdr:col>
      <xdr:colOff>177800</xdr:colOff>
      <xdr:row>99</xdr:row>
      <xdr:rowOff>22733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49255"/>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13322</xdr:rowOff>
    </xdr:from>
    <xdr:to>
      <xdr:col>85</xdr:col>
      <xdr:colOff>177800</xdr:colOff>
      <xdr:row>98</xdr:row>
      <xdr:rowOff>114922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163199</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37376</xdr:rowOff>
    </xdr:from>
    <xdr:to>
      <xdr:col>81</xdr:col>
      <xdr:colOff>101600</xdr:colOff>
      <xdr:row>97</xdr:row>
      <xdr:rowOff>138976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155503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4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26112</xdr:rowOff>
    </xdr:from>
    <xdr:to>
      <xdr:col>76</xdr:col>
      <xdr:colOff>165100</xdr:colOff>
      <xdr:row>96</xdr:row>
      <xdr:rowOff>127712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144239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2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143383</xdr:rowOff>
    </xdr:from>
    <xdr:to>
      <xdr:col>72</xdr:col>
      <xdr:colOff>38100</xdr:colOff>
      <xdr:row>99</xdr:row>
      <xdr:rowOff>73533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64660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3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96355</xdr:rowOff>
    </xdr:from>
    <xdr:to>
      <xdr:col>67</xdr:col>
      <xdr:colOff>101600</xdr:colOff>
      <xdr:row>99</xdr:row>
      <xdr:rowOff>26505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17632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9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36667</xdr:rowOff>
    </xdr:from>
    <xdr:to>
      <xdr:col>116</xdr:col>
      <xdr:colOff>63500</xdr:colOff>
      <xdr:row>37</xdr:row>
      <xdr:rowOff>52505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380317"/>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58220</xdr:rowOff>
    </xdr:from>
    <xdr:to>
      <xdr:col>111</xdr:col>
      <xdr:colOff>177800</xdr:colOff>
      <xdr:row>37</xdr:row>
      <xdr:rowOff>36667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30420"/>
          <a:ext cx="889000" cy="1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138230</xdr:rowOff>
    </xdr:from>
    <xdr:to>
      <xdr:col>107</xdr:col>
      <xdr:colOff>50800</xdr:colOff>
      <xdr:row>36</xdr:row>
      <xdr:rowOff>58220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138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138230</xdr:rowOff>
    </xdr:from>
    <xdr:to>
      <xdr:col>102</xdr:col>
      <xdr:colOff>114300</xdr:colOff>
      <xdr:row>36</xdr:row>
      <xdr:rowOff>9398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138980"/>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1705</xdr:rowOff>
    </xdr:from>
    <xdr:to>
      <xdr:col>116</xdr:col>
      <xdr:colOff>114300</xdr:colOff>
      <xdr:row>37</xdr:row>
      <xdr:rowOff>103305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24582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1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157317</xdr:rowOff>
    </xdr:from>
    <xdr:to>
      <xdr:col>112</xdr:col>
      <xdr:colOff>38100</xdr:colOff>
      <xdr:row>37</xdr:row>
      <xdr:rowOff>87467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103994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0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7420</xdr:rowOff>
    </xdr:from>
    <xdr:to>
      <xdr:col>107</xdr:col>
      <xdr:colOff>101600</xdr:colOff>
      <xdr:row>36</xdr:row>
      <xdr:rowOff>109020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1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125547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9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87430</xdr:rowOff>
    </xdr:from>
    <xdr:to>
      <xdr:col>102</xdr:col>
      <xdr:colOff>165100</xdr:colOff>
      <xdr:row>36</xdr:row>
      <xdr:rowOff>17580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0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34107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130048</xdr:rowOff>
    </xdr:from>
    <xdr:to>
      <xdr:col>98</xdr:col>
      <xdr:colOff>38100</xdr:colOff>
      <xdr:row>36</xdr:row>
      <xdr:rowOff>60198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76725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9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34163</xdr:rowOff>
    </xdr:from>
    <xdr:to>
      <xdr:col>116</xdr:col>
      <xdr:colOff>63500</xdr:colOff>
      <xdr:row>59</xdr:row>
      <xdr:rowOff>34658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49713"/>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34658</xdr:rowOff>
    </xdr:from>
    <xdr:to>
      <xdr:col>111</xdr:col>
      <xdr:colOff>177800</xdr:colOff>
      <xdr:row>59</xdr:row>
      <xdr:rowOff>34734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020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34468</xdr:rowOff>
    </xdr:from>
    <xdr:to>
      <xdr:col>107</xdr:col>
      <xdr:colOff>50800</xdr:colOff>
      <xdr:row>59</xdr:row>
      <xdr:rowOff>34734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001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34392</xdr:rowOff>
    </xdr:from>
    <xdr:to>
      <xdr:col>102</xdr:col>
      <xdr:colOff>114300</xdr:colOff>
      <xdr:row>59</xdr:row>
      <xdr:rowOff>34468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99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154813</xdr:rowOff>
    </xdr:from>
    <xdr:to>
      <xdr:col>116</xdr:col>
      <xdr:colOff>114300</xdr:colOff>
      <xdr:row>59</xdr:row>
      <xdr:rowOff>84963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69740</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155308</xdr:rowOff>
    </xdr:from>
    <xdr:to>
      <xdr:col>112</xdr:col>
      <xdr:colOff>38100</xdr:colOff>
      <xdr:row>59</xdr:row>
      <xdr:rowOff>85458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76585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155384</xdr:rowOff>
    </xdr:from>
    <xdr:to>
      <xdr:col>107</xdr:col>
      <xdr:colOff>101600</xdr:colOff>
      <xdr:row>59</xdr:row>
      <xdr:rowOff>85534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76661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155118</xdr:rowOff>
    </xdr:from>
    <xdr:to>
      <xdr:col>102</xdr:col>
      <xdr:colOff>165100</xdr:colOff>
      <xdr:row>59</xdr:row>
      <xdr:rowOff>85268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155042</xdr:rowOff>
    </xdr:from>
    <xdr:to>
      <xdr:col>98</xdr:col>
      <xdr:colOff>38100</xdr:colOff>
      <xdr:row>59</xdr:row>
      <xdr:rowOff>85192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76319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67169</xdr:rowOff>
    </xdr:from>
    <xdr:to>
      <xdr:col>116</xdr:col>
      <xdr:colOff>63500</xdr:colOff>
      <xdr:row>75</xdr:row>
      <xdr:rowOff>142443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925919"/>
          <a:ext cx="8382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142443</xdr:rowOff>
    </xdr:from>
    <xdr:to>
      <xdr:col>111</xdr:col>
      <xdr:colOff>177800</xdr:colOff>
      <xdr:row>76</xdr:row>
      <xdr:rowOff>5381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001193"/>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5381</xdr:rowOff>
    </xdr:from>
    <xdr:to>
      <xdr:col>107</xdr:col>
      <xdr:colOff>50800</xdr:colOff>
      <xdr:row>76</xdr:row>
      <xdr:rowOff>85359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35581"/>
          <a:ext cx="889000" cy="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85359</xdr:rowOff>
    </xdr:from>
    <xdr:to>
      <xdr:col>102</xdr:col>
      <xdr:colOff>114300</xdr:colOff>
      <xdr:row>76</xdr:row>
      <xdr:rowOff>129119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15559"/>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16369</xdr:rowOff>
    </xdr:from>
    <xdr:to>
      <xdr:col>116</xdr:col>
      <xdr:colOff>114300</xdr:colOff>
      <xdr:row>75</xdr:row>
      <xdr:rowOff>117969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39246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7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91643</xdr:rowOff>
    </xdr:from>
    <xdr:to>
      <xdr:col>112</xdr:col>
      <xdr:colOff>38100</xdr:colOff>
      <xdr:row>76</xdr:row>
      <xdr:rowOff>21794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50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38320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126031</xdr:rowOff>
    </xdr:from>
    <xdr:to>
      <xdr:col>107</xdr:col>
      <xdr:colOff>101600</xdr:colOff>
      <xdr:row>76</xdr:row>
      <xdr:rowOff>56181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72708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34559</xdr:rowOff>
    </xdr:from>
    <xdr:to>
      <xdr:col>102</xdr:col>
      <xdr:colOff>165100</xdr:colOff>
      <xdr:row>76</xdr:row>
      <xdr:rowOff>136159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127286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78319</xdr:rowOff>
    </xdr:from>
    <xdr:to>
      <xdr:col>98</xdr:col>
      <xdr:colOff>38100</xdr:colOff>
      <xdr:row>77</xdr:row>
      <xdr:rowOff>8469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171046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普通建設事業費は住民一人当たり２７，９６９円となっており、令和３年度に比べ、類似団体よりも一人当たりコストが低い状況となっている。</a:t>
          </a:r>
        </a:p>
        <a:p>
          <a:r>
            <a:rPr kumimoji="1" lang="ja-JP" altLang="en-US" sz="1300">
              <a:latin typeface="ＭＳ Ｐゴシック" panose="020B0600070205080204" pitchFamily="50" charset="-128"/>
              <a:ea typeface="ＭＳ Ｐゴシック" panose="020B0600070205080204" pitchFamily="50" charset="-128"/>
            </a:rPr>
            <a:t>これは、令和３年度に行った大型事業である郡山城跡公園整備事業や小学校トイレ全面改修事業等の減が主な要因である。今後も公共施設等総合管理計画に基づき、事業の取捨選択を徹底することで、事業費の減少に努める。</a:t>
          </a:r>
        </a:p>
        <a:p>
          <a:r>
            <a:rPr kumimoji="1" lang="ja-JP" altLang="en-US" sz="1300">
              <a:latin typeface="ＭＳ Ｐゴシック" panose="020B0600070205080204" pitchFamily="50" charset="-128"/>
              <a:ea typeface="ＭＳ Ｐゴシック" panose="020B0600070205080204" pitchFamily="50" charset="-128"/>
            </a:rPr>
            <a:t>投資及び出資金は、依然として類似団体と比較して一人当たりコストが高い状況ではあるものの、下水道事業への出資金が減少した影響により、住民一人当たり２，３８４円となっている。</a:t>
          </a:r>
        </a:p>
        <a:p>
          <a:r>
            <a:rPr kumimoji="1" lang="ja-JP" altLang="en-US" sz="1300">
              <a:latin typeface="ＭＳ Ｐゴシック" panose="020B0600070205080204" pitchFamily="50" charset="-128"/>
              <a:ea typeface="ＭＳ Ｐゴシック" panose="020B0600070205080204" pitchFamily="50" charset="-128"/>
            </a:rPr>
            <a:t>積立金は、令和３年度に繰上償還のために減債基金への積み立てを行ったため、前年度と比較し減少している。</a:t>
          </a:r>
        </a:p>
        <a:p>
          <a:r>
            <a:rPr kumimoji="1" lang="ja-JP" altLang="en-US" sz="1300">
              <a:latin typeface="ＭＳ Ｐゴシック" panose="020B0600070205080204" pitchFamily="50" charset="-128"/>
              <a:ea typeface="ＭＳ Ｐゴシック" panose="020B0600070205080204" pitchFamily="50" charset="-128"/>
            </a:rPr>
            <a:t>公債費は、平成２６年度より第三セクター等改革推進債の償還が始まった影響により、住民一人当たり６０，１２８円となっており、類似団体と比較して一人当たりコストが高い状況となっている。今後は市債発行額を極力抑制し、公債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83,891
82,909
42.69
39,357,713
38,513,552
772,885
19,898,545
36,999,828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xdr:rowOff>
    </xdr:from>
    <xdr:to>
      <xdr:col>24</xdr:col>
      <xdr:colOff>63500</xdr:colOff>
      <xdr:row>35</xdr:row>
      <xdr:rowOff>15799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151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10769</xdr:rowOff>
    </xdr:from>
    <xdr:to>
      <xdr:col>19</xdr:col>
      <xdr:colOff>177800</xdr:colOff>
      <xdr:row>35</xdr:row>
      <xdr:rowOff>26772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151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169875</xdr:rowOff>
    </xdr:from>
    <xdr:to>
      <xdr:col>15</xdr:col>
      <xdr:colOff>50800</xdr:colOff>
      <xdr:row>35</xdr:row>
      <xdr:rowOff>26772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9175"/>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112268</xdr:rowOff>
    </xdr:from>
    <xdr:to>
      <xdr:col>10</xdr:col>
      <xdr:colOff>114300</xdr:colOff>
      <xdr:row>34</xdr:row>
      <xdr:rowOff>169875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156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136449</xdr:rowOff>
    </xdr:from>
    <xdr:to>
      <xdr:col>24</xdr:col>
      <xdr:colOff>114300</xdr:colOff>
      <xdr:row>35</xdr:row>
      <xdr:rowOff>66599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159326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131419</xdr:rowOff>
    </xdr:from>
    <xdr:to>
      <xdr:col>20</xdr:col>
      <xdr:colOff>38100</xdr:colOff>
      <xdr:row>35</xdr:row>
      <xdr:rowOff>61569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147422</xdr:rowOff>
    </xdr:from>
    <xdr:to>
      <xdr:col>15</xdr:col>
      <xdr:colOff>101600</xdr:colOff>
      <xdr:row>35</xdr:row>
      <xdr:rowOff>77572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94099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119075</xdr:rowOff>
    </xdr:from>
    <xdr:to>
      <xdr:col>10</xdr:col>
      <xdr:colOff>165100</xdr:colOff>
      <xdr:row>35</xdr:row>
      <xdr:rowOff>49225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65752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8145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121991</xdr:rowOff>
    </xdr:from>
    <xdr:to>
      <xdr:col>24</xdr:col>
      <xdr:colOff>63500</xdr:colOff>
      <xdr:row>56</xdr:row>
      <xdr:rowOff>165440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80291"/>
          <a:ext cx="838200" cy="38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123904</xdr:rowOff>
    </xdr:from>
    <xdr:to>
      <xdr:col>19</xdr:col>
      <xdr:colOff>177800</xdr:colOff>
      <xdr:row>54</xdr:row>
      <xdr:rowOff>121991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867854"/>
          <a:ext cx="889000" cy="5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123904</xdr:rowOff>
    </xdr:from>
    <xdr:to>
      <xdr:col>15</xdr:col>
      <xdr:colOff>50800</xdr:colOff>
      <xdr:row>56</xdr:row>
      <xdr:rowOff>37028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867854"/>
          <a:ext cx="889000" cy="77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37028</xdr:rowOff>
    </xdr:from>
    <xdr:to>
      <xdr:col>10</xdr:col>
      <xdr:colOff>114300</xdr:colOff>
      <xdr:row>57</xdr:row>
      <xdr:rowOff>142527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38228"/>
          <a:ext cx="889000" cy="2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114640</xdr:rowOff>
    </xdr:from>
    <xdr:to>
      <xdr:col>24</xdr:col>
      <xdr:colOff>114300</xdr:colOff>
      <xdr:row>57</xdr:row>
      <xdr:rowOff>44790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93067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9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71191</xdr:rowOff>
    </xdr:from>
    <xdr:to>
      <xdr:col>20</xdr:col>
      <xdr:colOff>38100</xdr:colOff>
      <xdr:row>55</xdr:row>
      <xdr:rowOff>1341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2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17868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0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73104</xdr:rowOff>
    </xdr:from>
    <xdr:to>
      <xdr:col>15</xdr:col>
      <xdr:colOff>101600</xdr:colOff>
      <xdr:row>52</xdr:row>
      <xdr:rowOff>3254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19781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9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157678</xdr:rowOff>
    </xdr:from>
    <xdr:to>
      <xdr:col>10</xdr:col>
      <xdr:colOff>165100</xdr:colOff>
      <xdr:row>56</xdr:row>
      <xdr:rowOff>87828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104355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91727</xdr:rowOff>
    </xdr:from>
    <xdr:to>
      <xdr:col>6</xdr:col>
      <xdr:colOff>38100</xdr:colOff>
      <xdr:row>58</xdr:row>
      <xdr:rowOff>21877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45745</xdr:rowOff>
    </xdr:from>
    <xdr:to>
      <xdr:col>24</xdr:col>
      <xdr:colOff>63500</xdr:colOff>
      <xdr:row>75</xdr:row>
      <xdr:rowOff>115735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04495"/>
          <a:ext cx="8382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45745</xdr:rowOff>
    </xdr:from>
    <xdr:to>
      <xdr:col>19</xdr:col>
      <xdr:colOff>177800</xdr:colOff>
      <xdr:row>76</xdr:row>
      <xdr:rowOff>45121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4495"/>
          <a:ext cx="889000" cy="1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45121</xdr:rowOff>
    </xdr:from>
    <xdr:to>
      <xdr:col>15</xdr:col>
      <xdr:colOff>50800</xdr:colOff>
      <xdr:row>76</xdr:row>
      <xdr:rowOff>125169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5321"/>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125169</xdr:rowOff>
    </xdr:from>
    <xdr:to>
      <xdr:col>10</xdr:col>
      <xdr:colOff>114300</xdr:colOff>
      <xdr:row>77</xdr:row>
      <xdr:rowOff>12050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55369"/>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64935</xdr:rowOff>
    </xdr:from>
    <xdr:to>
      <xdr:col>24</xdr:col>
      <xdr:colOff>114300</xdr:colOff>
      <xdr:row>75</xdr:row>
      <xdr:rowOff>166536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3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87812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7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166395</xdr:rowOff>
    </xdr:from>
    <xdr:to>
      <xdr:col>20</xdr:col>
      <xdr:colOff>38100</xdr:colOff>
      <xdr:row>75</xdr:row>
      <xdr:rowOff>96545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113072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165771</xdr:rowOff>
    </xdr:from>
    <xdr:to>
      <xdr:col>15</xdr:col>
      <xdr:colOff>101600</xdr:colOff>
      <xdr:row>76</xdr:row>
      <xdr:rowOff>95921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112448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9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74369</xdr:rowOff>
    </xdr:from>
    <xdr:to>
      <xdr:col>10</xdr:col>
      <xdr:colOff>165100</xdr:colOff>
      <xdr:row>77</xdr:row>
      <xdr:rowOff>4519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21045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7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132700</xdr:rowOff>
    </xdr:from>
    <xdr:to>
      <xdr:col>6</xdr:col>
      <xdr:colOff>38100</xdr:colOff>
      <xdr:row>77</xdr:row>
      <xdr:rowOff>62850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79377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3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13109</xdr:rowOff>
    </xdr:from>
    <xdr:to>
      <xdr:col>24</xdr:col>
      <xdr:colOff>63500</xdr:colOff>
      <xdr:row>99</xdr:row>
      <xdr:rowOff>57610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3759"/>
          <a:ext cx="838200" cy="3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57610</xdr:rowOff>
    </xdr:from>
    <xdr:to>
      <xdr:col>19</xdr:col>
      <xdr:colOff>177800</xdr:colOff>
      <xdr:row>99</xdr:row>
      <xdr:rowOff>137359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31160"/>
          <a:ext cx="8890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137359</xdr:rowOff>
    </xdr:from>
    <xdr:to>
      <xdr:col>15</xdr:col>
      <xdr:colOff>50800</xdr:colOff>
      <xdr:row>99</xdr:row>
      <xdr:rowOff>151369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1090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149366</xdr:rowOff>
    </xdr:from>
    <xdr:to>
      <xdr:col>10</xdr:col>
      <xdr:colOff>114300</xdr:colOff>
      <xdr:row>99</xdr:row>
      <xdr:rowOff>151369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1229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133759</xdr:rowOff>
    </xdr:from>
    <xdr:to>
      <xdr:col>24</xdr:col>
      <xdr:colOff>114300</xdr:colOff>
      <xdr:row>97</xdr:row>
      <xdr:rowOff>63909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156636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6810</xdr:rowOff>
    </xdr:from>
    <xdr:to>
      <xdr:col>20</xdr:col>
      <xdr:colOff>38100</xdr:colOff>
      <xdr:row>99</xdr:row>
      <xdr:rowOff>108410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99537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86559</xdr:rowOff>
    </xdr:from>
    <xdr:to>
      <xdr:col>15</xdr:col>
      <xdr:colOff>101600</xdr:colOff>
      <xdr:row>100</xdr:row>
      <xdr:rowOff>16709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7836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100569</xdr:rowOff>
    </xdr:from>
    <xdr:to>
      <xdr:col>10</xdr:col>
      <xdr:colOff>165100</xdr:colOff>
      <xdr:row>100</xdr:row>
      <xdr:rowOff>30719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21846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98566</xdr:rowOff>
    </xdr:from>
    <xdr:to>
      <xdr:col>6</xdr:col>
      <xdr:colOff>38100</xdr:colOff>
      <xdr:row>100</xdr:row>
      <xdr:rowOff>28716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19843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24638</xdr:rowOff>
    </xdr:from>
    <xdr:to>
      <xdr:col>55</xdr:col>
      <xdr:colOff>0</xdr:colOff>
      <xdr:row>38</xdr:row>
      <xdr:rowOff>43307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39738"/>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23876</xdr:rowOff>
    </xdr:from>
    <xdr:to>
      <xdr:col>50</xdr:col>
      <xdr:colOff>114300</xdr:colOff>
      <xdr:row>38</xdr:row>
      <xdr:rowOff>24638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89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22733</xdr:rowOff>
    </xdr:from>
    <xdr:to>
      <xdr:col>45</xdr:col>
      <xdr:colOff>177800</xdr:colOff>
      <xdr:row>38</xdr:row>
      <xdr:rowOff>23876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378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22733</xdr:rowOff>
    </xdr:from>
    <xdr:to>
      <xdr:col>41</xdr:col>
      <xdr:colOff>50800</xdr:colOff>
      <xdr:row>38</xdr:row>
      <xdr:rowOff>25781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378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163957</xdr:rowOff>
    </xdr:from>
    <xdr:to>
      <xdr:col>55</xdr:col>
      <xdr:colOff>50800</xdr:colOff>
      <xdr:row>38</xdr:row>
      <xdr:rowOff>94107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142384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8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145288</xdr:rowOff>
    </xdr:from>
    <xdr:to>
      <xdr:col>50</xdr:col>
      <xdr:colOff>165100</xdr:colOff>
      <xdr:row>38</xdr:row>
      <xdr:rowOff>75438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66565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144526</xdr:rowOff>
    </xdr:from>
    <xdr:to>
      <xdr:col>46</xdr:col>
      <xdr:colOff>38100</xdr:colOff>
      <xdr:row>38</xdr:row>
      <xdr:rowOff>74676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65803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143383</xdr:rowOff>
    </xdr:from>
    <xdr:to>
      <xdr:col>41</xdr:col>
      <xdr:colOff>101600</xdr:colOff>
      <xdr:row>38</xdr:row>
      <xdr:rowOff>73533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64660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67708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141357</xdr:rowOff>
    </xdr:from>
    <xdr:to>
      <xdr:col>55</xdr:col>
      <xdr:colOff>0</xdr:colOff>
      <xdr:row>58</xdr:row>
      <xdr:rowOff>164770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85457"/>
          <a:ext cx="8382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126498</xdr:rowOff>
    </xdr:from>
    <xdr:to>
      <xdr:col>50</xdr:col>
      <xdr:colOff>114300</xdr:colOff>
      <xdr:row>58</xdr:row>
      <xdr:rowOff>164770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70598"/>
          <a:ext cx="889000" cy="3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126498</xdr:rowOff>
    </xdr:from>
    <xdr:to>
      <xdr:col>45</xdr:col>
      <xdr:colOff>177800</xdr:colOff>
      <xdr:row>58</xdr:row>
      <xdr:rowOff>149796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70598"/>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120059</xdr:rowOff>
    </xdr:from>
    <xdr:to>
      <xdr:col>41</xdr:col>
      <xdr:colOff>50800</xdr:colOff>
      <xdr:row>58</xdr:row>
      <xdr:rowOff>149796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64159"/>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90557</xdr:rowOff>
    </xdr:from>
    <xdr:to>
      <xdr:col>55</xdr:col>
      <xdr:colOff>50800</xdr:colOff>
      <xdr:row>59</xdr:row>
      <xdr:rowOff>20707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113970</xdr:rowOff>
    </xdr:from>
    <xdr:to>
      <xdr:col>50</xdr:col>
      <xdr:colOff>165100</xdr:colOff>
      <xdr:row>59</xdr:row>
      <xdr:rowOff>44120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35247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75698</xdr:rowOff>
    </xdr:from>
    <xdr:to>
      <xdr:col>46</xdr:col>
      <xdr:colOff>38100</xdr:colOff>
      <xdr:row>59</xdr:row>
      <xdr:rowOff>5848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168425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98996</xdr:rowOff>
    </xdr:from>
    <xdr:to>
      <xdr:col>41</xdr:col>
      <xdr:colOff>101600</xdr:colOff>
      <xdr:row>59</xdr:row>
      <xdr:rowOff>29146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20273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3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69259</xdr:rowOff>
    </xdr:from>
    <xdr:to>
      <xdr:col>36</xdr:col>
      <xdr:colOff>165100</xdr:colOff>
      <xdr:row>58</xdr:row>
      <xdr:rowOff>170859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161986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0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62357</xdr:rowOff>
    </xdr:from>
    <xdr:to>
      <xdr:col>55</xdr:col>
      <xdr:colOff>0</xdr:colOff>
      <xdr:row>77</xdr:row>
      <xdr:rowOff>152312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64007"/>
          <a:ext cx="838200" cy="8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62357</xdr:rowOff>
    </xdr:from>
    <xdr:to>
      <xdr:col>50</xdr:col>
      <xdr:colOff>114300</xdr:colOff>
      <xdr:row>77</xdr:row>
      <xdr:rowOff>132690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64007"/>
          <a:ext cx="8890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132690</xdr:rowOff>
    </xdr:from>
    <xdr:to>
      <xdr:col>45</xdr:col>
      <xdr:colOff>177800</xdr:colOff>
      <xdr:row>78</xdr:row>
      <xdr:rowOff>59195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34340"/>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59195</xdr:rowOff>
    </xdr:from>
    <xdr:to>
      <xdr:col>41</xdr:col>
      <xdr:colOff>50800</xdr:colOff>
      <xdr:row>78</xdr:row>
      <xdr:rowOff>122213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2295"/>
          <a:ext cx="8890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101512</xdr:rowOff>
    </xdr:from>
    <xdr:to>
      <xdr:col>55</xdr:col>
      <xdr:colOff>50800</xdr:colOff>
      <xdr:row>78</xdr:row>
      <xdr:rowOff>31662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79939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11557</xdr:rowOff>
    </xdr:from>
    <xdr:to>
      <xdr:col>50</xdr:col>
      <xdr:colOff>165100</xdr:colOff>
      <xdr:row>77</xdr:row>
      <xdr:rowOff>113157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104284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81890</xdr:rowOff>
    </xdr:from>
    <xdr:to>
      <xdr:col>46</xdr:col>
      <xdr:colOff>38100</xdr:colOff>
      <xdr:row>78</xdr:row>
      <xdr:rowOff>12040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3167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7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8395</xdr:rowOff>
    </xdr:from>
    <xdr:to>
      <xdr:col>41</xdr:col>
      <xdr:colOff>101600</xdr:colOff>
      <xdr:row>78</xdr:row>
      <xdr:rowOff>109995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101122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71413</xdr:rowOff>
    </xdr:from>
    <xdr:to>
      <xdr:col>36</xdr:col>
      <xdr:colOff>165100</xdr:colOff>
      <xdr:row>79</xdr:row>
      <xdr:rowOff>1563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164140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67218</xdr:rowOff>
    </xdr:from>
    <xdr:to>
      <xdr:col>55</xdr:col>
      <xdr:colOff>0</xdr:colOff>
      <xdr:row>98</xdr:row>
      <xdr:rowOff>78713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97868"/>
          <a:ext cx="838200" cy="1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67218</xdr:rowOff>
    </xdr:from>
    <xdr:to>
      <xdr:col>50</xdr:col>
      <xdr:colOff>114300</xdr:colOff>
      <xdr:row>98</xdr:row>
      <xdr:rowOff>87792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978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87792</xdr:rowOff>
    </xdr:from>
    <xdr:to>
      <xdr:col>45</xdr:col>
      <xdr:colOff>177800</xdr:colOff>
      <xdr:row>98</xdr:row>
      <xdr:rowOff>109296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89892"/>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109296</xdr:rowOff>
    </xdr:from>
    <xdr:to>
      <xdr:col>41</xdr:col>
      <xdr:colOff>50800</xdr:colOff>
      <xdr:row>98</xdr:row>
      <xdr:rowOff>160649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1396"/>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27913</xdr:rowOff>
    </xdr:from>
    <xdr:to>
      <xdr:col>55</xdr:col>
      <xdr:colOff>50800</xdr:colOff>
      <xdr:row>98</xdr:row>
      <xdr:rowOff>129513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3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6340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16418</xdr:rowOff>
    </xdr:from>
    <xdr:to>
      <xdr:col>50</xdr:col>
      <xdr:colOff>165100</xdr:colOff>
      <xdr:row>97</xdr:row>
      <xdr:rowOff>118018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36992</xdr:rowOff>
    </xdr:from>
    <xdr:to>
      <xdr:col>46</xdr:col>
      <xdr:colOff>38100</xdr:colOff>
      <xdr:row>98</xdr:row>
      <xdr:rowOff>138592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129719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58496</xdr:rowOff>
    </xdr:from>
    <xdr:to>
      <xdr:col>41</xdr:col>
      <xdr:colOff>101600</xdr:colOff>
      <xdr:row>98</xdr:row>
      <xdr:rowOff>160096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151223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109849</xdr:rowOff>
    </xdr:from>
    <xdr:to>
      <xdr:col>36</xdr:col>
      <xdr:colOff>165100</xdr:colOff>
      <xdr:row>99</xdr:row>
      <xdr:rowOff>39999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31126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0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80630</xdr:rowOff>
    </xdr:from>
    <xdr:to>
      <xdr:col>85</xdr:col>
      <xdr:colOff>127000</xdr:colOff>
      <xdr:row>38</xdr:row>
      <xdr:rowOff>85888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9573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24760</xdr:rowOff>
    </xdr:from>
    <xdr:to>
      <xdr:col>81</xdr:col>
      <xdr:colOff>50800</xdr:colOff>
      <xdr:row>38</xdr:row>
      <xdr:rowOff>85888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39860"/>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24760</xdr:rowOff>
    </xdr:from>
    <xdr:to>
      <xdr:col>76</xdr:col>
      <xdr:colOff>114300</xdr:colOff>
      <xdr:row>38</xdr:row>
      <xdr:rowOff>98461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39860"/>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98461</xdr:rowOff>
    </xdr:from>
    <xdr:to>
      <xdr:col>71</xdr:col>
      <xdr:colOff>177800</xdr:colOff>
      <xdr:row>38</xdr:row>
      <xdr:rowOff>105318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135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29830</xdr:rowOff>
    </xdr:from>
    <xdr:to>
      <xdr:col>85</xdr:col>
      <xdr:colOff>177800</xdr:colOff>
      <xdr:row>38</xdr:row>
      <xdr:rowOff>131430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116207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35088</xdr:rowOff>
    </xdr:from>
    <xdr:to>
      <xdr:col>81</xdr:col>
      <xdr:colOff>101600</xdr:colOff>
      <xdr:row>38</xdr:row>
      <xdr:rowOff>136688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127815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4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145410</xdr:rowOff>
    </xdr:from>
    <xdr:to>
      <xdr:col>76</xdr:col>
      <xdr:colOff>165100</xdr:colOff>
      <xdr:row>38</xdr:row>
      <xdr:rowOff>75560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66687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47661</xdr:rowOff>
    </xdr:from>
    <xdr:to>
      <xdr:col>72</xdr:col>
      <xdr:colOff>38100</xdr:colOff>
      <xdr:row>38</xdr:row>
      <xdr:rowOff>149261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140388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54518</xdr:rowOff>
    </xdr:from>
    <xdr:to>
      <xdr:col>67</xdr:col>
      <xdr:colOff>101600</xdr:colOff>
      <xdr:row>38</xdr:row>
      <xdr:rowOff>156118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147245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86760</xdr:rowOff>
    </xdr:from>
    <xdr:to>
      <xdr:col>85</xdr:col>
      <xdr:colOff>127000</xdr:colOff>
      <xdr:row>57</xdr:row>
      <xdr:rowOff>3397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87960"/>
          <a:ext cx="8382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86760</xdr:rowOff>
    </xdr:from>
    <xdr:to>
      <xdr:col>81</xdr:col>
      <xdr:colOff>50800</xdr:colOff>
      <xdr:row>56</xdr:row>
      <xdr:rowOff>92189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8796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88836</xdr:rowOff>
    </xdr:from>
    <xdr:to>
      <xdr:col>76</xdr:col>
      <xdr:colOff>114300</xdr:colOff>
      <xdr:row>56</xdr:row>
      <xdr:rowOff>92189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18586"/>
          <a:ext cx="889000" cy="1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88836</xdr:rowOff>
    </xdr:from>
    <xdr:to>
      <xdr:col>71</xdr:col>
      <xdr:colOff>177800</xdr:colOff>
      <xdr:row>58</xdr:row>
      <xdr:rowOff>53766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18586"/>
          <a:ext cx="889000" cy="47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124047</xdr:rowOff>
    </xdr:from>
    <xdr:to>
      <xdr:col>85</xdr:col>
      <xdr:colOff>177800</xdr:colOff>
      <xdr:row>57</xdr:row>
      <xdr:rowOff>54197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102474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35960</xdr:rowOff>
    </xdr:from>
    <xdr:to>
      <xdr:col>81</xdr:col>
      <xdr:colOff>101600</xdr:colOff>
      <xdr:row>56</xdr:row>
      <xdr:rowOff>137560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128687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41389</xdr:rowOff>
    </xdr:from>
    <xdr:to>
      <xdr:col>76</xdr:col>
      <xdr:colOff>165100</xdr:colOff>
      <xdr:row>56</xdr:row>
      <xdr:rowOff>142989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134116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38036</xdr:rowOff>
    </xdr:from>
    <xdr:to>
      <xdr:col>72</xdr:col>
      <xdr:colOff>38100</xdr:colOff>
      <xdr:row>55</xdr:row>
      <xdr:rowOff>139636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156163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2966</xdr:rowOff>
    </xdr:from>
    <xdr:to>
      <xdr:col>67</xdr:col>
      <xdr:colOff>101600</xdr:colOff>
      <xdr:row>58</xdr:row>
      <xdr:rowOff>104566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95693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130418</xdr:rowOff>
    </xdr:from>
    <xdr:to>
      <xdr:col>85</xdr:col>
      <xdr:colOff>127000</xdr:colOff>
      <xdr:row>78</xdr:row>
      <xdr:rowOff>136592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3518"/>
          <a:ext cx="8382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136592</xdr:rowOff>
    </xdr:from>
    <xdr:to>
      <xdr:col>81</xdr:col>
      <xdr:colOff>50800</xdr:colOff>
      <xdr:row>78</xdr:row>
      <xdr:rowOff>138054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9692"/>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126259</xdr:rowOff>
    </xdr:from>
    <xdr:to>
      <xdr:col>76</xdr:col>
      <xdr:colOff>114300</xdr:colOff>
      <xdr:row>78</xdr:row>
      <xdr:rowOff>138054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9359"/>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110576</xdr:rowOff>
    </xdr:from>
    <xdr:to>
      <xdr:col>71</xdr:col>
      <xdr:colOff>177800</xdr:colOff>
      <xdr:row>78</xdr:row>
      <xdr:rowOff>126259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3676"/>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79618</xdr:rowOff>
    </xdr:from>
    <xdr:to>
      <xdr:col>85</xdr:col>
      <xdr:colOff>177800</xdr:colOff>
      <xdr:row>79</xdr:row>
      <xdr:rowOff>9768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85792</xdr:rowOff>
    </xdr:from>
    <xdr:to>
      <xdr:col>81</xdr:col>
      <xdr:colOff>101600</xdr:colOff>
      <xdr:row>79</xdr:row>
      <xdr:rowOff>15942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7069</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551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87254</xdr:rowOff>
    </xdr:from>
    <xdr:to>
      <xdr:col>76</xdr:col>
      <xdr:colOff>165100</xdr:colOff>
      <xdr:row>79</xdr:row>
      <xdr:rowOff>17404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8531</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75459</xdr:rowOff>
    </xdr:from>
    <xdr:to>
      <xdr:col>72</xdr:col>
      <xdr:colOff>38100</xdr:colOff>
      <xdr:row>79</xdr:row>
      <xdr:rowOff>5609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168186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59776</xdr:rowOff>
    </xdr:from>
    <xdr:to>
      <xdr:col>67</xdr:col>
      <xdr:colOff>101600</xdr:colOff>
      <xdr:row>78</xdr:row>
      <xdr:rowOff>161376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152503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2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138074</xdr:rowOff>
    </xdr:from>
    <xdr:to>
      <xdr:col>85</xdr:col>
      <xdr:colOff>127000</xdr:colOff>
      <xdr:row>95</xdr:row>
      <xdr:rowOff>103670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254374"/>
          <a:ext cx="8382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103670</xdr:rowOff>
    </xdr:from>
    <xdr:to>
      <xdr:col>81</xdr:col>
      <xdr:colOff>50800</xdr:colOff>
      <xdr:row>95</xdr:row>
      <xdr:rowOff>109868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391420"/>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83871</xdr:rowOff>
    </xdr:from>
    <xdr:to>
      <xdr:col>76</xdr:col>
      <xdr:colOff>114300</xdr:colOff>
      <xdr:row>95</xdr:row>
      <xdr:rowOff>109868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71621"/>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72262</xdr:rowOff>
    </xdr:from>
    <xdr:to>
      <xdr:col>71</xdr:col>
      <xdr:colOff>177800</xdr:colOff>
      <xdr:row>95</xdr:row>
      <xdr:rowOff>83871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360012"/>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87274</xdr:rowOff>
    </xdr:from>
    <xdr:to>
      <xdr:col>85</xdr:col>
      <xdr:colOff>177800</xdr:colOff>
      <xdr:row>95</xdr:row>
      <xdr:rowOff>17424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110151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0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52870</xdr:rowOff>
    </xdr:from>
    <xdr:to>
      <xdr:col>81</xdr:col>
      <xdr:colOff>101600</xdr:colOff>
      <xdr:row>95</xdr:row>
      <xdr:rowOff>154470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170997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59068</xdr:rowOff>
    </xdr:from>
    <xdr:to>
      <xdr:col>76</xdr:col>
      <xdr:colOff>165100</xdr:colOff>
      <xdr:row>95</xdr:row>
      <xdr:rowOff>160668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5745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33071</xdr:rowOff>
    </xdr:from>
    <xdr:to>
      <xdr:col>72</xdr:col>
      <xdr:colOff>38100</xdr:colOff>
      <xdr:row>95</xdr:row>
      <xdr:rowOff>134671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151198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21462</xdr:rowOff>
    </xdr:from>
    <xdr:to>
      <xdr:col>67</xdr:col>
      <xdr:colOff>101600</xdr:colOff>
      <xdr:row>95</xdr:row>
      <xdr:rowOff>123062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139589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類似団体内平均と比較して住民一人当たりのコストが上回っているのは、議会費、民生費、衛生費、公債費となっている。</a:t>
          </a:r>
        </a:p>
        <a:p>
          <a:r>
            <a:rPr kumimoji="1" lang="ja-JP" altLang="en-US" sz="1300">
              <a:latin typeface="ＭＳ Ｐゴシック" panose="020B0600070205080204" pitchFamily="50" charset="-128"/>
              <a:ea typeface="ＭＳ Ｐゴシック" panose="020B0600070205080204" pitchFamily="50" charset="-128"/>
            </a:rPr>
            <a:t>議会費については、類似団体平均を上回っているが、議員定数削減など、コスト削減に取り組み、近年は改善傾向にある。</a:t>
          </a:r>
        </a:p>
        <a:p>
          <a:r>
            <a:rPr kumimoji="1" lang="ja-JP" altLang="en-US" sz="1300">
              <a:latin typeface="ＭＳ Ｐゴシック" panose="020B0600070205080204" pitchFamily="50" charset="-128"/>
              <a:ea typeface="ＭＳ Ｐゴシック" panose="020B0600070205080204" pitchFamily="50" charset="-128"/>
            </a:rPr>
            <a:t>民生費については、生活保護費や障害者自立支援給付費が高い水準で推移している影響により、ここ数年上昇傾向であるとともに類似団体平均を上回っている。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衛生費については、水道事業への補助が増加したため、類似団体平均を上回った。</a:t>
          </a:r>
        </a:p>
        <a:p>
          <a:r>
            <a:rPr kumimoji="1" lang="ja-JP" altLang="en-US" sz="1300">
              <a:latin typeface="ＭＳ Ｐゴシック" panose="020B0600070205080204" pitchFamily="50" charset="-128"/>
              <a:ea typeface="ＭＳ Ｐゴシック" panose="020B0600070205080204" pitchFamily="50" charset="-128"/>
            </a:rPr>
            <a:t>公債費については、平成２６年度より第三セクター等改革推進債の償還が始まった影響により、類似団体平均に比べ高止まりしている。また、令和４年度は繰上償還を行ったため、過去５年間で一番高い数値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施設の改修等が重なった平成３０年度の実質単年度収支は赤字に転じたものの、人件費の削減等、財政健全化計画の成果の現れとして黒字を令和元年度より維持している。今後も実質収支黒字確保のため歳入の確保と行財政改革による歳出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連結実質収支の黒字額については、水道事業会計によるものが大きいが、全体としては安定的に黒字を維持している。今後も収支の改善に取り組み、連結実質収支の黒字確保に努める。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3" t="s">
        <v>87</v>
      </c>
      <c r="X3" s="484"/>
      <c r="Y3" s="484"/>
      <c r="Z3" s="484"/>
      <c r="AA3" s="484"/>
      <c r="AB3" s="593"/>
      <c r="AC3" s="597" t="s">
        <v>88</v>
      </c>
      <c r="AD3" s="484"/>
      <c r="AE3" s="484"/>
      <c r="AF3" s="484"/>
      <c r="AG3" s="484"/>
      <c r="AH3" s="484"/>
      <c r="AI3" s="484"/>
      <c r="AJ3" s="484"/>
      <c r="AK3" s="484"/>
      <c r="AL3" s="559"/>
      <c r="AM3" s="483" t="s">
        <v>89</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90</v>
      </c>
      <c r="BO3" s="484"/>
      <c r="BP3" s="484"/>
      <c r="BQ3" s="484"/>
      <c r="BR3" s="484"/>
      <c r="BS3" s="484"/>
      <c r="BT3" s="484"/>
      <c r="BU3" s="559"/>
      <c r="BV3" s="483" t="s">
        <v>91</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92</v>
      </c>
      <c r="CU3" s="484"/>
      <c r="CV3" s="484"/>
      <c r="CW3" s="484"/>
      <c r="CX3" s="484"/>
      <c r="CY3" s="484"/>
      <c r="CZ3" s="484"/>
      <c r="DA3" s="559"/>
      <c r="DB3" s="483" t="s">
        <v>93</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94</v>
      </c>
      <c r="AZ4" s="412"/>
      <c r="BA4" s="412"/>
      <c r="BB4" s="412"/>
      <c r="BC4" s="412"/>
      <c r="BD4" s="412"/>
      <c r="BE4" s="412"/>
      <c r="BF4" s="412"/>
      <c r="BG4" s="412"/>
      <c r="BH4" s="412"/>
      <c r="BI4" s="412"/>
      <c r="BJ4" s="412"/>
      <c r="BK4" s="412"/>
      <c r="BL4" s="412"/>
      <c r="BM4" s="413"/>
      <c r="BN4" s="414">
        <v>39357713</v>
      </c>
      <c r="BO4" s="415"/>
      <c r="BP4" s="415"/>
      <c r="BQ4" s="415"/>
      <c r="BR4" s="415"/>
      <c r="BS4" s="415"/>
      <c r="BT4" s="415"/>
      <c r="BU4" s="416"/>
      <c r="BV4" s="414">
        <v>42263329</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3.9</v>
      </c>
      <c r="CU4" s="589"/>
      <c r="CV4" s="589"/>
      <c r="CW4" s="589"/>
      <c r="CX4" s="589"/>
      <c r="CY4" s="589"/>
      <c r="CZ4" s="589"/>
      <c r="DA4" s="590"/>
      <c r="DB4" s="588">
        <v>3.9</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96</v>
      </c>
      <c r="AN5" s="393"/>
      <c r="AO5" s="393"/>
      <c r="AP5" s="393"/>
      <c r="AQ5" s="393"/>
      <c r="AR5" s="393"/>
      <c r="AS5" s="393"/>
      <c r="AT5" s="394"/>
      <c r="AU5" s="469" t="s">
        <v>97</v>
      </c>
      <c r="AV5" s="470"/>
      <c r="AW5" s="470"/>
      <c r="AX5" s="470"/>
      <c r="AY5" s="399" t="s">
        <v>98</v>
      </c>
      <c r="AZ5" s="400"/>
      <c r="BA5" s="400"/>
      <c r="BB5" s="400"/>
      <c r="BC5" s="400"/>
      <c r="BD5" s="400"/>
      <c r="BE5" s="400"/>
      <c r="BF5" s="400"/>
      <c r="BG5" s="400"/>
      <c r="BH5" s="400"/>
      <c r="BI5" s="400"/>
      <c r="BJ5" s="400"/>
      <c r="BK5" s="400"/>
      <c r="BL5" s="400"/>
      <c r="BM5" s="401"/>
      <c r="BN5" s="419">
        <v>38513552</v>
      </c>
      <c r="BO5" s="420"/>
      <c r="BP5" s="420"/>
      <c r="BQ5" s="420"/>
      <c r="BR5" s="420"/>
      <c r="BS5" s="420"/>
      <c r="BT5" s="420"/>
      <c r="BU5" s="421"/>
      <c r="BV5" s="419">
        <v>41421927</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94</v>
      </c>
      <c r="CU5" s="390"/>
      <c r="CV5" s="390"/>
      <c r="CW5" s="390"/>
      <c r="CX5" s="390"/>
      <c r="CY5" s="390"/>
      <c r="CZ5" s="390"/>
      <c r="DA5" s="391"/>
      <c r="DB5" s="389">
        <v>90.6</v>
      </c>
      <c r="DC5" s="390"/>
      <c r="DD5" s="390"/>
      <c r="DE5" s="390"/>
      <c r="DF5" s="390"/>
      <c r="DG5" s="390"/>
      <c r="DH5" s="390"/>
      <c r="DI5" s="391"/>
    </row>
    <row r="6" spans="1:119" ht="18.75" customHeight="1" x14ac:dyDescent="0.15">
      <c r="A6" s="181"/>
      <c r="B6" s="565" t="s">
        <v>100</v>
      </c>
      <c r="C6" s="434"/>
      <c r="D6" s="434"/>
      <c r="E6" s="566"/>
      <c r="F6" s="566"/>
      <c r="G6" s="566"/>
      <c r="H6" s="566"/>
      <c r="I6" s="566"/>
      <c r="J6" s="566"/>
      <c r="K6" s="566"/>
      <c r="L6" s="566" t="s">
        <v>101</v>
      </c>
      <c r="M6" s="566"/>
      <c r="N6" s="566"/>
      <c r="O6" s="566"/>
      <c r="P6" s="566"/>
      <c r="Q6" s="566"/>
      <c r="R6" s="461"/>
      <c r="S6" s="461"/>
      <c r="T6" s="461"/>
      <c r="U6" s="461"/>
      <c r="V6" s="572"/>
      <c r="W6" s="500" t="s">
        <v>102</v>
      </c>
      <c r="X6" s="433"/>
      <c r="Y6" s="433"/>
      <c r="Z6" s="433"/>
      <c r="AA6" s="433"/>
      <c r="AB6" s="434"/>
      <c r="AC6" s="577" t="s">
        <v>103</v>
      </c>
      <c r="AD6" s="578"/>
      <c r="AE6" s="578"/>
      <c r="AF6" s="578"/>
      <c r="AG6" s="578"/>
      <c r="AH6" s="578"/>
      <c r="AI6" s="578"/>
      <c r="AJ6" s="578"/>
      <c r="AK6" s="578"/>
      <c r="AL6" s="579"/>
      <c r="AM6" s="489" t="s">
        <v>104</v>
      </c>
      <c r="AN6" s="393"/>
      <c r="AO6" s="393"/>
      <c r="AP6" s="393"/>
      <c r="AQ6" s="393"/>
      <c r="AR6" s="393"/>
      <c r="AS6" s="393"/>
      <c r="AT6" s="394"/>
      <c r="AU6" s="469" t="s">
        <v>105</v>
      </c>
      <c r="AV6" s="470"/>
      <c r="AW6" s="470"/>
      <c r="AX6" s="470"/>
      <c r="AY6" s="399" t="s">
        <v>106</v>
      </c>
      <c r="AZ6" s="400"/>
      <c r="BA6" s="400"/>
      <c r="BB6" s="400"/>
      <c r="BC6" s="400"/>
      <c r="BD6" s="400"/>
      <c r="BE6" s="400"/>
      <c r="BF6" s="400"/>
      <c r="BG6" s="400"/>
      <c r="BH6" s="400"/>
      <c r="BI6" s="400"/>
      <c r="BJ6" s="400"/>
      <c r="BK6" s="400"/>
      <c r="BL6" s="400"/>
      <c r="BM6" s="401"/>
      <c r="BN6" s="419">
        <v>844161</v>
      </c>
      <c r="BO6" s="420"/>
      <c r="BP6" s="420"/>
      <c r="BQ6" s="420"/>
      <c r="BR6" s="420"/>
      <c r="BS6" s="420"/>
      <c r="BT6" s="420"/>
      <c r="BU6" s="421"/>
      <c r="BV6" s="419">
        <v>841402</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96.2</v>
      </c>
      <c r="CU6" s="563"/>
      <c r="CV6" s="563"/>
      <c r="CW6" s="563"/>
      <c r="CX6" s="563"/>
      <c r="CY6" s="563"/>
      <c r="CZ6" s="563"/>
      <c r="DA6" s="564"/>
      <c r="DB6" s="562">
        <v>96.2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71276</v>
      </c>
      <c r="BO7" s="420"/>
      <c r="BP7" s="420"/>
      <c r="BQ7" s="420"/>
      <c r="BR7" s="420"/>
      <c r="BS7" s="420"/>
      <c r="BT7" s="420"/>
      <c r="BU7" s="421"/>
      <c r="BV7" s="419">
        <v>41142</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19898545</v>
      </c>
      <c r="CU7" s="420"/>
      <c r="CV7" s="420"/>
      <c r="CW7" s="420"/>
      <c r="CX7" s="420"/>
      <c r="CY7" s="420"/>
      <c r="CZ7" s="420"/>
      <c r="DA7" s="421"/>
      <c r="DB7" s="419">
        <v>20370861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113</v>
      </c>
      <c r="AV8" s="470"/>
      <c r="AW8" s="470"/>
      <c r="AX8" s="470"/>
      <c r="AY8" s="399" t="s">
        <v>114</v>
      </c>
      <c r="AZ8" s="400"/>
      <c r="BA8" s="400"/>
      <c r="BB8" s="400"/>
      <c r="BC8" s="400"/>
      <c r="BD8" s="400"/>
      <c r="BE8" s="400"/>
      <c r="BF8" s="400"/>
      <c r="BG8" s="400"/>
      <c r="BH8" s="400"/>
      <c r="BI8" s="400"/>
      <c r="BJ8" s="400"/>
      <c r="BK8" s="400"/>
      <c r="BL8" s="400"/>
      <c r="BM8" s="401"/>
      <c r="BN8" s="419">
        <v>772885</v>
      </c>
      <c r="BO8" s="420"/>
      <c r="BP8" s="420"/>
      <c r="BQ8" s="420"/>
      <c r="BR8" s="420"/>
      <c r="BS8" s="420"/>
      <c r="BT8" s="420"/>
      <c r="BU8" s="421"/>
      <c r="BV8" s="419">
        <v>800260</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0.67</v>
      </c>
      <c r="CU8" s="525"/>
      <c r="CV8" s="525"/>
      <c r="CW8" s="525"/>
      <c r="CX8" s="525"/>
      <c r="CY8" s="525"/>
      <c r="CZ8" s="525"/>
      <c r="DA8" s="526"/>
      <c r="DB8" s="524">
        <v>0.69</v>
      </c>
      <c r="DC8" s="525"/>
      <c r="DD8" s="525"/>
      <c r="DE8" s="525"/>
      <c r="DF8" s="525"/>
      <c r="DG8" s="525"/>
      <c r="DH8" s="525"/>
      <c r="DI8" s="526"/>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83285</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97</v>
      </c>
      <c r="AV9" s="470"/>
      <c r="AW9" s="470"/>
      <c r="AX9" s="470"/>
      <c r="AY9" s="399" t="s">
        <v>120</v>
      </c>
      <c r="AZ9" s="400"/>
      <c r="BA9" s="400"/>
      <c r="BB9" s="400"/>
      <c r="BC9" s="400"/>
      <c r="BD9" s="400"/>
      <c r="BE9" s="400"/>
      <c r="BF9" s="400"/>
      <c r="BG9" s="400"/>
      <c r="BH9" s="400"/>
      <c r="BI9" s="400"/>
      <c r="BJ9" s="400"/>
      <c r="BK9" s="400"/>
      <c r="BL9" s="400"/>
      <c r="BM9" s="401"/>
      <c r="BN9" s="419">
        <v>-27375</v>
      </c>
      <c r="BO9" s="420"/>
      <c r="BP9" s="420"/>
      <c r="BQ9" s="420"/>
      <c r="BR9" s="420"/>
      <c r="BS9" s="420"/>
      <c r="BT9" s="420"/>
      <c r="BU9" s="421"/>
      <c r="BV9" s="419">
        <v>358622</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20.100000000000001</v>
      </c>
      <c r="CU9" s="390"/>
      <c r="CV9" s="390"/>
      <c r="CW9" s="390"/>
      <c r="CX9" s="390"/>
      <c r="CY9" s="390"/>
      <c r="CZ9" s="390"/>
      <c r="DA9" s="391"/>
      <c r="DB9" s="389">
        <v>16.600000000000001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87050</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124</v>
      </c>
      <c r="AV10" s="470"/>
      <c r="AW10" s="470"/>
      <c r="AX10" s="470"/>
      <c r="AY10" s="399" t="s">
        <v>125</v>
      </c>
      <c r="AZ10" s="400"/>
      <c r="BA10" s="400"/>
      <c r="BB10" s="400"/>
      <c r="BC10" s="400"/>
      <c r="BD10" s="400"/>
      <c r="BE10" s="400"/>
      <c r="BF10" s="400"/>
      <c r="BG10" s="400"/>
      <c r="BH10" s="400"/>
      <c r="BI10" s="400"/>
      <c r="BJ10" s="400"/>
      <c r="BK10" s="400"/>
      <c r="BL10" s="400"/>
      <c r="BM10" s="401"/>
      <c r="BN10" s="419">
        <v>1325</v>
      </c>
      <c r="BO10" s="420"/>
      <c r="BP10" s="420"/>
      <c r="BQ10" s="420"/>
      <c r="BR10" s="420"/>
      <c r="BS10" s="420"/>
      <c r="BT10" s="420"/>
      <c r="BU10" s="421"/>
      <c r="BV10" s="419">
        <v>500428</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89" t="s">
        <v>129</v>
      </c>
      <c r="AN11" s="393"/>
      <c r="AO11" s="393"/>
      <c r="AP11" s="393"/>
      <c r="AQ11" s="393"/>
      <c r="AR11" s="393"/>
      <c r="AS11" s="393"/>
      <c r="AT11" s="394"/>
      <c r="AU11" s="469" t="s">
        <v>130</v>
      </c>
      <c r="AV11" s="470"/>
      <c r="AW11" s="470"/>
      <c r="AX11" s="470"/>
      <c r="AY11" s="399" t="s">
        <v>131</v>
      </c>
      <c r="AZ11" s="400"/>
      <c r="BA11" s="400"/>
      <c r="BB11" s="400"/>
      <c r="BC11" s="400"/>
      <c r="BD11" s="400"/>
      <c r="BE11" s="400"/>
      <c r="BF11" s="400"/>
      <c r="BG11" s="400"/>
      <c r="BH11" s="400"/>
      <c r="BI11" s="400"/>
      <c r="BJ11" s="400"/>
      <c r="BK11" s="400"/>
      <c r="BL11" s="400"/>
      <c r="BM11" s="401"/>
      <c r="BN11" s="419">
        <v>1525214</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4" t="s">
        <v>133</v>
      </c>
      <c r="CU11" s="525"/>
      <c r="CV11" s="525"/>
      <c r="CW11" s="525"/>
      <c r="CX11" s="525"/>
      <c r="CY11" s="525"/>
      <c r="CZ11" s="525"/>
      <c r="DA11" s="526"/>
      <c r="DB11" s="524" t="s">
        <v>133</v>
      </c>
      <c r="DC11" s="525"/>
      <c r="DD11" s="525"/>
      <c r="DE11" s="525"/>
      <c r="DF11" s="525"/>
      <c r="DG11" s="525"/>
      <c r="DH11" s="525"/>
      <c r="DI11" s="526"/>
    </row>
    <row r="12" spans="1:119" ht="18.75" customHeight="1" x14ac:dyDescent="0.15">
      <c r="A12" s="181"/>
      <c r="B12" s="527" t="s">
        <v>134</v>
      </c>
      <c r="C12" s="528"/>
      <c r="D12" s="528"/>
      <c r="E12" s="528"/>
      <c r="F12" s="528"/>
      <c r="G12" s="528"/>
      <c r="H12" s="528"/>
      <c r="I12" s="528"/>
      <c r="J12" s="528"/>
      <c r="K12" s="529"/>
      <c r="L12" s="536" t="s">
        <v>135</v>
      </c>
      <c r="M12" s="537"/>
      <c r="N12" s="537"/>
      <c r="O12" s="537"/>
      <c r="P12" s="537"/>
      <c r="Q12" s="538"/>
      <c r="R12" s="539">
        <v>83891</v>
      </c>
      <c r="S12" s="540"/>
      <c r="T12" s="540"/>
      <c r="U12" s="540"/>
      <c r="V12" s="541"/>
      <c r="W12" s="542" t="s">
        <v>1</v>
      </c>
      <c r="X12" s="470"/>
      <c r="Y12" s="470"/>
      <c r="Z12" s="470"/>
      <c r="AA12" s="470"/>
      <c r="AB12" s="543"/>
      <c r="AC12" s="544" t="s">
        <v>136</v>
      </c>
      <c r="AD12" s="545"/>
      <c r="AE12" s="545"/>
      <c r="AF12" s="545"/>
      <c r="AG12" s="546"/>
      <c r="AH12" s="544" t="s">
        <v>137</v>
      </c>
      <c r="AI12" s="545"/>
      <c r="AJ12" s="545"/>
      <c r="AK12" s="545"/>
      <c r="AL12" s="547"/>
      <c r="AM12" s="489" t="s">
        <v>138</v>
      </c>
      <c r="AN12" s="393"/>
      <c r="AO12" s="393"/>
      <c r="AP12" s="393"/>
      <c r="AQ12" s="393"/>
      <c r="AR12" s="393"/>
      <c r="AS12" s="393"/>
      <c r="AT12" s="394"/>
      <c r="AU12" s="469" t="s">
        <v>97</v>
      </c>
      <c r="AV12" s="470"/>
      <c r="AW12" s="470"/>
      <c r="AX12" s="470"/>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133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82909</v>
      </c>
      <c r="S13" s="516"/>
      <c r="T13" s="516"/>
      <c r="U13" s="516"/>
      <c r="V13" s="517"/>
      <c r="W13" s="500" t="s">
        <v>142</v>
      </c>
      <c r="X13" s="433"/>
      <c r="Y13" s="433"/>
      <c r="Z13" s="433"/>
      <c r="AA13" s="433"/>
      <c r="AB13" s="434"/>
      <c r="AC13" s="395">
        <v>770</v>
      </c>
      <c r="AD13" s="396"/>
      <c r="AE13" s="396"/>
      <c r="AF13" s="396"/>
      <c r="AG13" s="397"/>
      <c r="AH13" s="395">
        <v>935</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1499164</v>
      </c>
      <c r="BO13" s="420"/>
      <c r="BP13" s="420"/>
      <c r="BQ13" s="420"/>
      <c r="BR13" s="420"/>
      <c r="BS13" s="420"/>
      <c r="BT13" s="420"/>
      <c r="BU13" s="421"/>
      <c r="BV13" s="419">
        <v>859050</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8.1</v>
      </c>
      <c r="CU13" s="390"/>
      <c r="CV13" s="390"/>
      <c r="CW13" s="390"/>
      <c r="CX13" s="390"/>
      <c r="CY13" s="390"/>
      <c r="CZ13" s="390"/>
      <c r="DA13" s="391"/>
      <c r="DB13" s="389">
        <v>9.6</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84644</v>
      </c>
      <c r="S14" s="516"/>
      <c r="T14" s="516"/>
      <c r="U14" s="516"/>
      <c r="V14" s="517"/>
      <c r="W14" s="518"/>
      <c r="X14" s="436"/>
      <c r="Y14" s="436"/>
      <c r="Z14" s="436"/>
      <c r="AA14" s="436"/>
      <c r="AB14" s="437"/>
      <c r="AC14" s="508">
        <v>2.2000000000000002</v>
      </c>
      <c r="AD14" s="509"/>
      <c r="AE14" s="509"/>
      <c r="AF14" s="509"/>
      <c r="AG14" s="510"/>
      <c r="AH14" s="508">
        <v>2.6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11.4</v>
      </c>
      <c r="CU14" s="520"/>
      <c r="CV14" s="520"/>
      <c r="CW14" s="520"/>
      <c r="CX14" s="520"/>
      <c r="CY14" s="520"/>
      <c r="CZ14" s="520"/>
      <c r="DA14" s="521"/>
      <c r="DB14" s="519">
        <v>11</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149</v>
      </c>
      <c r="N15" s="513"/>
      <c r="O15" s="513"/>
      <c r="P15" s="513"/>
      <c r="Q15" s="514"/>
      <c r="R15" s="515">
        <v>83778</v>
      </c>
      <c r="S15" s="516"/>
      <c r="T15" s="516"/>
      <c r="U15" s="516"/>
      <c r="V15" s="517"/>
      <c r="W15" s="500" t="s">
        <v>150</v>
      </c>
      <c r="X15" s="433"/>
      <c r="Y15" s="433"/>
      <c r="Z15" s="433"/>
      <c r="AA15" s="433"/>
      <c r="AB15" s="434"/>
      <c r="AC15" s="395">
        <v>8303</v>
      </c>
      <c r="AD15" s="396"/>
      <c r="AE15" s="396"/>
      <c r="AF15" s="396"/>
      <c r="AG15" s="397"/>
      <c r="AH15" s="395">
        <v>9385</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10667481</v>
      </c>
      <c r="BO15" s="415"/>
      <c r="BP15" s="415"/>
      <c r="BQ15" s="415"/>
      <c r="BR15" s="415"/>
      <c r="BS15" s="415"/>
      <c r="BT15" s="415"/>
      <c r="BU15" s="416"/>
      <c r="BV15" s="414">
        <v>10181099</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24.1</v>
      </c>
      <c r="AD16" s="509"/>
      <c r="AE16" s="509"/>
      <c r="AF16" s="509"/>
      <c r="AG16" s="510"/>
      <c r="AH16" s="508">
        <v>25.7</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16529707</v>
      </c>
      <c r="BO16" s="420"/>
      <c r="BP16" s="420"/>
      <c r="BQ16" s="420"/>
      <c r="BR16" s="420"/>
      <c r="BS16" s="420"/>
      <c r="BT16" s="420"/>
      <c r="BU16" s="421"/>
      <c r="BV16" s="419">
        <v>15876530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25443</v>
      </c>
      <c r="AD17" s="396"/>
      <c r="AE17" s="396"/>
      <c r="AF17" s="396"/>
      <c r="AG17" s="397"/>
      <c r="AH17" s="395">
        <v>26203</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13566430</v>
      </c>
      <c r="BO17" s="420"/>
      <c r="BP17" s="420"/>
      <c r="BQ17" s="420"/>
      <c r="BR17" s="420"/>
      <c r="BS17" s="420"/>
      <c r="BT17" s="420"/>
      <c r="BU17" s="421"/>
      <c r="BV17" s="419">
        <v>12942566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42.69</v>
      </c>
      <c r="M18" s="490"/>
      <c r="N18" s="490"/>
      <c r="O18" s="490"/>
      <c r="P18" s="490"/>
      <c r="Q18" s="490"/>
      <c r="R18" s="491"/>
      <c r="S18" s="491"/>
      <c r="T18" s="491"/>
      <c r="U18" s="491"/>
      <c r="V18" s="492"/>
      <c r="W18" s="485"/>
      <c r="X18" s="486"/>
      <c r="Y18" s="486"/>
      <c r="Z18" s="486"/>
      <c r="AA18" s="486"/>
      <c r="AB18" s="501"/>
      <c r="AC18" s="383">
        <v>73.7</v>
      </c>
      <c r="AD18" s="384"/>
      <c r="AE18" s="384"/>
      <c r="AF18" s="384"/>
      <c r="AG18" s="493"/>
      <c r="AH18" s="383">
        <v>71.7</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19156085</v>
      </c>
      <c r="BO18" s="420"/>
      <c r="BP18" s="420"/>
      <c r="BQ18" s="420"/>
      <c r="BR18" s="420"/>
      <c r="BS18" s="420"/>
      <c r="BT18" s="420"/>
      <c r="BU18" s="421"/>
      <c r="BV18" s="419">
        <v>18979606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1951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24938337</v>
      </c>
      <c r="BO19" s="420"/>
      <c r="BP19" s="420"/>
      <c r="BQ19" s="420"/>
      <c r="BR19" s="420"/>
      <c r="BS19" s="420"/>
      <c r="BT19" s="420"/>
      <c r="BU19" s="421"/>
      <c r="BV19" s="419">
        <v>24974516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34216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36999828</v>
      </c>
      <c r="BO22" s="415"/>
      <c r="BP22" s="415"/>
      <c r="BQ22" s="415"/>
      <c r="BR22" s="415"/>
      <c r="BS22" s="415"/>
      <c r="BT22" s="415"/>
      <c r="BU22" s="416"/>
      <c r="BV22" s="414">
        <v>40740115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19578780</v>
      </c>
      <c r="BO23" s="420"/>
      <c r="BP23" s="420"/>
      <c r="BQ23" s="420"/>
      <c r="BR23" s="420"/>
      <c r="BS23" s="420"/>
      <c r="BT23" s="420"/>
      <c r="BU23" s="421"/>
      <c r="BV23" s="419">
        <v>20989456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8910</v>
      </c>
      <c r="R24" s="396"/>
      <c r="S24" s="396"/>
      <c r="T24" s="396"/>
      <c r="U24" s="396"/>
      <c r="V24" s="397"/>
      <c r="W24" s="465"/>
      <c r="X24" s="456"/>
      <c r="Y24" s="457"/>
      <c r="Z24" s="392" t="s">
        <v>175</v>
      </c>
      <c r="AA24" s="393"/>
      <c r="AB24" s="393"/>
      <c r="AC24" s="393"/>
      <c r="AD24" s="393"/>
      <c r="AE24" s="393"/>
      <c r="AF24" s="393"/>
      <c r="AG24" s="394"/>
      <c r="AH24" s="395">
        <v>512</v>
      </c>
      <c r="AI24" s="396"/>
      <c r="AJ24" s="396"/>
      <c r="AK24" s="396"/>
      <c r="AL24" s="397"/>
      <c r="AM24" s="395">
        <v>1549312</v>
      </c>
      <c r="AN24" s="396"/>
      <c r="AO24" s="396"/>
      <c r="AP24" s="396"/>
      <c r="AQ24" s="396"/>
      <c r="AR24" s="397"/>
      <c r="AS24" s="395">
        <v>3026</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21901252</v>
      </c>
      <c r="BO24" s="420"/>
      <c r="BP24" s="420"/>
      <c r="BQ24" s="420"/>
      <c r="BR24" s="420"/>
      <c r="BS24" s="420"/>
      <c r="BT24" s="420"/>
      <c r="BU24" s="421"/>
      <c r="BV24" s="419">
        <v>24348962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2</v>
      </c>
      <c r="M25" s="396"/>
      <c r="N25" s="396"/>
      <c r="O25" s="396"/>
      <c r="P25" s="397"/>
      <c r="Q25" s="395">
        <v>7590</v>
      </c>
      <c r="R25" s="396"/>
      <c r="S25" s="396"/>
      <c r="T25" s="396"/>
      <c r="U25" s="396"/>
      <c r="V25" s="397"/>
      <c r="W25" s="465"/>
      <c r="X25" s="456"/>
      <c r="Y25" s="457"/>
      <c r="Z25" s="392" t="s">
        <v>178</v>
      </c>
      <c r="AA25" s="393"/>
      <c r="AB25" s="393"/>
      <c r="AC25" s="393"/>
      <c r="AD25" s="393"/>
      <c r="AE25" s="393"/>
      <c r="AF25" s="393"/>
      <c r="AG25" s="394"/>
      <c r="AH25" s="395" t="s">
        <v>133</v>
      </c>
      <c r="AI25" s="396"/>
      <c r="AJ25" s="396"/>
      <c r="AK25" s="396"/>
      <c r="AL25" s="397"/>
      <c r="AM25" s="395" t="s">
        <v>179</v>
      </c>
      <c r="AN25" s="396"/>
      <c r="AO25" s="396"/>
      <c r="AP25" s="396"/>
      <c r="AQ25" s="396"/>
      <c r="AR25" s="397"/>
      <c r="AS25" s="395" t="s">
        <v>133</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9458798</v>
      </c>
      <c r="BO25" s="415"/>
      <c r="BP25" s="415"/>
      <c r="BQ25" s="415"/>
      <c r="BR25" s="415"/>
      <c r="BS25" s="415"/>
      <c r="BT25" s="415"/>
      <c r="BU25" s="416"/>
      <c r="BV25" s="414">
        <v>10929104</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6700</v>
      </c>
      <c r="R26" s="396"/>
      <c r="S26" s="396"/>
      <c r="T26" s="396"/>
      <c r="U26" s="396"/>
      <c r="V26" s="397"/>
      <c r="W26" s="465"/>
      <c r="X26" s="456"/>
      <c r="Y26" s="457"/>
      <c r="Z26" s="392" t="s">
        <v>182</v>
      </c>
      <c r="AA26" s="430"/>
      <c r="AB26" s="430"/>
      <c r="AC26" s="430"/>
      <c r="AD26" s="430"/>
      <c r="AE26" s="430"/>
      <c r="AF26" s="430"/>
      <c r="AG26" s="431"/>
      <c r="AH26" s="395">
        <v>67</v>
      </c>
      <c r="AI26" s="396"/>
      <c r="AJ26" s="396"/>
      <c r="AK26" s="396"/>
      <c r="AL26" s="397"/>
      <c r="AM26" s="395">
        <v>227264</v>
      </c>
      <c r="AN26" s="396"/>
      <c r="AO26" s="396"/>
      <c r="AP26" s="396"/>
      <c r="AQ26" s="396"/>
      <c r="AR26" s="397"/>
      <c r="AS26" s="395">
        <v>3392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184</v>
      </c>
      <c r="BO26" s="420"/>
      <c r="BP26" s="420"/>
      <c r="BQ26" s="420"/>
      <c r="BR26" s="420"/>
      <c r="BS26" s="420"/>
      <c r="BT26" s="420"/>
      <c r="BU26" s="421"/>
      <c r="BV26" s="419" t="s">
        <v>133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185</v>
      </c>
      <c r="F27" s="393"/>
      <c r="G27" s="393"/>
      <c r="H27" s="393"/>
      <c r="I27" s="393"/>
      <c r="J27" s="393"/>
      <c r="K27" s="394"/>
      <c r="L27" s="395">
        <v>1</v>
      </c>
      <c r="M27" s="396"/>
      <c r="N27" s="396"/>
      <c r="O27" s="396"/>
      <c r="P27" s="397"/>
      <c r="Q27" s="395">
        <v>6900</v>
      </c>
      <c r="R27" s="396"/>
      <c r="S27" s="396"/>
      <c r="T27" s="396"/>
      <c r="U27" s="396"/>
      <c r="V27" s="397"/>
      <c r="W27" s="465"/>
      <c r="X27" s="456"/>
      <c r="Y27" s="457"/>
      <c r="Z27" s="392" t="s">
        <v>186</v>
      </c>
      <c r="AA27" s="393"/>
      <c r="AB27" s="393"/>
      <c r="AC27" s="393"/>
      <c r="AD27" s="393"/>
      <c r="AE27" s="393"/>
      <c r="AF27" s="393"/>
      <c r="AG27" s="394"/>
      <c r="AH27" s="395">
        <v>44</v>
      </c>
      <c r="AI27" s="396"/>
      <c r="AJ27" s="396"/>
      <c r="AK27" s="396"/>
      <c r="AL27" s="397"/>
      <c r="AM27" s="395">
        <v>127061</v>
      </c>
      <c r="AN27" s="396"/>
      <c r="AO27" s="396"/>
      <c r="AP27" s="396"/>
      <c r="AQ27" s="396"/>
      <c r="AR27" s="397"/>
      <c r="AS27" s="395">
        <v>2888</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133</v>
      </c>
      <c r="BO27" s="423"/>
      <c r="BP27" s="423"/>
      <c r="BQ27" s="423"/>
      <c r="BR27" s="423"/>
      <c r="BS27" s="423"/>
      <c r="BT27" s="423"/>
      <c r="BU27" s="424"/>
      <c r="BV27" s="422" t="s">
        <v>133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188</v>
      </c>
      <c r="F28" s="393"/>
      <c r="G28" s="393"/>
      <c r="H28" s="393"/>
      <c r="I28" s="393"/>
      <c r="J28" s="393"/>
      <c r="K28" s="394"/>
      <c r="L28" s="395">
        <v>1</v>
      </c>
      <c r="M28" s="396"/>
      <c r="N28" s="396"/>
      <c r="O28" s="396"/>
      <c r="P28" s="397"/>
      <c r="Q28" s="395">
        <v>6200</v>
      </c>
      <c r="R28" s="396"/>
      <c r="S28" s="396"/>
      <c r="T28" s="396"/>
      <c r="U28" s="396"/>
      <c r="V28" s="397"/>
      <c r="W28" s="465"/>
      <c r="X28" s="456"/>
      <c r="Y28" s="457"/>
      <c r="Z28" s="392" t="s">
        <v>189</v>
      </c>
      <c r="AA28" s="393"/>
      <c r="AB28" s="393"/>
      <c r="AC28" s="393"/>
      <c r="AD28" s="393"/>
      <c r="AE28" s="393"/>
      <c r="AF28" s="393"/>
      <c r="AG28" s="394"/>
      <c r="AH28" s="395" t="s">
        <v>184</v>
      </c>
      <c r="AI28" s="396"/>
      <c r="AJ28" s="396"/>
      <c r="AK28" s="396"/>
      <c r="AL28" s="397"/>
      <c r="AM28" s="395" t="s">
        <v>184</v>
      </c>
      <c r="AN28" s="396"/>
      <c r="AO28" s="396"/>
      <c r="AP28" s="396"/>
      <c r="AQ28" s="396"/>
      <c r="AR28" s="397"/>
      <c r="AS28" s="395" t="s">
        <v>179</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3028192</v>
      </c>
      <c r="BO28" s="415"/>
      <c r="BP28" s="415"/>
      <c r="BQ28" s="415"/>
      <c r="BR28" s="415"/>
      <c r="BS28" s="415"/>
      <c r="BT28" s="415"/>
      <c r="BU28" s="416"/>
      <c r="BV28" s="414">
        <v>3026867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191</v>
      </c>
      <c r="F29" s="393"/>
      <c r="G29" s="393"/>
      <c r="H29" s="393"/>
      <c r="I29" s="393"/>
      <c r="J29" s="393"/>
      <c r="K29" s="394"/>
      <c r="L29" s="395">
        <v>18</v>
      </c>
      <c r="M29" s="396"/>
      <c r="N29" s="396"/>
      <c r="O29" s="396"/>
      <c r="P29" s="397"/>
      <c r="Q29" s="395">
        <v>5600</v>
      </c>
      <c r="R29" s="396"/>
      <c r="S29" s="396"/>
      <c r="T29" s="396"/>
      <c r="U29" s="396"/>
      <c r="V29" s="397"/>
      <c r="W29" s="466"/>
      <c r="X29" s="467"/>
      <c r="Y29" s="468"/>
      <c r="Z29" s="392" t="s">
        <v>192</v>
      </c>
      <c r="AA29" s="393"/>
      <c r="AB29" s="393"/>
      <c r="AC29" s="393"/>
      <c r="AD29" s="393"/>
      <c r="AE29" s="393"/>
      <c r="AF29" s="393"/>
      <c r="AG29" s="394"/>
      <c r="AH29" s="395">
        <v>556</v>
      </c>
      <c r="AI29" s="396"/>
      <c r="AJ29" s="396"/>
      <c r="AK29" s="396"/>
      <c r="AL29" s="397"/>
      <c r="AM29" s="395">
        <v>1676373</v>
      </c>
      <c r="AN29" s="396"/>
      <c r="AO29" s="396"/>
      <c r="AP29" s="396"/>
      <c r="AQ29" s="396"/>
      <c r="AR29" s="397"/>
      <c r="AS29" s="395">
        <v>3015</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975755</v>
      </c>
      <c r="BO29" s="420"/>
      <c r="BP29" s="420"/>
      <c r="BQ29" s="420"/>
      <c r="BR29" s="420"/>
      <c r="BS29" s="420"/>
      <c r="BT29" s="420"/>
      <c r="BU29" s="421"/>
      <c r="BV29" s="419">
        <v>1755749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98.3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2636301</v>
      </c>
      <c r="BO30" s="423"/>
      <c r="BP30" s="423"/>
      <c r="BQ30" s="423"/>
      <c r="BR30" s="423"/>
      <c r="BS30" s="423"/>
      <c r="BT30" s="423"/>
      <c r="BU30" s="424"/>
      <c r="BV30" s="422">
        <v>4959707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奈良県市町村総合事務組合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公園墓地事業特別会計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奈良県後期高齢者医療広域連合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公共用地先行取得事業特別会計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介護サービス事業特別会計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奈良県広域消防組合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mSIR4DP/Cd9fhL9kUCQPo0qLsN6a3QasceuA3CnAolpxLR74AozEePZB2NAuXiuR6fxZkLK0jJ6Ei7z8SEKmQ==" saltValue="7vTJF+lQ4y/Cpqtzrcq//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568</v>
      </c>
      <c r="D34" s="1151"/>
      <c r="E34" s="1152"/>
      <c r="F34" s="32">
        <v>44.25</v>
      </c>
      <c r="G34" s="33">
        <v>43.43</v>
      </c>
      <c r="H34" s="33">
        <v>25.33</v>
      </c>
      <c r="I34" s="33">
        <v>23.27</v>
      </c>
      <c r="J34" s="34">
        <v>36.270000000000003</v>
      </c>
      <c r="K34" s="22"/>
      <c r="L34" s="22"/>
      <c r="M34" s="22"/>
      <c r="N34" s="22"/>
      <c r="O34" s="22"/>
      <c r="P34" s="22"/>
    </row>
    <row r="35" spans="1:16" ht="39" customHeight="1" x14ac:dyDescent="0.15">
      <c r="A35" s="22"/>
      <c r="B35" s="35"/>
      <c r="C35" s="1145" t="s">
        <v>569</v>
      </c>
      <c r="D35" s="1146"/>
      <c r="E35" s="1147"/>
      <c r="F35" s="36">
        <v>4.74</v>
      </c>
      <c r="G35" s="37">
        <v>5.76</v>
      </c>
      <c r="H35" s="37">
        <v>6.72</v>
      </c>
      <c r="I35" s="37">
        <v>7.61</v>
      </c>
      <c r="J35" s="38">
        <v>8.6199999999999992</v>
      </c>
      <c r="K35" s="22"/>
      <c r="L35" s="22"/>
      <c r="M35" s="22"/>
      <c r="N35" s="22"/>
      <c r="O35" s="22"/>
      <c r="P35" s="22"/>
    </row>
    <row r="36" spans="1:16" ht="39" customHeight="1" x14ac:dyDescent="0.15">
      <c r="A36" s="22"/>
      <c r="B36" s="35"/>
      <c r="C36" s="1145" t="s">
        <v>570</v>
      </c>
      <c r="D36" s="1146"/>
      <c r="E36" s="1147"/>
      <c r="F36" s="36">
        <v>0.61</v>
      </c>
      <c r="G36" s="37">
        <v>0.95</v>
      </c>
      <c r="H36" s="37">
        <v>2.08</v>
      </c>
      <c r="I36" s="37">
        <v>3.61</v>
      </c>
      <c r="J36" s="38">
        <v>3.58</v>
      </c>
      <c r="K36" s="22"/>
      <c r="L36" s="22"/>
      <c r="M36" s="22"/>
      <c r="N36" s="22"/>
      <c r="O36" s="22"/>
      <c r="P36" s="22"/>
    </row>
    <row r="37" spans="1:16" ht="39" customHeight="1" x14ac:dyDescent="0.15">
      <c r="A37" s="22"/>
      <c r="B37" s="35"/>
      <c r="C37" s="1145" t="s">
        <v>571</v>
      </c>
      <c r="D37" s="1146"/>
      <c r="E37" s="1147"/>
      <c r="F37" s="36">
        <v>0.69</v>
      </c>
      <c r="G37" s="37">
        <v>0</v>
      </c>
      <c r="H37" s="37">
        <v>0.2</v>
      </c>
      <c r="I37" s="37">
        <v>1.71</v>
      </c>
      <c r="J37" s="38">
        <v>0.82</v>
      </c>
      <c r="K37" s="22"/>
      <c r="L37" s="22"/>
      <c r="M37" s="22"/>
      <c r="N37" s="22"/>
      <c r="O37" s="22"/>
      <c r="P37" s="22"/>
    </row>
    <row r="38" spans="1:16" ht="39" customHeight="1" x14ac:dyDescent="0.15">
      <c r="A38" s="22"/>
      <c r="B38" s="35"/>
      <c r="C38" s="1145" t="s">
        <v>572</v>
      </c>
      <c r="D38" s="1146"/>
      <c r="E38" s="1147"/>
      <c r="F38" s="36">
        <v>1.84</v>
      </c>
      <c r="G38" s="37">
        <v>2.65</v>
      </c>
      <c r="H38" s="37">
        <v>3.56</v>
      </c>
      <c r="I38" s="37">
        <v>3.71</v>
      </c>
      <c r="J38" s="38">
        <v>0.75</v>
      </c>
      <c r="K38" s="22"/>
      <c r="L38" s="22"/>
      <c r="M38" s="22"/>
      <c r="N38" s="22"/>
      <c r="O38" s="22"/>
      <c r="P38" s="22"/>
    </row>
    <row r="39" spans="1:16" ht="39" customHeight="1" x14ac:dyDescent="0.15">
      <c r="A39" s="22"/>
      <c r="B39" s="35"/>
      <c r="C39" s="1145" t="s">
        <v>573</v>
      </c>
      <c r="D39" s="1146"/>
      <c r="E39" s="1147"/>
      <c r="F39" s="36">
        <v>0.26</v>
      </c>
      <c r="G39" s="37">
        <v>0.24</v>
      </c>
      <c r="H39" s="37">
        <v>0.19</v>
      </c>
      <c r="I39" s="37">
        <v>0.31</v>
      </c>
      <c r="J39" s="38">
        <v>0.28999999999999998</v>
      </c>
      <c r="K39" s="22"/>
      <c r="L39" s="22"/>
      <c r="M39" s="22"/>
      <c r="N39" s="22"/>
      <c r="O39" s="22"/>
      <c r="P39" s="22"/>
    </row>
    <row r="40" spans="1:16" ht="39" customHeight="1" x14ac:dyDescent="0.15">
      <c r="A40" s="22"/>
      <c r="B40" s="35"/>
      <c r="C40" s="1145" t="s">
        <v>574</v>
      </c>
      <c r="D40" s="1146"/>
      <c r="E40" s="1147"/>
      <c r="F40" s="36">
        <v>0.09</v>
      </c>
      <c r="G40" s="37">
        <v>0.08</v>
      </c>
      <c r="H40" s="37">
        <v>0.06</v>
      </c>
      <c r="I40" s="37">
        <v>0.05</v>
      </c>
      <c r="J40" s="38">
        <v>0.04</v>
      </c>
      <c r="K40" s="22"/>
      <c r="L40" s="22"/>
      <c r="M40" s="22"/>
      <c r="N40" s="22"/>
      <c r="O40" s="22"/>
      <c r="P40" s="22"/>
    </row>
    <row r="41" spans="1:16" ht="39" customHeight="1" x14ac:dyDescent="0.15">
      <c r="A41" s="22"/>
      <c r="B41" s="35"/>
      <c r="C41" s="1145" t="s">
        <v>575</v>
      </c>
      <c r="D41" s="1146"/>
      <c r="E41" s="1147"/>
      <c r="F41" s="36">
        <v>0.01</v>
      </c>
      <c r="G41" s="37">
        <v>0.01</v>
      </c>
      <c r="H41" s="37">
        <v>0</v>
      </c>
      <c r="I41" s="37">
        <v>0</v>
      </c>
      <c r="J41" s="38">
        <v>0.02</v>
      </c>
      <c r="K41" s="22"/>
      <c r="L41" s="22"/>
      <c r="M41" s="22"/>
      <c r="N41" s="22"/>
      <c r="O41" s="22"/>
      <c r="P41" s="22"/>
    </row>
    <row r="42" spans="1:16" ht="39" customHeight="1" x14ac:dyDescent="0.15">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577</v>
      </c>
      <c r="D43" s="1149"/>
      <c r="E43" s="1150"/>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h1pUNbckBBAYnz2Dms71e6cym03KftuevjprWK8QTbCpiadCAgQRPXdw6DTZqighVob0xATSGrARterHlzXTQ==" saltValue="FvWpLM/tAenmxRpzVciP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4438</v>
      </c>
      <c r="L45" s="60">
        <v>4191</v>
      </c>
      <c r="M45" s="60">
        <v>4071</v>
      </c>
      <c r="N45" s="60">
        <v>3925</v>
      </c>
      <c r="O45" s="61">
        <v>3521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412</v>
      </c>
      <c r="L48" s="64">
        <v>376</v>
      </c>
      <c r="M48" s="64">
        <v>342</v>
      </c>
      <c r="N48" s="64">
        <v>298</v>
      </c>
      <c r="O48" s="65">
        <v>299</v>
      </c>
      <c r="P48" s="48"/>
      <c r="Q48" s="48"/>
      <c r="R48" s="48"/>
      <c r="S48" s="48"/>
      <c r="T48" s="48"/>
      <c r="U48" s="48"/>
    </row>
    <row r="49" spans="1:21" ht="30.75" customHeight="1" x14ac:dyDescent="0.15">
      <c r="A49" s="48"/>
      <c r="B49" s="1178"/>
      <c r="C49" s="1179"/>
      <c r="D49" s="62"/>
      <c r="E49" s="1155" t="s">
        <v>16</v>
      </c>
      <c r="F49" s="1155"/>
      <c r="G49" s="1155"/>
      <c r="H49" s="1155"/>
      <c r="I49" s="1155"/>
      <c r="J49" s="1156"/>
      <c r="K49" s="63">
        <v>48</v>
      </c>
      <c r="L49" s="64">
        <v>51</v>
      </c>
      <c r="M49" s="64">
        <v>51</v>
      </c>
      <c r="N49" s="64">
        <v>51</v>
      </c>
      <c r="O49" s="65">
        <v>48</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521</v>
      </c>
      <c r="L50" s="64" t="s">
        <v>521</v>
      </c>
      <c r="M50" s="64" t="s">
        <v>521</v>
      </c>
      <c r="N50" s="64" t="s">
        <v>521</v>
      </c>
      <c r="O50" s="65" t="s">
        <v>521</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2873</v>
      </c>
      <c r="L52" s="64">
        <v>2795</v>
      </c>
      <c r="M52" s="64">
        <v>2829</v>
      </c>
      <c r="N52" s="64">
        <v>2873</v>
      </c>
      <c r="O52" s="65">
        <v>2652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2025</v>
      </c>
      <c r="L53" s="69">
        <v>1823</v>
      </c>
      <c r="M53" s="69">
        <v>1635</v>
      </c>
      <c r="N53" s="69">
        <v>1401</v>
      </c>
      <c r="O53" s="70">
        <v>1216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1mcQUT0WnlTLKEbKiOwpJaO6EPA/EdSywIWOVfe7mv84scUJ2SidS55hleqMN3uFZVzLgWzsDwvMKLIImiVqA==" saltValue="hmGsFt++/qwV+93l84Ki1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37209</v>
      </c>
      <c r="J41" s="356">
        <v>39428</v>
      </c>
      <c r="K41" s="356">
        <v>38196</v>
      </c>
      <c r="L41" s="356">
        <v>40740</v>
      </c>
      <c r="M41" s="357">
        <v>37000</v>
      </c>
    </row>
    <row r="42" spans="2:13" ht="27.75" customHeight="1" x14ac:dyDescent="0.15">
      <c r="B42" s="1186"/>
      <c r="C42" s="1187"/>
      <c r="D42" s="106"/>
      <c r="E42" s="1190" t="s">
        <v>34</v>
      </c>
      <c r="F42" s="1190"/>
      <c r="G42" s="1190"/>
      <c r="H42" s="1191"/>
      <c r="I42" s="358" t="s">
        <v>521</v>
      </c>
      <c r="J42" s="359" t="s">
        <v>521</v>
      </c>
      <c r="K42" s="359" t="s">
        <v>521</v>
      </c>
      <c r="L42" s="359" t="s">
        <v>521</v>
      </c>
      <c r="M42" s="360" t="s">
        <v>521</v>
      </c>
    </row>
    <row r="43" spans="2:13" ht="27.75" customHeight="1" x14ac:dyDescent="0.15">
      <c r="B43" s="1186"/>
      <c r="C43" s="1187"/>
      <c r="D43" s="106"/>
      <c r="E43" s="1190" t="s">
        <v>35</v>
      </c>
      <c r="F43" s="1190"/>
      <c r="G43" s="1190"/>
      <c r="H43" s="1191"/>
      <c r="I43" s="358">
        <v>5356</v>
      </c>
      <c r="J43" s="359">
        <v>4980</v>
      </c>
      <c r="K43" s="359">
        <v>4657</v>
      </c>
      <c r="L43" s="359">
        <v>4202</v>
      </c>
      <c r="M43" s="360">
        <v>3711</v>
      </c>
    </row>
    <row r="44" spans="2:13" ht="27.75" customHeight="1" x14ac:dyDescent="0.15">
      <c r="B44" s="1186"/>
      <c r="C44" s="1187"/>
      <c r="D44" s="106"/>
      <c r="E44" s="1190" t="s">
        <v>36</v>
      </c>
      <c r="F44" s="1190"/>
      <c r="G44" s="1190"/>
      <c r="H44" s="1191"/>
      <c r="I44" s="358">
        <v>292</v>
      </c>
      <c r="J44" s="359">
        <v>237</v>
      </c>
      <c r="K44" s="359">
        <v>188</v>
      </c>
      <c r="L44" s="359">
        <v>248</v>
      </c>
      <c r="M44" s="360">
        <v>257</v>
      </c>
    </row>
    <row r="45" spans="2:13" ht="27.75" customHeight="1" x14ac:dyDescent="0.15">
      <c r="B45" s="1186"/>
      <c r="C45" s="1187"/>
      <c r="D45" s="106"/>
      <c r="E45" s="1190" t="s">
        <v>37</v>
      </c>
      <c r="F45" s="1190"/>
      <c r="G45" s="1190"/>
      <c r="H45" s="1191"/>
      <c r="I45" s="358">
        <v>4160</v>
      </c>
      <c r="J45" s="359">
        <v>4137</v>
      </c>
      <c r="K45" s="359">
        <v>4089</v>
      </c>
      <c r="L45" s="359">
        <v>4020</v>
      </c>
      <c r="M45" s="360">
        <v>3907</v>
      </c>
    </row>
    <row r="46" spans="2:13" ht="27.75" customHeight="1" x14ac:dyDescent="0.15">
      <c r="B46" s="1186"/>
      <c r="C46" s="1187"/>
      <c r="D46" s="107"/>
      <c r="E46" s="1190" t="s">
        <v>38</v>
      </c>
      <c r="F46" s="1190"/>
      <c r="G46" s="1190"/>
      <c r="H46" s="1191"/>
      <c r="I46" s="358">
        <v>3</v>
      </c>
      <c r="J46" s="359" t="s">
        <v>521</v>
      </c>
      <c r="K46" s="359" t="s">
        <v>521</v>
      </c>
      <c r="L46" s="359" t="s">
        <v>521</v>
      </c>
      <c r="M46" s="360" t="s">
        <v>521</v>
      </c>
    </row>
    <row r="47" spans="2:13" ht="27.75" customHeight="1" x14ac:dyDescent="0.15">
      <c r="B47" s="1186"/>
      <c r="C47" s="1187"/>
      <c r="D47" s="108"/>
      <c r="E47" s="1200" t="s">
        <v>39</v>
      </c>
      <c r="F47" s="1201"/>
      <c r="G47" s="1201"/>
      <c r="H47" s="1202"/>
      <c r="I47" s="358" t="s">
        <v>521</v>
      </c>
      <c r="J47" s="359" t="s">
        <v>521</v>
      </c>
      <c r="K47" s="359" t="s">
        <v>521</v>
      </c>
      <c r="L47" s="359" t="s">
        <v>521</v>
      </c>
      <c r="M47" s="360" t="s">
        <v>521</v>
      </c>
    </row>
    <row r="48" spans="2:13" ht="27.75" customHeight="1" x14ac:dyDescent="0.15">
      <c r="B48" s="1186"/>
      <c r="C48" s="1187"/>
      <c r="D48" s="106"/>
      <c r="E48" s="1190" t="s">
        <v>40</v>
      </c>
      <c r="F48" s="1190"/>
      <c r="G48" s="1190"/>
      <c r="H48" s="1191"/>
      <c r="I48" s="358" t="s">
        <v>521</v>
      </c>
      <c r="J48" s="359" t="s">
        <v>521</v>
      </c>
      <c r="K48" s="359" t="s">
        <v>521</v>
      </c>
      <c r="L48" s="359" t="s">
        <v>521</v>
      </c>
      <c r="M48" s="360" t="s">
        <v>521</v>
      </c>
    </row>
    <row r="49" spans="2:13" ht="27.75" customHeight="1" x14ac:dyDescent="0.15">
      <c r="B49" s="1188"/>
      <c r="C49" s="1189"/>
      <c r="D49" s="106"/>
      <c r="E49" s="1190" t="s">
        <v>41</v>
      </c>
      <c r="F49" s="1190"/>
      <c r="G49" s="1190"/>
      <c r="H49" s="1191"/>
      <c r="I49" s="358" t="s">
        <v>521</v>
      </c>
      <c r="J49" s="359" t="s">
        <v>521</v>
      </c>
      <c r="K49" s="359" t="s">
        <v>521</v>
      </c>
      <c r="L49" s="359" t="s">
        <v>521</v>
      </c>
      <c r="M49" s="360" t="s">
        <v>521</v>
      </c>
    </row>
    <row r="50" spans="2:13" ht="27.75" customHeight="1" x14ac:dyDescent="0.15">
      <c r="B50" s="1184" t="s">
        <v>42</v>
      </c>
      <c r="C50" s="1185"/>
      <c r="D50" s="109"/>
      <c r="E50" s="1190" t="s">
        <v>43</v>
      </c>
      <c r="F50" s="1190"/>
      <c r="G50" s="1190"/>
      <c r="H50" s="1191"/>
      <c r="I50" s="358">
        <v>6495</v>
      </c>
      <c r="J50" s="359">
        <v>6304</v>
      </c>
      <c r="K50" s="359">
        <v>9467</v>
      </c>
      <c r="L50" s="359">
        <v>11136</v>
      </c>
      <c r="M50" s="360">
        <v>8975</v>
      </c>
    </row>
    <row r="51" spans="2:13" ht="27.75" customHeight="1" x14ac:dyDescent="0.15">
      <c r="B51" s="1186"/>
      <c r="C51" s="1187"/>
      <c r="D51" s="106"/>
      <c r="E51" s="1190" t="s">
        <v>44</v>
      </c>
      <c r="F51" s="1190"/>
      <c r="G51" s="1190"/>
      <c r="H51" s="1191"/>
      <c r="I51" s="358">
        <v>3866</v>
      </c>
      <c r="J51" s="359">
        <v>3631</v>
      </c>
      <c r="K51" s="359">
        <v>3512</v>
      </c>
      <c r="L51" s="359">
        <v>3816</v>
      </c>
      <c r="M51" s="360">
        <v>3001</v>
      </c>
    </row>
    <row r="52" spans="2:13" ht="27.75" customHeight="1" x14ac:dyDescent="0.15">
      <c r="B52" s="1188"/>
      <c r="C52" s="1189"/>
      <c r="D52" s="106"/>
      <c r="E52" s="1190" t="s">
        <v>45</v>
      </c>
      <c r="F52" s="1190"/>
      <c r="G52" s="1190"/>
      <c r="H52" s="1191"/>
      <c r="I52" s="358">
        <v>31547</v>
      </c>
      <c r="J52" s="359">
        <v>31979</v>
      </c>
      <c r="K52" s="359">
        <v>31714</v>
      </c>
      <c r="L52" s="359">
        <v>32281</v>
      </c>
      <c r="M52" s="360">
        <v>30916</v>
      </c>
    </row>
    <row r="53" spans="2:13" ht="27.75" customHeight="1" thickBot="1" x14ac:dyDescent="0.2">
      <c r="B53" s="1192" t="s">
        <v>46</v>
      </c>
      <c r="C53" s="1193"/>
      <c r="D53" s="110"/>
      <c r="E53" s="1194" t="s">
        <v>47</v>
      </c>
      <c r="F53" s="1194"/>
      <c r="G53" s="1194"/>
      <c r="H53" s="1195"/>
      <c r="I53" s="361">
        <v>5111</v>
      </c>
      <c r="J53" s="362">
        <v>6869</v>
      </c>
      <c r="K53" s="362">
        <v>2437</v>
      </c>
      <c r="L53" s="362">
        <v>1977</v>
      </c>
      <c r="M53" s="363">
        <v>1982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tXEK86ChaA5czYnrCD8PL1wMMSZ43c5ild15ByEmhS/FefDvVphWTPfa+VTI5lYXNGqidixxwHxe87uXKOAUg==" saltValue="eixfPhULYI4J4f1Hbjfo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2526</v>
      </c>
      <c r="G55" s="122">
        <v>3027</v>
      </c>
      <c r="H55" s="123">
        <v>3028</v>
      </c>
    </row>
    <row r="56" spans="2:8" ht="52.5" customHeight="1" x14ac:dyDescent="0.15">
      <c r="B56" s="124"/>
      <c r="C56" s="1213" t="s">
        <v>51</v>
      </c>
      <c r="D56" s="1213"/>
      <c r="E56" s="1214"/>
      <c r="F56" s="125">
        <v>561</v>
      </c>
      <c r="G56" s="125">
        <v>1756</v>
      </c>
      <c r="H56" s="126">
        <v>976</v>
      </c>
    </row>
    <row r="57" spans="2:8" ht="53.25" customHeight="1" x14ac:dyDescent="0.15">
      <c r="B57" s="124"/>
      <c r="C57" s="1215" t="s">
        <v>52</v>
      </c>
      <c r="D57" s="1215"/>
      <c r="E57" s="1216"/>
      <c r="F57" s="127">
        <v>5134</v>
      </c>
      <c r="G57" s="127">
        <v>4960</v>
      </c>
      <c r="H57" s="128">
        <v>2636</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8221</v>
      </c>
      <c r="G63" s="136">
        <v>9742</v>
      </c>
      <c r="H63" s="137">
        <v>6640</v>
      </c>
    </row>
    <row r="64" spans="2:8" x14ac:dyDescent="0.15"/>
  </sheetData>
  <sheetProtection algorithmName="SHA-512" hashValue="BCRYfYp08bZ5uQagVqupqTNZrM5Zs2c5SMusy3eLkBdslfEa4dWReh9zR/Gm7JkLxQaky55bqPoOXxDBWACoQg==" saltValue="9VGY1P+IUknguiJD6iuN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559</v>
      </c>
      <c r="G2" s="151"/>
      <c r="H2" s="152"/>
    </row>
    <row r="3" spans="1:8" x14ac:dyDescent="0.15">
      <c r="A3" s="148" t="s">
        <v>552</v>
      </c>
      <c r="B3" s="153"/>
      <c r="C3" s="154"/>
      <c r="D3" s="155">
        <v>17993</v>
      </c>
      <c r="E3" s="156"/>
      <c r="F3" s="157">
        <v>41934</v>
      </c>
      <c r="G3" s="158"/>
      <c r="H3" s="159"/>
    </row>
    <row r="4" spans="1:8" x14ac:dyDescent="0.15">
      <c r="A4" s="160"/>
      <c r="B4" s="161"/>
      <c r="C4" s="162"/>
      <c r="D4" s="163">
        <v>8867</v>
      </c>
      <c r="E4" s="164"/>
      <c r="F4" s="165">
        <v>23352</v>
      </c>
      <c r="G4" s="166"/>
      <c r="H4" s="167"/>
    </row>
    <row r="5" spans="1:8" x14ac:dyDescent="0.15">
      <c r="A5" s="148" t="s">
        <v>554</v>
      </c>
      <c r="B5" s="153"/>
      <c r="C5" s="154"/>
      <c r="D5" s="155">
        <v>86798</v>
      </c>
      <c r="E5" s="156"/>
      <c r="F5" s="157">
        <v>45588</v>
      </c>
      <c r="G5" s="158"/>
      <c r="H5" s="159"/>
    </row>
    <row r="6" spans="1:8" x14ac:dyDescent="0.15">
      <c r="A6" s="160"/>
      <c r="B6" s="161"/>
      <c r="C6" s="162"/>
      <c r="D6" s="163">
        <v>69718</v>
      </c>
      <c r="E6" s="164"/>
      <c r="F6" s="165">
        <v>24150</v>
      </c>
      <c r="G6" s="166"/>
      <c r="H6" s="167"/>
    </row>
    <row r="7" spans="1:8" x14ac:dyDescent="0.15">
      <c r="A7" s="148" t="s">
        <v>555</v>
      </c>
      <c r="B7" s="153"/>
      <c r="C7" s="154"/>
      <c r="D7" s="155">
        <v>39271</v>
      </c>
      <c r="E7" s="156"/>
      <c r="F7" s="157">
        <v>45483</v>
      </c>
      <c r="G7" s="158"/>
      <c r="H7" s="159"/>
    </row>
    <row r="8" spans="1:8" x14ac:dyDescent="0.15">
      <c r="A8" s="160"/>
      <c r="B8" s="161"/>
      <c r="C8" s="162"/>
      <c r="D8" s="163">
        <v>18460</v>
      </c>
      <c r="E8" s="164"/>
      <c r="F8" s="165">
        <v>24241</v>
      </c>
      <c r="G8" s="166"/>
      <c r="H8" s="167"/>
    </row>
    <row r="9" spans="1:8" x14ac:dyDescent="0.15">
      <c r="A9" s="148" t="s">
        <v>556</v>
      </c>
      <c r="B9" s="153"/>
      <c r="C9" s="154"/>
      <c r="D9" s="155">
        <v>90859</v>
      </c>
      <c r="E9" s="156"/>
      <c r="F9" s="157">
        <v>45945</v>
      </c>
      <c r="G9" s="158"/>
      <c r="H9" s="159"/>
    </row>
    <row r="10" spans="1:8" x14ac:dyDescent="0.15">
      <c r="A10" s="160"/>
      <c r="B10" s="161"/>
      <c r="C10" s="162"/>
      <c r="D10" s="163">
        <v>71524</v>
      </c>
      <c r="E10" s="164"/>
      <c r="F10" s="165">
        <v>25180</v>
      </c>
      <c r="G10" s="166"/>
      <c r="H10" s="167"/>
    </row>
    <row r="11" spans="1:8" x14ac:dyDescent="0.15">
      <c r="A11" s="148" t="s">
        <v>557</v>
      </c>
      <c r="B11" s="153"/>
      <c r="C11" s="154"/>
      <c r="D11" s="155">
        <v>27969</v>
      </c>
      <c r="E11" s="156"/>
      <c r="F11" s="157">
        <v>44475</v>
      </c>
      <c r="G11" s="158"/>
      <c r="H11" s="159"/>
    </row>
    <row r="12" spans="1:8" x14ac:dyDescent="0.15">
      <c r="A12" s="160"/>
      <c r="B12" s="161"/>
      <c r="C12" s="168"/>
      <c r="D12" s="163">
        <v>14717</v>
      </c>
      <c r="E12" s="164"/>
      <c r="F12" s="165">
        <v>24780</v>
      </c>
      <c r="G12" s="166"/>
      <c r="H12" s="167"/>
    </row>
    <row r="13" spans="1:8" x14ac:dyDescent="0.15">
      <c r="A13" s="148"/>
      <c r="B13" s="153"/>
      <c r="C13" s="169"/>
      <c r="D13" s="170">
        <v>52578</v>
      </c>
      <c r="E13" s="171"/>
      <c r="F13" s="172">
        <v>44685</v>
      </c>
      <c r="G13" s="173"/>
      <c r="H13" s="159"/>
    </row>
    <row r="14" spans="1:8" x14ac:dyDescent="0.15">
      <c r="A14" s="160"/>
      <c r="B14" s="161"/>
      <c r="C14" s="162"/>
      <c r="D14" s="163">
        <v>36657</v>
      </c>
      <c r="E14" s="164"/>
      <c r="F14" s="165">
        <v>24341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0.88</v>
      </c>
      <c r="C19" s="174">
        <f>ROUND(VALUE(SUBSTITUTE(実質収支比率等に係る経年分析!G$48,"▲","-")),2)</f>
        <v>1.2</v>
      </c>
      <c r="D19" s="174">
        <f>ROUND(VALUE(SUBSTITUTE(実質収支比率等に係る経年分析!H$48,"▲","-")),2)</f>
        <v>2.2999999999999998</v>
      </c>
      <c r="E19" s="174">
        <f>ROUND(VALUE(SUBSTITUTE(実質収支比率等に係る経年分析!I$48,"▲","-")),2)</f>
        <v>3.93</v>
      </c>
      <c r="F19" s="174">
        <f>ROUND(VALUE(SUBSTITUTE(実質収支比率等に係る経年分析!J$48,"▲","-")),2)</f>
        <v>3.88</v>
      </c>
    </row>
    <row r="20" spans="1:11" x14ac:dyDescent="0.15">
      <c r="A20" s="174" t="s">
        <v>59</v>
      </c>
      <c r="B20" s="174">
        <f>ROUND(VALUE(SUBSTITUTE(実質収支比率等に係る経年分析!F$47,"▲","-")),2)</f>
        <v>13.15</v>
      </c>
      <c r="C20" s="174">
        <f>ROUND(VALUE(SUBSTITUTE(実質収支比率等に係る経年分析!G$47,"▲","-")),2)</f>
        <v>13.01</v>
      </c>
      <c r="D20" s="174">
        <f>ROUND(VALUE(SUBSTITUTE(実質収支比率等に係る経年分析!H$47,"▲","-")),2)</f>
        <v>13.14</v>
      </c>
      <c r="E20" s="174">
        <f>ROUND(VALUE(SUBSTITUTE(実質収支比率等に係る経年分析!I$47,"▲","-")),2)</f>
        <v>14.86</v>
      </c>
      <c r="F20" s="174">
        <f>ROUND(VALUE(SUBSTITUTE(実質収支比率等に係る経年分析!J$47,"▲","-")),2)</f>
        <v>15.22</v>
      </c>
    </row>
    <row r="21" spans="1:11" x14ac:dyDescent="0.15">
      <c r="A21" s="174" t="s">
        <v>60</v>
      </c>
      <c r="B21" s="174">
        <f>IF(ISNUMBER(VALUE(SUBSTITUTE(実質収支比率等に係る経年分析!F$49,"▲","-"))),ROUND(VALUE(SUBSTITUTE(実質収支比率等に係る経年分析!F$49,"▲","-")),2),NA())</f>
        <v>-2.63</v>
      </c>
      <c r="C21" s="174">
        <f>IF(ISNUMBER(VALUE(SUBSTITUTE(実質収支比率等に係る経年分析!G$49,"▲","-"))),ROUND(VALUE(SUBSTITUTE(実質収支比率等に係る経年分析!G$49,"▲","-")),2),NA())</f>
        <v>0.33</v>
      </c>
      <c r="D21" s="174">
        <f>IF(ISNUMBER(VALUE(SUBSTITUTE(実質収支比率等に係る経年分析!H$49,"▲","-"))),ROUND(VALUE(SUBSTITUTE(実質収支比率等に係る経年分析!H$49,"▲","-")),2),NA())</f>
        <v>1.71</v>
      </c>
      <c r="E21" s="174">
        <f>IF(ISNUMBER(VALUE(SUBSTITUTE(実質収支比率等に係る経年分析!I$49,"▲","-"))),ROUND(VALUE(SUBSTITUTE(実質収支比率等に係る経年分析!I$49,"▲","-")),2),NA())</f>
        <v>4.22</v>
      </c>
      <c r="F21" s="174">
        <f>IF(ISNUMBER(VALUE(SUBSTITUTE(実質収支比率等に係る経年分析!J$49,"▲","-"))),ROUND(VALUE(SUBSTITUTE(実質収支比率等に係る経年分析!J$49,"▲","-")),2),NA())</f>
        <v>7.53</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公園墓地事業特別会計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1.84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3.56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3.71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0.75</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3.58</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8.6199999999999992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44.25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43.43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36.270000000000003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2873</v>
      </c>
      <c r="E42" s="176"/>
      <c r="F42" s="176"/>
      <c r="G42" s="176">
        <f>'実質公債費比率（分子）の構造'!L$52</f>
        <v>2795</v>
      </c>
      <c r="H42" s="176"/>
      <c r="I42" s="176"/>
      <c r="J42" s="176">
        <f>'実質公債費比率（分子）の構造'!M$52</f>
        <v>2829</v>
      </c>
      <c r="K42" s="176"/>
      <c r="L42" s="176"/>
      <c r="M42" s="176">
        <f>'実質公債費比率（分子）の構造'!N$52</f>
        <v>2873</v>
      </c>
      <c r="N42" s="176"/>
      <c r="O42" s="176"/>
      <c r="P42" s="176">
        <f>'実質公債費比率（分子）の構造'!O$52</f>
        <v>2652</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48</v>
      </c>
      <c r="C45" s="176"/>
      <c r="D45" s="176"/>
      <c r="E45" s="176">
        <f>'実質公債費比率（分子）の構造'!L$49</f>
        <v>51</v>
      </c>
      <c r="F45" s="176"/>
      <c r="G45" s="176"/>
      <c r="H45" s="176">
        <f>'実質公債費比率（分子）の構造'!M$49</f>
        <v>51</v>
      </c>
      <c r="I45" s="176"/>
      <c r="J45" s="176"/>
      <c r="K45" s="176">
        <f>'実質公債費比率（分子）の構造'!N$49</f>
        <v>51</v>
      </c>
      <c r="L45" s="176"/>
      <c r="M45" s="176"/>
      <c r="N45" s="176">
        <f>'実質公債費比率（分子）の構造'!O$49</f>
        <v>48</v>
      </c>
      <c r="O45" s="176"/>
      <c r="P45" s="176"/>
    </row>
    <row r="46" spans="1:16" x14ac:dyDescent="0.15">
      <c r="A46" s="176" t="s">
        <v>71</v>
      </c>
      <c r="B46" s="176">
        <f>'実質公債費比率（分子）の構造'!K$48</f>
        <v>412</v>
      </c>
      <c r="C46" s="176"/>
      <c r="D46" s="176"/>
      <c r="E46" s="176">
        <f>'実質公債費比率（分子）の構造'!L$48</f>
        <v>376</v>
      </c>
      <c r="F46" s="176"/>
      <c r="G46" s="176"/>
      <c r="H46" s="176">
        <f>'実質公債費比率（分子）の構造'!M$48</f>
        <v>342</v>
      </c>
      <c r="I46" s="176"/>
      <c r="J46" s="176"/>
      <c r="K46" s="176">
        <f>'実質公債費比率（分子）の構造'!N$48</f>
        <v>298</v>
      </c>
      <c r="L46" s="176"/>
      <c r="M46" s="176"/>
      <c r="N46" s="176">
        <f>'実質公債費比率（分子）の構造'!O$48</f>
        <v>299</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4438</v>
      </c>
      <c r="C49" s="176"/>
      <c r="D49" s="176"/>
      <c r="E49" s="176">
        <f>'実質公債費比率（分子）の構造'!L$45</f>
        <v>4191</v>
      </c>
      <c r="F49" s="176"/>
      <c r="G49" s="176"/>
      <c r="H49" s="176">
        <f>'実質公債費比率（分子）の構造'!M$45</f>
        <v>4071</v>
      </c>
      <c r="I49" s="176"/>
      <c r="J49" s="176"/>
      <c r="K49" s="176">
        <f>'実質公債費比率（分子）の構造'!N$45</f>
        <v>3925</v>
      </c>
      <c r="L49" s="176"/>
      <c r="M49" s="176"/>
      <c r="N49" s="176">
        <f>'実質公債費比率（分子）の構造'!O$45</f>
        <v>3521</v>
      </c>
      <c r="O49" s="176"/>
      <c r="P49" s="176"/>
    </row>
    <row r="50" spans="1:16" x14ac:dyDescent="0.15">
      <c r="A50" s="176" t="s">
        <v>74</v>
      </c>
      <c r="B50" s="176" t="e">
        <f>NA()</f>
        <v>#N/A</v>
      </c>
      <c r="C50" s="176">
        <f>IF(ISNUMBER('実質公債費比率（分子）の構造'!K$53),'実質公債費比率（分子）の構造'!K$53,NA())</f>
        <v>2025</v>
      </c>
      <c r="D50" s="176" t="e">
        <f>NA()</f>
        <v>#N/A</v>
      </c>
      <c r="E50" s="176" t="e">
        <f>NA()</f>
        <v>#N/A</v>
      </c>
      <c r="F50" s="176">
        <f>IF(ISNUMBER('実質公債費比率（分子）の構造'!L$53),'実質公債費比率（分子）の構造'!L$53,NA())</f>
        <v>1823</v>
      </c>
      <c r="G50" s="176" t="e">
        <f>NA()</f>
        <v>#N/A</v>
      </c>
      <c r="H50" s="176" t="e">
        <f>NA()</f>
        <v>#N/A</v>
      </c>
      <c r="I50" s="176">
        <f>IF(ISNUMBER('実質公債費比率（分子）の構造'!M$53),'実質公債費比率（分子）の構造'!M$53,NA())</f>
        <v>1635</v>
      </c>
      <c r="J50" s="176" t="e">
        <f>NA()</f>
        <v>#N/A</v>
      </c>
      <c r="K50" s="176" t="e">
        <f>NA()</f>
        <v>#N/A</v>
      </c>
      <c r="L50" s="176">
        <f>IF(ISNUMBER('実質公債費比率（分子）の構造'!N$53),'実質公債費比率（分子）の構造'!N$53,NA())</f>
        <v>1401</v>
      </c>
      <c r="M50" s="176" t="e">
        <f>NA()</f>
        <v>#N/A</v>
      </c>
      <c r="N50" s="176" t="e">
        <f>NA()</f>
        <v>#N/A</v>
      </c>
      <c r="O50" s="176">
        <f>IF(ISNUMBER('実質公債費比率（分子）の構造'!O$53),'実質公債費比率（分子）の構造'!O$53,NA())</f>
        <v>1216</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45</v>
      </c>
      <c r="B56" s="175"/>
      <c r="C56" s="175"/>
      <c r="D56" s="175">
        <f>'将来負担比率（分子）の構造'!I$52</f>
        <v>31547</v>
      </c>
      <c r="E56" s="175"/>
      <c r="F56" s="175"/>
      <c r="G56" s="175">
        <f>'将来負担比率（分子）の構造'!J$52</f>
        <v>31979</v>
      </c>
      <c r="H56" s="175"/>
      <c r="I56" s="175"/>
      <c r="J56" s="175">
        <f>'将来負担比率（分子）の構造'!K$52</f>
        <v>31714</v>
      </c>
      <c r="K56" s="175"/>
      <c r="L56" s="175"/>
      <c r="M56" s="175">
        <f>'将来負担比率（分子）の構造'!L$52</f>
        <v>32281</v>
      </c>
      <c r="N56" s="175"/>
      <c r="O56" s="175"/>
      <c r="P56" s="175">
        <f>'将来負担比率（分子）の構造'!M$52</f>
        <v>30916</v>
      </c>
    </row>
    <row r="57" spans="1:16" x14ac:dyDescent="0.15">
      <c r="A57" s="175" t="s">
        <v>44</v>
      </c>
      <c r="B57" s="175"/>
      <c r="C57" s="175"/>
      <c r="D57" s="175">
        <f>'将来負担比率（分子）の構造'!I$51</f>
        <v>3866</v>
      </c>
      <c r="E57" s="175"/>
      <c r="F57" s="175"/>
      <c r="G57" s="175">
        <f>'将来負担比率（分子）の構造'!J$51</f>
        <v>3631</v>
      </c>
      <c r="H57" s="175"/>
      <c r="I57" s="175"/>
      <c r="J57" s="175">
        <f>'将来負担比率（分子）の構造'!K$51</f>
        <v>3512</v>
      </c>
      <c r="K57" s="175"/>
      <c r="L57" s="175"/>
      <c r="M57" s="175">
        <f>'将来負担比率（分子）の構造'!L$51</f>
        <v>3816</v>
      </c>
      <c r="N57" s="175"/>
      <c r="O57" s="175"/>
      <c r="P57" s="175">
        <f>'将来負担比率（分子）の構造'!M$51</f>
        <v>3001</v>
      </c>
    </row>
    <row r="58" spans="1:16" x14ac:dyDescent="0.15">
      <c r="A58" s="175" t="s">
        <v>43</v>
      </c>
      <c r="B58" s="175"/>
      <c r="C58" s="175"/>
      <c r="D58" s="175">
        <f>'将来負担比率（分子）の構造'!I$50</f>
        <v>6495</v>
      </c>
      <c r="E58" s="175"/>
      <c r="F58" s="175"/>
      <c r="G58" s="175">
        <f>'将来負担比率（分子）の構造'!J$50</f>
        <v>6304</v>
      </c>
      <c r="H58" s="175"/>
      <c r="I58" s="175"/>
      <c r="J58" s="175">
        <f>'将来負担比率（分子）の構造'!K$50</f>
        <v>9467</v>
      </c>
      <c r="K58" s="175"/>
      <c r="L58" s="175"/>
      <c r="M58" s="175">
        <f>'将来負担比率（分子）の構造'!L$50</f>
        <v>11136</v>
      </c>
      <c r="N58" s="175"/>
      <c r="O58" s="175"/>
      <c r="P58" s="175">
        <f>'将来負担比率（分子）の構造'!M$50</f>
        <v>8975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3</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4160</v>
      </c>
      <c r="C62" s="175"/>
      <c r="D62" s="175"/>
      <c r="E62" s="175">
        <f>'将来負担比率（分子）の構造'!J$45</f>
        <v>4137</v>
      </c>
      <c r="F62" s="175"/>
      <c r="G62" s="175"/>
      <c r="H62" s="175">
        <f>'将来負担比率（分子）の構造'!K$45</f>
        <v>4089</v>
      </c>
      <c r="I62" s="175"/>
      <c r="J62" s="175"/>
      <c r="K62" s="175">
        <f>'将来負担比率（分子）の構造'!L$45</f>
        <v>4020</v>
      </c>
      <c r="L62" s="175"/>
      <c r="M62" s="175"/>
      <c r="N62" s="175">
        <f>'将来負担比率（分子）の構造'!M$45</f>
        <v>3907</v>
      </c>
      <c r="O62" s="175"/>
      <c r="P62" s="175"/>
    </row>
    <row r="63" spans="1:16" x14ac:dyDescent="0.15">
      <c r="A63" s="175" t="s">
        <v>36</v>
      </c>
      <c r="B63" s="175">
        <f>'将来負担比率（分子）の構造'!I$44</f>
        <v>292</v>
      </c>
      <c r="C63" s="175"/>
      <c r="D63" s="175"/>
      <c r="E63" s="175">
        <f>'将来負担比率（分子）の構造'!J$44</f>
        <v>237</v>
      </c>
      <c r="F63" s="175"/>
      <c r="G63" s="175"/>
      <c r="H63" s="175">
        <f>'将来負担比率（分子）の構造'!K$44</f>
        <v>188</v>
      </c>
      <c r="I63" s="175"/>
      <c r="J63" s="175"/>
      <c r="K63" s="175">
        <f>'将来負担比率（分子）の構造'!L$44</f>
        <v>248</v>
      </c>
      <c r="L63" s="175"/>
      <c r="M63" s="175"/>
      <c r="N63" s="175">
        <f>'将来負担比率（分子）の構造'!M$44</f>
        <v>257</v>
      </c>
      <c r="O63" s="175"/>
      <c r="P63" s="175"/>
    </row>
    <row r="64" spans="1:16" x14ac:dyDescent="0.15">
      <c r="A64" s="175" t="s">
        <v>35</v>
      </c>
      <c r="B64" s="175">
        <f>'将来負担比率（分子）の構造'!I$43</f>
        <v>5356</v>
      </c>
      <c r="C64" s="175"/>
      <c r="D64" s="175"/>
      <c r="E64" s="175">
        <f>'将来負担比率（分子）の構造'!J$43</f>
        <v>4980</v>
      </c>
      <c r="F64" s="175"/>
      <c r="G64" s="175"/>
      <c r="H64" s="175">
        <f>'将来負担比率（分子）の構造'!K$43</f>
        <v>4657</v>
      </c>
      <c r="I64" s="175"/>
      <c r="J64" s="175"/>
      <c r="K64" s="175">
        <f>'将来負担比率（分子）の構造'!L$43</f>
        <v>4202</v>
      </c>
      <c r="L64" s="175"/>
      <c r="M64" s="175"/>
      <c r="N64" s="175">
        <f>'将来負担比率（分子）の構造'!M$43</f>
        <v>3711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37209</v>
      </c>
      <c r="C66" s="175"/>
      <c r="D66" s="175"/>
      <c r="E66" s="175">
        <f>'将来負担比率（分子）の構造'!J$41</f>
        <v>39428</v>
      </c>
      <c r="F66" s="175"/>
      <c r="G66" s="175"/>
      <c r="H66" s="175">
        <f>'将来負担比率（分子）の構造'!K$41</f>
        <v>38196</v>
      </c>
      <c r="I66" s="175"/>
      <c r="J66" s="175"/>
      <c r="K66" s="175">
        <f>'将来負担比率（分子）の構造'!L$41</f>
        <v>40740</v>
      </c>
      <c r="L66" s="175"/>
      <c r="M66" s="175"/>
      <c r="N66" s="175">
        <f>'将来負担比率（分子）の構造'!M$41</f>
        <v>37000</v>
      </c>
      <c r="O66" s="175"/>
      <c r="P66" s="175"/>
    </row>
    <row r="67" spans="1:16" x14ac:dyDescent="0.15">
      <c r="A67" s="175" t="s">
        <v>78</v>
      </c>
      <c r="B67" s="175" t="e">
        <f>NA()</f>
        <v>#N/A</v>
      </c>
      <c r="C67" s="175">
        <f>IF(ISNUMBER('将来負担比率（分子）の構造'!I$53), IF('将来負担比率（分子）の構造'!I$53 &lt; 0, 0, '将来負担比率（分子）の構造'!I$53), NA())</f>
        <v>5111</v>
      </c>
      <c r="D67" s="175" t="e">
        <f>NA()</f>
        <v>#N/A</v>
      </c>
      <c r="E67" s="175" t="e">
        <f>NA()</f>
        <v>#N/A</v>
      </c>
      <c r="F67" s="175">
        <f>IF(ISNUMBER('将来負担比率（分子）の構造'!J$53), IF('将来負担比率（分子）の構造'!J$53 &lt; 0, 0, '将来負担比率（分子）の構造'!J$53), NA())</f>
        <v>6869</v>
      </c>
      <c r="G67" s="175" t="e">
        <f>NA()</f>
        <v>#N/A</v>
      </c>
      <c r="H67" s="175" t="e">
        <f>NA()</f>
        <v>#N/A</v>
      </c>
      <c r="I67" s="175">
        <f>IF(ISNUMBER('将来負担比率（分子）の構造'!K$53), IF('将来負担比率（分子）の構造'!K$53 &lt; 0, 0, '将来負担比率（分子）の構造'!K$53), NA())</f>
        <v>2437</v>
      </c>
      <c r="J67" s="175" t="e">
        <f>NA()</f>
        <v>#N/A</v>
      </c>
      <c r="K67" s="175" t="e">
        <f>NA()</f>
        <v>#N/A</v>
      </c>
      <c r="L67" s="175">
        <f>IF(ISNUMBER('将来負担比率（分子）の構造'!L$53), IF('将来負担比率（分子）の構造'!L$53 &lt; 0, 0, '将来負担比率（分子）の構造'!L$53), NA())</f>
        <v>1977</v>
      </c>
      <c r="M67" s="175" t="e">
        <f>NA()</f>
        <v>#N/A</v>
      </c>
      <c r="N67" s="175" t="e">
        <f>NA()</f>
        <v>#N/A</v>
      </c>
      <c r="O67" s="175">
        <f>IF(ISNUMBER('将来負担比率（分子）の構造'!M$53), IF('将来負担比率（分子）の構造'!M$53 &lt; 0, 0, '将来負担比率（分子）の構造'!M$53), NA())</f>
        <v>1982</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2526</v>
      </c>
      <c r="C72" s="179">
        <f>基金残高に係る経年分析!G55</f>
        <v>3027</v>
      </c>
      <c r="D72" s="179">
        <f>基金残高に係る経年分析!H55</f>
        <v>3028</v>
      </c>
    </row>
    <row r="73" spans="1:16" x14ac:dyDescent="0.15">
      <c r="A73" s="178" t="s">
        <v>81</v>
      </c>
      <c r="B73" s="179">
        <f>基金残高に係る経年分析!F56</f>
        <v>561</v>
      </c>
      <c r="C73" s="179">
        <f>基金残高に係る経年分析!G56</f>
        <v>1756</v>
      </c>
      <c r="D73" s="179">
        <f>基金残高に係る経年分析!H56</f>
        <v>976</v>
      </c>
    </row>
    <row r="74" spans="1:16" x14ac:dyDescent="0.15">
      <c r="A74" s="178" t="s">
        <v>82</v>
      </c>
      <c r="B74" s="179">
        <f>基金残高に係る経年分析!F57</f>
        <v>5134</v>
      </c>
      <c r="C74" s="179">
        <f>基金残高に係る経年分析!G57</f>
        <v>4960</v>
      </c>
      <c r="D74" s="179">
        <f>基金残高に係る経年分析!H57</f>
        <v>2636</v>
      </c>
    </row>
  </sheetData>
  <sheetProtection algorithmName="SHA-512" hashValue="vV/pyYPNZdmAXRt+tTx78RKAr3pu3GgPd/PUav4PvXEONFrHHcPDRLX6OdJuiZDi64IgXf2OW9712w5mjiGkpQ==" saltValue="C+BAYQOjautNajl7Ju92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15" t="s">
        <v>227</v>
      </c>
      <c r="AQ4" s="715"/>
      <c r="AR4" s="715"/>
      <c r="AS4" s="715"/>
      <c r="AT4" s="715"/>
      <c r="AU4" s="715"/>
      <c r="AV4" s="715"/>
      <c r="AW4" s="715"/>
      <c r="AX4" s="715"/>
      <c r="AY4" s="715"/>
      <c r="AZ4" s="715"/>
      <c r="BA4" s="715"/>
      <c r="BB4" s="715"/>
      <c r="BC4" s="715"/>
      <c r="BD4" s="715"/>
      <c r="BE4" s="715"/>
      <c r="BF4" s="715"/>
      <c r="BG4" s="715" t="s">
        <v>228</v>
      </c>
      <c r="BH4" s="715"/>
      <c r="BI4" s="715"/>
      <c r="BJ4" s="715"/>
      <c r="BK4" s="715"/>
      <c r="BL4" s="715"/>
      <c r="BM4" s="715"/>
      <c r="BN4" s="715"/>
      <c r="BO4" s="715" t="s">
        <v>225</v>
      </c>
      <c r="BP4" s="715"/>
      <c r="BQ4" s="715"/>
      <c r="BR4" s="715"/>
      <c r="BS4" s="715" t="s">
        <v>229</v>
      </c>
      <c r="BT4" s="715"/>
      <c r="BU4" s="715"/>
      <c r="BV4" s="715"/>
      <c r="BW4" s="715"/>
      <c r="BX4" s="715"/>
      <c r="BY4" s="715"/>
      <c r="BZ4" s="715"/>
      <c r="CA4" s="715"/>
      <c r="CB4" s="715"/>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12032235</v>
      </c>
      <c r="S5" s="674"/>
      <c r="T5" s="674"/>
      <c r="U5" s="674"/>
      <c r="V5" s="674"/>
      <c r="W5" s="674"/>
      <c r="X5" s="674"/>
      <c r="Y5" s="702"/>
      <c r="Z5" s="716">
        <v>30.6</v>
      </c>
      <c r="AA5" s="716"/>
      <c r="AB5" s="716"/>
      <c r="AC5" s="716"/>
      <c r="AD5" s="717">
        <v>11280489</v>
      </c>
      <c r="AE5" s="717"/>
      <c r="AF5" s="717"/>
      <c r="AG5" s="717"/>
      <c r="AH5" s="717"/>
      <c r="AI5" s="717"/>
      <c r="AJ5" s="717"/>
      <c r="AK5" s="717"/>
      <c r="AL5" s="703">
        <v>56.6</v>
      </c>
      <c r="AM5" s="686"/>
      <c r="AN5" s="686"/>
      <c r="AO5" s="704"/>
      <c r="AP5" s="676" t="s">
        <v>232</v>
      </c>
      <c r="AQ5" s="677"/>
      <c r="AR5" s="677"/>
      <c r="AS5" s="677"/>
      <c r="AT5" s="677"/>
      <c r="AU5" s="677"/>
      <c r="AV5" s="677"/>
      <c r="AW5" s="677"/>
      <c r="AX5" s="677"/>
      <c r="AY5" s="677"/>
      <c r="AZ5" s="677"/>
      <c r="BA5" s="677"/>
      <c r="BB5" s="677"/>
      <c r="BC5" s="677"/>
      <c r="BD5" s="677"/>
      <c r="BE5" s="677"/>
      <c r="BF5" s="678"/>
      <c r="BG5" s="621">
        <v>11280489</v>
      </c>
      <c r="BH5" s="622"/>
      <c r="BI5" s="622"/>
      <c r="BJ5" s="622"/>
      <c r="BK5" s="622"/>
      <c r="BL5" s="622"/>
      <c r="BM5" s="622"/>
      <c r="BN5" s="623"/>
      <c r="BO5" s="663">
        <v>93.8</v>
      </c>
      <c r="BP5" s="663"/>
      <c r="BQ5" s="663"/>
      <c r="BR5" s="663"/>
      <c r="BS5" s="664">
        <v>191511</v>
      </c>
      <c r="BT5" s="664"/>
      <c r="BU5" s="664"/>
      <c r="BV5" s="664"/>
      <c r="BW5" s="664"/>
      <c r="BX5" s="664"/>
      <c r="BY5" s="664"/>
      <c r="BZ5" s="664"/>
      <c r="CA5" s="664"/>
      <c r="CB5" s="698"/>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185166</v>
      </c>
      <c r="S6" s="622"/>
      <c r="T6" s="622"/>
      <c r="U6" s="622"/>
      <c r="V6" s="622"/>
      <c r="W6" s="622"/>
      <c r="X6" s="622"/>
      <c r="Y6" s="623"/>
      <c r="Z6" s="663">
        <v>0.5</v>
      </c>
      <c r="AA6" s="663"/>
      <c r="AB6" s="663"/>
      <c r="AC6" s="663"/>
      <c r="AD6" s="664">
        <v>185166</v>
      </c>
      <c r="AE6" s="664"/>
      <c r="AF6" s="664"/>
      <c r="AG6" s="664"/>
      <c r="AH6" s="664"/>
      <c r="AI6" s="664"/>
      <c r="AJ6" s="664"/>
      <c r="AK6" s="664"/>
      <c r="AL6" s="624">
        <v>0.9</v>
      </c>
      <c r="AM6" s="625"/>
      <c r="AN6" s="625"/>
      <c r="AO6" s="665"/>
      <c r="AP6" s="618" t="s">
        <v>237</v>
      </c>
      <c r="AQ6" s="619"/>
      <c r="AR6" s="619"/>
      <c r="AS6" s="619"/>
      <c r="AT6" s="619"/>
      <c r="AU6" s="619"/>
      <c r="AV6" s="619"/>
      <c r="AW6" s="619"/>
      <c r="AX6" s="619"/>
      <c r="AY6" s="619"/>
      <c r="AZ6" s="619"/>
      <c r="BA6" s="619"/>
      <c r="BB6" s="619"/>
      <c r="BC6" s="619"/>
      <c r="BD6" s="619"/>
      <c r="BE6" s="619"/>
      <c r="BF6" s="620"/>
      <c r="BG6" s="621">
        <v>11280489</v>
      </c>
      <c r="BH6" s="622"/>
      <c r="BI6" s="622"/>
      <c r="BJ6" s="622"/>
      <c r="BK6" s="622"/>
      <c r="BL6" s="622"/>
      <c r="BM6" s="622"/>
      <c r="BN6" s="623"/>
      <c r="BO6" s="663">
        <v>93.8</v>
      </c>
      <c r="BP6" s="663"/>
      <c r="BQ6" s="663"/>
      <c r="BR6" s="663"/>
      <c r="BS6" s="664">
        <v>191511</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284928</v>
      </c>
      <c r="CS6" s="622"/>
      <c r="CT6" s="622"/>
      <c r="CU6" s="622"/>
      <c r="CV6" s="622"/>
      <c r="CW6" s="622"/>
      <c r="CX6" s="622"/>
      <c r="CY6" s="623"/>
      <c r="CZ6" s="703">
        <v>0.7</v>
      </c>
      <c r="DA6" s="686"/>
      <c r="DB6" s="686"/>
      <c r="DC6" s="705"/>
      <c r="DD6" s="627" t="s">
        <v>133</v>
      </c>
      <c r="DE6" s="622"/>
      <c r="DF6" s="622"/>
      <c r="DG6" s="622"/>
      <c r="DH6" s="622"/>
      <c r="DI6" s="622"/>
      <c r="DJ6" s="622"/>
      <c r="DK6" s="622"/>
      <c r="DL6" s="622"/>
      <c r="DM6" s="622"/>
      <c r="DN6" s="622"/>
      <c r="DO6" s="622"/>
      <c r="DP6" s="623"/>
      <c r="DQ6" s="627">
        <v>284928</v>
      </c>
      <c r="DR6" s="622"/>
      <c r="DS6" s="622"/>
      <c r="DT6" s="622"/>
      <c r="DU6" s="622"/>
      <c r="DV6" s="622"/>
      <c r="DW6" s="622"/>
      <c r="DX6" s="622"/>
      <c r="DY6" s="622"/>
      <c r="DZ6" s="622"/>
      <c r="EA6" s="622"/>
      <c r="EB6" s="622"/>
      <c r="EC6" s="662"/>
    </row>
    <row r="7" spans="2:143" ht="11.25" customHeight="1" x14ac:dyDescent="0.15">
      <c r="B7" s="618" t="s">
        <v>239</v>
      </c>
      <c r="C7" s="619"/>
      <c r="D7" s="619"/>
      <c r="E7" s="619"/>
      <c r="F7" s="619"/>
      <c r="G7" s="619"/>
      <c r="H7" s="619"/>
      <c r="I7" s="619"/>
      <c r="J7" s="619"/>
      <c r="K7" s="619"/>
      <c r="L7" s="619"/>
      <c r="M7" s="619"/>
      <c r="N7" s="619"/>
      <c r="O7" s="619"/>
      <c r="P7" s="619"/>
      <c r="Q7" s="620"/>
      <c r="R7" s="621">
        <v>5330</v>
      </c>
      <c r="S7" s="622"/>
      <c r="T7" s="622"/>
      <c r="U7" s="622"/>
      <c r="V7" s="622"/>
      <c r="W7" s="622"/>
      <c r="X7" s="622"/>
      <c r="Y7" s="623"/>
      <c r="Z7" s="663">
        <v>0</v>
      </c>
      <c r="AA7" s="663"/>
      <c r="AB7" s="663"/>
      <c r="AC7" s="663"/>
      <c r="AD7" s="664">
        <v>5330</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4984179</v>
      </c>
      <c r="BH7" s="622"/>
      <c r="BI7" s="622"/>
      <c r="BJ7" s="622"/>
      <c r="BK7" s="622"/>
      <c r="BL7" s="622"/>
      <c r="BM7" s="622"/>
      <c r="BN7" s="623"/>
      <c r="BO7" s="663">
        <v>41.4</v>
      </c>
      <c r="BP7" s="663"/>
      <c r="BQ7" s="663"/>
      <c r="BR7" s="663"/>
      <c r="BS7" s="664">
        <v>191511</v>
      </c>
      <c r="BT7" s="664"/>
      <c r="BU7" s="664"/>
      <c r="BV7" s="664"/>
      <c r="BW7" s="664"/>
      <c r="BX7" s="664"/>
      <c r="BY7" s="664"/>
      <c r="BZ7" s="664"/>
      <c r="CA7" s="664"/>
      <c r="CB7" s="698"/>
      <c r="CD7" s="618" t="s">
        <v>241</v>
      </c>
      <c r="CE7" s="619"/>
      <c r="CF7" s="619"/>
      <c r="CG7" s="619"/>
      <c r="CH7" s="619"/>
      <c r="CI7" s="619"/>
      <c r="CJ7" s="619"/>
      <c r="CK7" s="619"/>
      <c r="CL7" s="619"/>
      <c r="CM7" s="619"/>
      <c r="CN7" s="619"/>
      <c r="CO7" s="619"/>
      <c r="CP7" s="619"/>
      <c r="CQ7" s="620"/>
      <c r="CR7" s="621">
        <v>4330652</v>
      </c>
      <c r="CS7" s="622"/>
      <c r="CT7" s="622"/>
      <c r="CU7" s="622"/>
      <c r="CV7" s="622"/>
      <c r="CW7" s="622"/>
      <c r="CX7" s="622"/>
      <c r="CY7" s="623"/>
      <c r="CZ7" s="663">
        <v>11.2</v>
      </c>
      <c r="DA7" s="663"/>
      <c r="DB7" s="663"/>
      <c r="DC7" s="663"/>
      <c r="DD7" s="627">
        <v>527556</v>
      </c>
      <c r="DE7" s="622"/>
      <c r="DF7" s="622"/>
      <c r="DG7" s="622"/>
      <c r="DH7" s="622"/>
      <c r="DI7" s="622"/>
      <c r="DJ7" s="622"/>
      <c r="DK7" s="622"/>
      <c r="DL7" s="622"/>
      <c r="DM7" s="622"/>
      <c r="DN7" s="622"/>
      <c r="DO7" s="622"/>
      <c r="DP7" s="623"/>
      <c r="DQ7" s="627">
        <v>3410610</v>
      </c>
      <c r="DR7" s="622"/>
      <c r="DS7" s="622"/>
      <c r="DT7" s="622"/>
      <c r="DU7" s="622"/>
      <c r="DV7" s="622"/>
      <c r="DW7" s="622"/>
      <c r="DX7" s="622"/>
      <c r="DY7" s="622"/>
      <c r="DZ7" s="622"/>
      <c r="EA7" s="622"/>
      <c r="EB7" s="622"/>
      <c r="EC7" s="662"/>
    </row>
    <row r="8" spans="2:143" ht="11.25" customHeight="1" x14ac:dyDescent="0.15">
      <c r="B8" s="618" t="s">
        <v>242</v>
      </c>
      <c r="C8" s="619"/>
      <c r="D8" s="619"/>
      <c r="E8" s="619"/>
      <c r="F8" s="619"/>
      <c r="G8" s="619"/>
      <c r="H8" s="619"/>
      <c r="I8" s="619"/>
      <c r="J8" s="619"/>
      <c r="K8" s="619"/>
      <c r="L8" s="619"/>
      <c r="M8" s="619"/>
      <c r="N8" s="619"/>
      <c r="O8" s="619"/>
      <c r="P8" s="619"/>
      <c r="Q8" s="620"/>
      <c r="R8" s="621">
        <v>113005</v>
      </c>
      <c r="S8" s="622"/>
      <c r="T8" s="622"/>
      <c r="U8" s="622"/>
      <c r="V8" s="622"/>
      <c r="W8" s="622"/>
      <c r="X8" s="622"/>
      <c r="Y8" s="623"/>
      <c r="Z8" s="663">
        <v>0.3</v>
      </c>
      <c r="AA8" s="663"/>
      <c r="AB8" s="663"/>
      <c r="AC8" s="663"/>
      <c r="AD8" s="664">
        <v>113005</v>
      </c>
      <c r="AE8" s="664"/>
      <c r="AF8" s="664"/>
      <c r="AG8" s="664"/>
      <c r="AH8" s="664"/>
      <c r="AI8" s="664"/>
      <c r="AJ8" s="664"/>
      <c r="AK8" s="664"/>
      <c r="AL8" s="624">
        <v>0.6</v>
      </c>
      <c r="AM8" s="625"/>
      <c r="AN8" s="625"/>
      <c r="AO8" s="665"/>
      <c r="AP8" s="618" t="s">
        <v>243</v>
      </c>
      <c r="AQ8" s="619"/>
      <c r="AR8" s="619"/>
      <c r="AS8" s="619"/>
      <c r="AT8" s="619"/>
      <c r="AU8" s="619"/>
      <c r="AV8" s="619"/>
      <c r="AW8" s="619"/>
      <c r="AX8" s="619"/>
      <c r="AY8" s="619"/>
      <c r="AZ8" s="619"/>
      <c r="BA8" s="619"/>
      <c r="BB8" s="619"/>
      <c r="BC8" s="619"/>
      <c r="BD8" s="619"/>
      <c r="BE8" s="619"/>
      <c r="BF8" s="620"/>
      <c r="BG8" s="621">
        <v>144919</v>
      </c>
      <c r="BH8" s="622"/>
      <c r="BI8" s="622"/>
      <c r="BJ8" s="622"/>
      <c r="BK8" s="622"/>
      <c r="BL8" s="622"/>
      <c r="BM8" s="622"/>
      <c r="BN8" s="623"/>
      <c r="BO8" s="663">
        <v>1.2</v>
      </c>
      <c r="BP8" s="663"/>
      <c r="BQ8" s="663"/>
      <c r="BR8" s="663"/>
      <c r="BS8" s="664" t="s">
        <v>184</v>
      </c>
      <c r="BT8" s="664"/>
      <c r="BU8" s="664"/>
      <c r="BV8" s="664"/>
      <c r="BW8" s="664"/>
      <c r="BX8" s="664"/>
      <c r="BY8" s="664"/>
      <c r="BZ8" s="664"/>
      <c r="CA8" s="664"/>
      <c r="CB8" s="698"/>
      <c r="CD8" s="618" t="s">
        <v>244</v>
      </c>
      <c r="CE8" s="619"/>
      <c r="CF8" s="619"/>
      <c r="CG8" s="619"/>
      <c r="CH8" s="619"/>
      <c r="CI8" s="619"/>
      <c r="CJ8" s="619"/>
      <c r="CK8" s="619"/>
      <c r="CL8" s="619"/>
      <c r="CM8" s="619"/>
      <c r="CN8" s="619"/>
      <c r="CO8" s="619"/>
      <c r="CP8" s="619"/>
      <c r="CQ8" s="620"/>
      <c r="CR8" s="621">
        <v>15154508</v>
      </c>
      <c r="CS8" s="622"/>
      <c r="CT8" s="622"/>
      <c r="CU8" s="622"/>
      <c r="CV8" s="622"/>
      <c r="CW8" s="622"/>
      <c r="CX8" s="622"/>
      <c r="CY8" s="623"/>
      <c r="CZ8" s="663">
        <v>39.299999999999997</v>
      </c>
      <c r="DA8" s="663"/>
      <c r="DB8" s="663"/>
      <c r="DC8" s="663"/>
      <c r="DD8" s="627">
        <v>20276</v>
      </c>
      <c r="DE8" s="622"/>
      <c r="DF8" s="622"/>
      <c r="DG8" s="622"/>
      <c r="DH8" s="622"/>
      <c r="DI8" s="622"/>
      <c r="DJ8" s="622"/>
      <c r="DK8" s="622"/>
      <c r="DL8" s="622"/>
      <c r="DM8" s="622"/>
      <c r="DN8" s="622"/>
      <c r="DO8" s="622"/>
      <c r="DP8" s="623"/>
      <c r="DQ8" s="627">
        <v>7259404</v>
      </c>
      <c r="DR8" s="622"/>
      <c r="DS8" s="622"/>
      <c r="DT8" s="622"/>
      <c r="DU8" s="622"/>
      <c r="DV8" s="622"/>
      <c r="DW8" s="622"/>
      <c r="DX8" s="622"/>
      <c r="DY8" s="622"/>
      <c r="DZ8" s="622"/>
      <c r="EA8" s="622"/>
      <c r="EB8" s="622"/>
      <c r="EC8" s="662"/>
    </row>
    <row r="9" spans="2:143" ht="11.25" customHeight="1" x14ac:dyDescent="0.15">
      <c r="B9" s="618" t="s">
        <v>245</v>
      </c>
      <c r="C9" s="619"/>
      <c r="D9" s="619"/>
      <c r="E9" s="619"/>
      <c r="F9" s="619"/>
      <c r="G9" s="619"/>
      <c r="H9" s="619"/>
      <c r="I9" s="619"/>
      <c r="J9" s="619"/>
      <c r="K9" s="619"/>
      <c r="L9" s="619"/>
      <c r="M9" s="619"/>
      <c r="N9" s="619"/>
      <c r="O9" s="619"/>
      <c r="P9" s="619"/>
      <c r="Q9" s="620"/>
      <c r="R9" s="621">
        <v>79086</v>
      </c>
      <c r="S9" s="622"/>
      <c r="T9" s="622"/>
      <c r="U9" s="622"/>
      <c r="V9" s="622"/>
      <c r="W9" s="622"/>
      <c r="X9" s="622"/>
      <c r="Y9" s="623"/>
      <c r="Z9" s="663">
        <v>0.2</v>
      </c>
      <c r="AA9" s="663"/>
      <c r="AB9" s="663"/>
      <c r="AC9" s="663"/>
      <c r="AD9" s="664">
        <v>79086</v>
      </c>
      <c r="AE9" s="664"/>
      <c r="AF9" s="664"/>
      <c r="AG9" s="664"/>
      <c r="AH9" s="664"/>
      <c r="AI9" s="664"/>
      <c r="AJ9" s="664"/>
      <c r="AK9" s="664"/>
      <c r="AL9" s="624">
        <v>0.4</v>
      </c>
      <c r="AM9" s="625"/>
      <c r="AN9" s="625"/>
      <c r="AO9" s="665"/>
      <c r="AP9" s="618" t="s">
        <v>246</v>
      </c>
      <c r="AQ9" s="619"/>
      <c r="AR9" s="619"/>
      <c r="AS9" s="619"/>
      <c r="AT9" s="619"/>
      <c r="AU9" s="619"/>
      <c r="AV9" s="619"/>
      <c r="AW9" s="619"/>
      <c r="AX9" s="619"/>
      <c r="AY9" s="619"/>
      <c r="AZ9" s="619"/>
      <c r="BA9" s="619"/>
      <c r="BB9" s="619"/>
      <c r="BC9" s="619"/>
      <c r="BD9" s="619"/>
      <c r="BE9" s="619"/>
      <c r="BF9" s="620"/>
      <c r="BG9" s="621">
        <v>3908878</v>
      </c>
      <c r="BH9" s="622"/>
      <c r="BI9" s="622"/>
      <c r="BJ9" s="622"/>
      <c r="BK9" s="622"/>
      <c r="BL9" s="622"/>
      <c r="BM9" s="622"/>
      <c r="BN9" s="623"/>
      <c r="BO9" s="663">
        <v>32.5</v>
      </c>
      <c r="BP9" s="663"/>
      <c r="BQ9" s="663"/>
      <c r="BR9" s="663"/>
      <c r="BS9" s="664" t="s">
        <v>247</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5820290</v>
      </c>
      <c r="CS9" s="622"/>
      <c r="CT9" s="622"/>
      <c r="CU9" s="622"/>
      <c r="CV9" s="622"/>
      <c r="CW9" s="622"/>
      <c r="CX9" s="622"/>
      <c r="CY9" s="623"/>
      <c r="CZ9" s="663">
        <v>15.1</v>
      </c>
      <c r="DA9" s="663"/>
      <c r="DB9" s="663"/>
      <c r="DC9" s="663"/>
      <c r="DD9" s="627">
        <v>39396</v>
      </c>
      <c r="DE9" s="622"/>
      <c r="DF9" s="622"/>
      <c r="DG9" s="622"/>
      <c r="DH9" s="622"/>
      <c r="DI9" s="622"/>
      <c r="DJ9" s="622"/>
      <c r="DK9" s="622"/>
      <c r="DL9" s="622"/>
      <c r="DM9" s="622"/>
      <c r="DN9" s="622"/>
      <c r="DO9" s="622"/>
      <c r="DP9" s="623"/>
      <c r="DQ9" s="627">
        <v>2242996</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63" t="s">
        <v>133</v>
      </c>
      <c r="AA10" s="663"/>
      <c r="AB10" s="663"/>
      <c r="AC10" s="663"/>
      <c r="AD10" s="664" t="s">
        <v>133</v>
      </c>
      <c r="AE10" s="664"/>
      <c r="AF10" s="664"/>
      <c r="AG10" s="664"/>
      <c r="AH10" s="664"/>
      <c r="AI10" s="664"/>
      <c r="AJ10" s="664"/>
      <c r="AK10" s="664"/>
      <c r="AL10" s="624" t="s">
        <v>133</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288851</v>
      </c>
      <c r="BH10" s="622"/>
      <c r="BI10" s="622"/>
      <c r="BJ10" s="622"/>
      <c r="BK10" s="622"/>
      <c r="BL10" s="622"/>
      <c r="BM10" s="622"/>
      <c r="BN10" s="623"/>
      <c r="BO10" s="663">
        <v>2.4</v>
      </c>
      <c r="BP10" s="663"/>
      <c r="BQ10" s="663"/>
      <c r="BR10" s="663"/>
      <c r="BS10" s="664" t="s">
        <v>133</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v>37985</v>
      </c>
      <c r="CS10" s="622"/>
      <c r="CT10" s="622"/>
      <c r="CU10" s="622"/>
      <c r="CV10" s="622"/>
      <c r="CW10" s="622"/>
      <c r="CX10" s="622"/>
      <c r="CY10" s="623"/>
      <c r="CZ10" s="663">
        <v>0.1</v>
      </c>
      <c r="DA10" s="663"/>
      <c r="DB10" s="663"/>
      <c r="DC10" s="663"/>
      <c r="DD10" s="627" t="s">
        <v>133</v>
      </c>
      <c r="DE10" s="622"/>
      <c r="DF10" s="622"/>
      <c r="DG10" s="622"/>
      <c r="DH10" s="622"/>
      <c r="DI10" s="622"/>
      <c r="DJ10" s="622"/>
      <c r="DK10" s="622"/>
      <c r="DL10" s="622"/>
      <c r="DM10" s="622"/>
      <c r="DN10" s="622"/>
      <c r="DO10" s="622"/>
      <c r="DP10" s="623"/>
      <c r="DQ10" s="627">
        <v>17985</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2005605</v>
      </c>
      <c r="S11" s="622"/>
      <c r="T11" s="622"/>
      <c r="U11" s="622"/>
      <c r="V11" s="622"/>
      <c r="W11" s="622"/>
      <c r="X11" s="622"/>
      <c r="Y11" s="623"/>
      <c r="Z11" s="624">
        <v>5.0999999999999996</v>
      </c>
      <c r="AA11" s="625"/>
      <c r="AB11" s="625"/>
      <c r="AC11" s="626"/>
      <c r="AD11" s="627">
        <v>2005605</v>
      </c>
      <c r="AE11" s="622"/>
      <c r="AF11" s="622"/>
      <c r="AG11" s="622"/>
      <c r="AH11" s="622"/>
      <c r="AI11" s="622"/>
      <c r="AJ11" s="622"/>
      <c r="AK11" s="623"/>
      <c r="AL11" s="624">
        <v>10.1</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641531</v>
      </c>
      <c r="BH11" s="622"/>
      <c r="BI11" s="622"/>
      <c r="BJ11" s="622"/>
      <c r="BK11" s="622"/>
      <c r="BL11" s="622"/>
      <c r="BM11" s="622"/>
      <c r="BN11" s="623"/>
      <c r="BO11" s="663">
        <v>5.3</v>
      </c>
      <c r="BP11" s="663"/>
      <c r="BQ11" s="663"/>
      <c r="BR11" s="663"/>
      <c r="BS11" s="664">
        <v>191511</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328239</v>
      </c>
      <c r="CS11" s="622"/>
      <c r="CT11" s="622"/>
      <c r="CU11" s="622"/>
      <c r="CV11" s="622"/>
      <c r="CW11" s="622"/>
      <c r="CX11" s="622"/>
      <c r="CY11" s="623"/>
      <c r="CZ11" s="663">
        <v>0.9</v>
      </c>
      <c r="DA11" s="663"/>
      <c r="DB11" s="663"/>
      <c r="DC11" s="663"/>
      <c r="DD11" s="627">
        <v>175590</v>
      </c>
      <c r="DE11" s="622"/>
      <c r="DF11" s="622"/>
      <c r="DG11" s="622"/>
      <c r="DH11" s="622"/>
      <c r="DI11" s="622"/>
      <c r="DJ11" s="622"/>
      <c r="DK11" s="622"/>
      <c r="DL11" s="622"/>
      <c r="DM11" s="622"/>
      <c r="DN11" s="622"/>
      <c r="DO11" s="622"/>
      <c r="DP11" s="623"/>
      <c r="DQ11" s="627">
        <v>155573</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v>3127</v>
      </c>
      <c r="S12" s="622"/>
      <c r="T12" s="622"/>
      <c r="U12" s="622"/>
      <c r="V12" s="622"/>
      <c r="W12" s="622"/>
      <c r="X12" s="622"/>
      <c r="Y12" s="623"/>
      <c r="Z12" s="663">
        <v>0</v>
      </c>
      <c r="AA12" s="663"/>
      <c r="AB12" s="663"/>
      <c r="AC12" s="663"/>
      <c r="AD12" s="664">
        <v>3127</v>
      </c>
      <c r="AE12" s="664"/>
      <c r="AF12" s="664"/>
      <c r="AG12" s="664"/>
      <c r="AH12" s="664"/>
      <c r="AI12" s="664"/>
      <c r="AJ12" s="664"/>
      <c r="AK12" s="664"/>
      <c r="AL12" s="624">
        <v>0</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5433982</v>
      </c>
      <c r="BH12" s="622"/>
      <c r="BI12" s="622"/>
      <c r="BJ12" s="622"/>
      <c r="BK12" s="622"/>
      <c r="BL12" s="622"/>
      <c r="BM12" s="622"/>
      <c r="BN12" s="623"/>
      <c r="BO12" s="663">
        <v>45.2</v>
      </c>
      <c r="BP12" s="663"/>
      <c r="BQ12" s="663"/>
      <c r="BR12" s="663"/>
      <c r="BS12" s="664" t="s">
        <v>133</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517545</v>
      </c>
      <c r="CS12" s="622"/>
      <c r="CT12" s="622"/>
      <c r="CU12" s="622"/>
      <c r="CV12" s="622"/>
      <c r="CW12" s="622"/>
      <c r="CX12" s="622"/>
      <c r="CY12" s="623"/>
      <c r="CZ12" s="663">
        <v>1.3</v>
      </c>
      <c r="DA12" s="663"/>
      <c r="DB12" s="663"/>
      <c r="DC12" s="663"/>
      <c r="DD12" s="627" t="s">
        <v>133</v>
      </c>
      <c r="DE12" s="622"/>
      <c r="DF12" s="622"/>
      <c r="DG12" s="622"/>
      <c r="DH12" s="622"/>
      <c r="DI12" s="622"/>
      <c r="DJ12" s="622"/>
      <c r="DK12" s="622"/>
      <c r="DL12" s="622"/>
      <c r="DM12" s="622"/>
      <c r="DN12" s="622"/>
      <c r="DO12" s="622"/>
      <c r="DP12" s="623"/>
      <c r="DQ12" s="627">
        <v>516309</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63" t="s">
        <v>184</v>
      </c>
      <c r="AA13" s="663"/>
      <c r="AB13" s="663"/>
      <c r="AC13" s="663"/>
      <c r="AD13" s="664" t="s">
        <v>133</v>
      </c>
      <c r="AE13" s="664"/>
      <c r="AF13" s="664"/>
      <c r="AG13" s="664"/>
      <c r="AH13" s="664"/>
      <c r="AI13" s="664"/>
      <c r="AJ13" s="664"/>
      <c r="AK13" s="664"/>
      <c r="AL13" s="624" t="s">
        <v>133</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5374220</v>
      </c>
      <c r="BH13" s="622"/>
      <c r="BI13" s="622"/>
      <c r="BJ13" s="622"/>
      <c r="BK13" s="622"/>
      <c r="BL13" s="622"/>
      <c r="BM13" s="622"/>
      <c r="BN13" s="623"/>
      <c r="BO13" s="663">
        <v>44.7</v>
      </c>
      <c r="BP13" s="663"/>
      <c r="BQ13" s="663"/>
      <c r="BR13" s="663"/>
      <c r="BS13" s="664" t="s">
        <v>133</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2662281</v>
      </c>
      <c r="CS13" s="622"/>
      <c r="CT13" s="622"/>
      <c r="CU13" s="622"/>
      <c r="CV13" s="622"/>
      <c r="CW13" s="622"/>
      <c r="CX13" s="622"/>
      <c r="CY13" s="623"/>
      <c r="CZ13" s="663">
        <v>6.9</v>
      </c>
      <c r="DA13" s="663"/>
      <c r="DB13" s="663"/>
      <c r="DC13" s="663"/>
      <c r="DD13" s="627">
        <v>1201520</v>
      </c>
      <c r="DE13" s="622"/>
      <c r="DF13" s="622"/>
      <c r="DG13" s="622"/>
      <c r="DH13" s="622"/>
      <c r="DI13" s="622"/>
      <c r="DJ13" s="622"/>
      <c r="DK13" s="622"/>
      <c r="DL13" s="622"/>
      <c r="DM13" s="622"/>
      <c r="DN13" s="622"/>
      <c r="DO13" s="622"/>
      <c r="DP13" s="623"/>
      <c r="DQ13" s="627">
        <v>1623158</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969</v>
      </c>
      <c r="S14" s="622"/>
      <c r="T14" s="622"/>
      <c r="U14" s="622"/>
      <c r="V14" s="622"/>
      <c r="W14" s="622"/>
      <c r="X14" s="622"/>
      <c r="Y14" s="623"/>
      <c r="Z14" s="663">
        <v>0</v>
      </c>
      <c r="AA14" s="663"/>
      <c r="AB14" s="663"/>
      <c r="AC14" s="663"/>
      <c r="AD14" s="664">
        <v>969</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240420</v>
      </c>
      <c r="BH14" s="622"/>
      <c r="BI14" s="622"/>
      <c r="BJ14" s="622"/>
      <c r="BK14" s="622"/>
      <c r="BL14" s="622"/>
      <c r="BM14" s="622"/>
      <c r="BN14" s="623"/>
      <c r="BO14" s="663">
        <v>2</v>
      </c>
      <c r="BP14" s="663"/>
      <c r="BQ14" s="663"/>
      <c r="BR14" s="663"/>
      <c r="BS14" s="664" t="s">
        <v>247</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947311</v>
      </c>
      <c r="CS14" s="622"/>
      <c r="CT14" s="622"/>
      <c r="CU14" s="622"/>
      <c r="CV14" s="622"/>
      <c r="CW14" s="622"/>
      <c r="CX14" s="622"/>
      <c r="CY14" s="623"/>
      <c r="CZ14" s="663">
        <v>2.5</v>
      </c>
      <c r="DA14" s="663"/>
      <c r="DB14" s="663"/>
      <c r="DC14" s="663"/>
      <c r="DD14" s="627">
        <v>22604</v>
      </c>
      <c r="DE14" s="622"/>
      <c r="DF14" s="622"/>
      <c r="DG14" s="622"/>
      <c r="DH14" s="622"/>
      <c r="DI14" s="622"/>
      <c r="DJ14" s="622"/>
      <c r="DK14" s="622"/>
      <c r="DL14" s="622"/>
      <c r="DM14" s="622"/>
      <c r="DN14" s="622"/>
      <c r="DO14" s="622"/>
      <c r="DP14" s="623"/>
      <c r="DQ14" s="627">
        <v>922340</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63" t="s">
        <v>133</v>
      </c>
      <c r="AA15" s="663"/>
      <c r="AB15" s="663"/>
      <c r="AC15" s="663"/>
      <c r="AD15" s="664" t="s">
        <v>133</v>
      </c>
      <c r="AE15" s="664"/>
      <c r="AF15" s="664"/>
      <c r="AG15" s="664"/>
      <c r="AH15" s="664"/>
      <c r="AI15" s="664"/>
      <c r="AJ15" s="664"/>
      <c r="AK15" s="664"/>
      <c r="AL15" s="624" t="s">
        <v>133</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621908</v>
      </c>
      <c r="BH15" s="622"/>
      <c r="BI15" s="622"/>
      <c r="BJ15" s="622"/>
      <c r="BK15" s="622"/>
      <c r="BL15" s="622"/>
      <c r="BM15" s="622"/>
      <c r="BN15" s="623"/>
      <c r="BO15" s="663">
        <v>5.2</v>
      </c>
      <c r="BP15" s="663"/>
      <c r="BQ15" s="663"/>
      <c r="BR15" s="663"/>
      <c r="BS15" s="664" t="s">
        <v>133</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3368619</v>
      </c>
      <c r="CS15" s="622"/>
      <c r="CT15" s="622"/>
      <c r="CU15" s="622"/>
      <c r="CV15" s="622"/>
      <c r="CW15" s="622"/>
      <c r="CX15" s="622"/>
      <c r="CY15" s="623"/>
      <c r="CZ15" s="663">
        <v>8.6999999999999993</v>
      </c>
      <c r="DA15" s="663"/>
      <c r="DB15" s="663"/>
      <c r="DC15" s="663"/>
      <c r="DD15" s="627">
        <v>359378</v>
      </c>
      <c r="DE15" s="622"/>
      <c r="DF15" s="622"/>
      <c r="DG15" s="622"/>
      <c r="DH15" s="622"/>
      <c r="DI15" s="622"/>
      <c r="DJ15" s="622"/>
      <c r="DK15" s="622"/>
      <c r="DL15" s="622"/>
      <c r="DM15" s="622"/>
      <c r="DN15" s="622"/>
      <c r="DO15" s="622"/>
      <c r="DP15" s="623"/>
      <c r="DQ15" s="627">
        <v>2624639</v>
      </c>
      <c r="DR15" s="622"/>
      <c r="DS15" s="622"/>
      <c r="DT15" s="622"/>
      <c r="DU15" s="622"/>
      <c r="DV15" s="622"/>
      <c r="DW15" s="622"/>
      <c r="DX15" s="622"/>
      <c r="DY15" s="622"/>
      <c r="DZ15" s="622"/>
      <c r="EA15" s="622"/>
      <c r="EB15" s="622"/>
      <c r="EC15" s="662"/>
    </row>
    <row r="16" spans="2:143" ht="11.25" customHeight="1" x14ac:dyDescent="0.15">
      <c r="B16" s="618" t="s">
        <v>267</v>
      </c>
      <c r="C16" s="619"/>
      <c r="D16" s="619"/>
      <c r="E16" s="619"/>
      <c r="F16" s="619"/>
      <c r="G16" s="619"/>
      <c r="H16" s="619"/>
      <c r="I16" s="619"/>
      <c r="J16" s="619"/>
      <c r="K16" s="619"/>
      <c r="L16" s="619"/>
      <c r="M16" s="619"/>
      <c r="N16" s="619"/>
      <c r="O16" s="619"/>
      <c r="P16" s="619"/>
      <c r="Q16" s="620"/>
      <c r="R16" s="621">
        <v>26405</v>
      </c>
      <c r="S16" s="622"/>
      <c r="T16" s="622"/>
      <c r="U16" s="622"/>
      <c r="V16" s="622"/>
      <c r="W16" s="622"/>
      <c r="X16" s="622"/>
      <c r="Y16" s="623"/>
      <c r="Z16" s="663">
        <v>0.1</v>
      </c>
      <c r="AA16" s="663"/>
      <c r="AB16" s="663"/>
      <c r="AC16" s="663"/>
      <c r="AD16" s="664">
        <v>26405</v>
      </c>
      <c r="AE16" s="664"/>
      <c r="AF16" s="664"/>
      <c r="AG16" s="664"/>
      <c r="AH16" s="664"/>
      <c r="AI16" s="664"/>
      <c r="AJ16" s="664"/>
      <c r="AK16" s="664"/>
      <c r="AL16" s="624">
        <v>0.1</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63" t="s">
        <v>133</v>
      </c>
      <c r="BP16" s="663"/>
      <c r="BQ16" s="663"/>
      <c r="BR16" s="663"/>
      <c r="BS16" s="664" t="s">
        <v>184</v>
      </c>
      <c r="BT16" s="664"/>
      <c r="BU16" s="664"/>
      <c r="BV16" s="664"/>
      <c r="BW16" s="664"/>
      <c r="BX16" s="664"/>
      <c r="BY16" s="664"/>
      <c r="BZ16" s="664"/>
      <c r="CA16" s="664"/>
      <c r="CB16" s="698"/>
      <c r="CD16" s="618" t="s">
        <v>269</v>
      </c>
      <c r="CE16" s="619"/>
      <c r="CF16" s="619"/>
      <c r="CG16" s="619"/>
      <c r="CH16" s="619"/>
      <c r="CI16" s="619"/>
      <c r="CJ16" s="619"/>
      <c r="CK16" s="619"/>
      <c r="CL16" s="619"/>
      <c r="CM16" s="619"/>
      <c r="CN16" s="619"/>
      <c r="CO16" s="619"/>
      <c r="CP16" s="619"/>
      <c r="CQ16" s="620"/>
      <c r="CR16" s="621">
        <v>17004</v>
      </c>
      <c r="CS16" s="622"/>
      <c r="CT16" s="622"/>
      <c r="CU16" s="622"/>
      <c r="CV16" s="622"/>
      <c r="CW16" s="622"/>
      <c r="CX16" s="622"/>
      <c r="CY16" s="623"/>
      <c r="CZ16" s="663">
        <v>0</v>
      </c>
      <c r="DA16" s="663"/>
      <c r="DB16" s="663"/>
      <c r="DC16" s="663"/>
      <c r="DD16" s="627" t="s">
        <v>133</v>
      </c>
      <c r="DE16" s="622"/>
      <c r="DF16" s="622"/>
      <c r="DG16" s="622"/>
      <c r="DH16" s="622"/>
      <c r="DI16" s="622"/>
      <c r="DJ16" s="622"/>
      <c r="DK16" s="622"/>
      <c r="DL16" s="622"/>
      <c r="DM16" s="622"/>
      <c r="DN16" s="622"/>
      <c r="DO16" s="622"/>
      <c r="DP16" s="623"/>
      <c r="DQ16" s="627">
        <v>12075</v>
      </c>
      <c r="DR16" s="622"/>
      <c r="DS16" s="622"/>
      <c r="DT16" s="622"/>
      <c r="DU16" s="622"/>
      <c r="DV16" s="622"/>
      <c r="DW16" s="622"/>
      <c r="DX16" s="622"/>
      <c r="DY16" s="622"/>
      <c r="DZ16" s="622"/>
      <c r="EA16" s="622"/>
      <c r="EB16" s="622"/>
      <c r="EC16" s="662"/>
    </row>
    <row r="17" spans="2:133" ht="11.25" customHeight="1" x14ac:dyDescent="0.15">
      <c r="B17" s="618" t="s">
        <v>270</v>
      </c>
      <c r="C17" s="619"/>
      <c r="D17" s="619"/>
      <c r="E17" s="619"/>
      <c r="F17" s="619"/>
      <c r="G17" s="619"/>
      <c r="H17" s="619"/>
      <c r="I17" s="619"/>
      <c r="J17" s="619"/>
      <c r="K17" s="619"/>
      <c r="L17" s="619"/>
      <c r="M17" s="619"/>
      <c r="N17" s="619"/>
      <c r="O17" s="619"/>
      <c r="P17" s="619"/>
      <c r="Q17" s="620"/>
      <c r="R17" s="621">
        <v>165597</v>
      </c>
      <c r="S17" s="622"/>
      <c r="T17" s="622"/>
      <c r="U17" s="622"/>
      <c r="V17" s="622"/>
      <c r="W17" s="622"/>
      <c r="X17" s="622"/>
      <c r="Y17" s="623"/>
      <c r="Z17" s="663">
        <v>0.4</v>
      </c>
      <c r="AA17" s="663"/>
      <c r="AB17" s="663"/>
      <c r="AC17" s="663"/>
      <c r="AD17" s="664">
        <v>165597</v>
      </c>
      <c r="AE17" s="664"/>
      <c r="AF17" s="664"/>
      <c r="AG17" s="664"/>
      <c r="AH17" s="664"/>
      <c r="AI17" s="664"/>
      <c r="AJ17" s="664"/>
      <c r="AK17" s="664"/>
      <c r="AL17" s="624">
        <v>0.8</v>
      </c>
      <c r="AM17" s="625"/>
      <c r="AN17" s="625"/>
      <c r="AO17" s="665"/>
      <c r="AP17" s="618" t="s">
        <v>271</v>
      </c>
      <c r="AQ17" s="619"/>
      <c r="AR17" s="619"/>
      <c r="AS17" s="619"/>
      <c r="AT17" s="619"/>
      <c r="AU17" s="619"/>
      <c r="AV17" s="619"/>
      <c r="AW17" s="619"/>
      <c r="AX17" s="619"/>
      <c r="AY17" s="619"/>
      <c r="AZ17" s="619"/>
      <c r="BA17" s="619"/>
      <c r="BB17" s="619"/>
      <c r="BC17" s="619"/>
      <c r="BD17" s="619"/>
      <c r="BE17" s="619"/>
      <c r="BF17" s="620"/>
      <c r="BG17" s="621" t="s">
        <v>247</v>
      </c>
      <c r="BH17" s="622"/>
      <c r="BI17" s="622"/>
      <c r="BJ17" s="622"/>
      <c r="BK17" s="622"/>
      <c r="BL17" s="622"/>
      <c r="BM17" s="622"/>
      <c r="BN17" s="623"/>
      <c r="BO17" s="663" t="s">
        <v>133</v>
      </c>
      <c r="BP17" s="663"/>
      <c r="BQ17" s="663"/>
      <c r="BR17" s="663"/>
      <c r="BS17" s="664" t="s">
        <v>247</v>
      </c>
      <c r="BT17" s="664"/>
      <c r="BU17" s="664"/>
      <c r="BV17" s="664"/>
      <c r="BW17" s="664"/>
      <c r="BX17" s="664"/>
      <c r="BY17" s="664"/>
      <c r="BZ17" s="664"/>
      <c r="CA17" s="664"/>
      <c r="CB17" s="698"/>
      <c r="CD17" s="618" t="s">
        <v>272</v>
      </c>
      <c r="CE17" s="619"/>
      <c r="CF17" s="619"/>
      <c r="CG17" s="619"/>
      <c r="CH17" s="619"/>
      <c r="CI17" s="619"/>
      <c r="CJ17" s="619"/>
      <c r="CK17" s="619"/>
      <c r="CL17" s="619"/>
      <c r="CM17" s="619"/>
      <c r="CN17" s="619"/>
      <c r="CO17" s="619"/>
      <c r="CP17" s="619"/>
      <c r="CQ17" s="620"/>
      <c r="CR17" s="621">
        <v>5044190</v>
      </c>
      <c r="CS17" s="622"/>
      <c r="CT17" s="622"/>
      <c r="CU17" s="622"/>
      <c r="CV17" s="622"/>
      <c r="CW17" s="622"/>
      <c r="CX17" s="622"/>
      <c r="CY17" s="623"/>
      <c r="CZ17" s="663">
        <v>13.1</v>
      </c>
      <c r="DA17" s="663"/>
      <c r="DB17" s="663"/>
      <c r="DC17" s="663"/>
      <c r="DD17" s="627" t="s">
        <v>133</v>
      </c>
      <c r="DE17" s="622"/>
      <c r="DF17" s="622"/>
      <c r="DG17" s="622"/>
      <c r="DH17" s="622"/>
      <c r="DI17" s="622"/>
      <c r="DJ17" s="622"/>
      <c r="DK17" s="622"/>
      <c r="DL17" s="622"/>
      <c r="DM17" s="622"/>
      <c r="DN17" s="622"/>
      <c r="DO17" s="622"/>
      <c r="DP17" s="623"/>
      <c r="DQ17" s="627">
        <v>5024159</v>
      </c>
      <c r="DR17" s="622"/>
      <c r="DS17" s="622"/>
      <c r="DT17" s="622"/>
      <c r="DU17" s="622"/>
      <c r="DV17" s="622"/>
      <c r="DW17" s="622"/>
      <c r="DX17" s="622"/>
      <c r="DY17" s="622"/>
      <c r="DZ17" s="622"/>
      <c r="EA17" s="622"/>
      <c r="EB17" s="622"/>
      <c r="EC17" s="662"/>
    </row>
    <row r="18" spans="2:133" ht="11.25" customHeight="1" x14ac:dyDescent="0.15">
      <c r="B18" s="618" t="s">
        <v>273</v>
      </c>
      <c r="C18" s="619"/>
      <c r="D18" s="619"/>
      <c r="E18" s="619"/>
      <c r="F18" s="619"/>
      <c r="G18" s="619"/>
      <c r="H18" s="619"/>
      <c r="I18" s="619"/>
      <c r="J18" s="619"/>
      <c r="K18" s="619"/>
      <c r="L18" s="619"/>
      <c r="M18" s="619"/>
      <c r="N18" s="619"/>
      <c r="O18" s="619"/>
      <c r="P18" s="619"/>
      <c r="Q18" s="620"/>
      <c r="R18" s="621">
        <v>86615</v>
      </c>
      <c r="S18" s="622"/>
      <c r="T18" s="622"/>
      <c r="U18" s="622"/>
      <c r="V18" s="622"/>
      <c r="W18" s="622"/>
      <c r="X18" s="622"/>
      <c r="Y18" s="623"/>
      <c r="Z18" s="663">
        <v>0.2</v>
      </c>
      <c r="AA18" s="663"/>
      <c r="AB18" s="663"/>
      <c r="AC18" s="663"/>
      <c r="AD18" s="664">
        <v>86615</v>
      </c>
      <c r="AE18" s="664"/>
      <c r="AF18" s="664"/>
      <c r="AG18" s="664"/>
      <c r="AH18" s="664"/>
      <c r="AI18" s="664"/>
      <c r="AJ18" s="664"/>
      <c r="AK18" s="664"/>
      <c r="AL18" s="624">
        <v>0.4</v>
      </c>
      <c r="AM18" s="625"/>
      <c r="AN18" s="625"/>
      <c r="AO18" s="665"/>
      <c r="AP18" s="618" t="s">
        <v>274</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63" t="s">
        <v>133</v>
      </c>
      <c r="BP18" s="663"/>
      <c r="BQ18" s="663"/>
      <c r="BR18" s="663"/>
      <c r="BS18" s="664" t="s">
        <v>133</v>
      </c>
      <c r="BT18" s="664"/>
      <c r="BU18" s="664"/>
      <c r="BV18" s="664"/>
      <c r="BW18" s="664"/>
      <c r="BX18" s="664"/>
      <c r="BY18" s="664"/>
      <c r="BZ18" s="664"/>
      <c r="CA18" s="664"/>
      <c r="CB18" s="698"/>
      <c r="CD18" s="618" t="s">
        <v>275</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63" t="s">
        <v>133</v>
      </c>
      <c r="DA18" s="663"/>
      <c r="DB18" s="663"/>
      <c r="DC18" s="663"/>
      <c r="DD18" s="627" t="s">
        <v>247</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62"/>
    </row>
    <row r="19" spans="2:133" ht="11.25" customHeight="1" x14ac:dyDescent="0.15">
      <c r="B19" s="618" t="s">
        <v>276</v>
      </c>
      <c r="C19" s="619"/>
      <c r="D19" s="619"/>
      <c r="E19" s="619"/>
      <c r="F19" s="619"/>
      <c r="G19" s="619"/>
      <c r="H19" s="619"/>
      <c r="I19" s="619"/>
      <c r="J19" s="619"/>
      <c r="K19" s="619"/>
      <c r="L19" s="619"/>
      <c r="M19" s="619"/>
      <c r="N19" s="619"/>
      <c r="O19" s="619"/>
      <c r="P19" s="619"/>
      <c r="Q19" s="620"/>
      <c r="R19" s="621">
        <v>78642</v>
      </c>
      <c r="S19" s="622"/>
      <c r="T19" s="622"/>
      <c r="U19" s="622"/>
      <c r="V19" s="622"/>
      <c r="W19" s="622"/>
      <c r="X19" s="622"/>
      <c r="Y19" s="623"/>
      <c r="Z19" s="663">
        <v>0.2</v>
      </c>
      <c r="AA19" s="663"/>
      <c r="AB19" s="663"/>
      <c r="AC19" s="663"/>
      <c r="AD19" s="664">
        <v>78642</v>
      </c>
      <c r="AE19" s="664"/>
      <c r="AF19" s="664"/>
      <c r="AG19" s="664"/>
      <c r="AH19" s="664"/>
      <c r="AI19" s="664"/>
      <c r="AJ19" s="664"/>
      <c r="AK19" s="664"/>
      <c r="AL19" s="624">
        <v>0.4</v>
      </c>
      <c r="AM19" s="625"/>
      <c r="AN19" s="625"/>
      <c r="AO19" s="665"/>
      <c r="AP19" s="618" t="s">
        <v>277</v>
      </c>
      <c r="AQ19" s="619"/>
      <c r="AR19" s="619"/>
      <c r="AS19" s="619"/>
      <c r="AT19" s="619"/>
      <c r="AU19" s="619"/>
      <c r="AV19" s="619"/>
      <c r="AW19" s="619"/>
      <c r="AX19" s="619"/>
      <c r="AY19" s="619"/>
      <c r="AZ19" s="619"/>
      <c r="BA19" s="619"/>
      <c r="BB19" s="619"/>
      <c r="BC19" s="619"/>
      <c r="BD19" s="619"/>
      <c r="BE19" s="619"/>
      <c r="BF19" s="620"/>
      <c r="BG19" s="621">
        <v>751746</v>
      </c>
      <c r="BH19" s="622"/>
      <c r="BI19" s="622"/>
      <c r="BJ19" s="622"/>
      <c r="BK19" s="622"/>
      <c r="BL19" s="622"/>
      <c r="BM19" s="622"/>
      <c r="BN19" s="623"/>
      <c r="BO19" s="663">
        <v>6.2</v>
      </c>
      <c r="BP19" s="663"/>
      <c r="BQ19" s="663"/>
      <c r="BR19" s="663"/>
      <c r="BS19" s="664" t="s">
        <v>133</v>
      </c>
      <c r="BT19" s="664"/>
      <c r="BU19" s="664"/>
      <c r="BV19" s="664"/>
      <c r="BW19" s="664"/>
      <c r="BX19" s="664"/>
      <c r="BY19" s="664"/>
      <c r="BZ19" s="664"/>
      <c r="CA19" s="664"/>
      <c r="CB19" s="698"/>
      <c r="CD19" s="618" t="s">
        <v>278</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63" t="s">
        <v>247</v>
      </c>
      <c r="DA19" s="663"/>
      <c r="DB19" s="663"/>
      <c r="DC19" s="663"/>
      <c r="DD19" s="627" t="s">
        <v>184</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15">
      <c r="B20" s="688" t="s">
        <v>279</v>
      </c>
      <c r="C20" s="689"/>
      <c r="D20" s="689"/>
      <c r="E20" s="689"/>
      <c r="F20" s="689"/>
      <c r="G20" s="689"/>
      <c r="H20" s="689"/>
      <c r="I20" s="689"/>
      <c r="J20" s="689"/>
      <c r="K20" s="689"/>
      <c r="L20" s="689"/>
      <c r="M20" s="689"/>
      <c r="N20" s="689"/>
      <c r="O20" s="689"/>
      <c r="P20" s="689"/>
      <c r="Q20" s="690"/>
      <c r="R20" s="621">
        <v>7973</v>
      </c>
      <c r="S20" s="622"/>
      <c r="T20" s="622"/>
      <c r="U20" s="622"/>
      <c r="V20" s="622"/>
      <c r="W20" s="622"/>
      <c r="X20" s="622"/>
      <c r="Y20" s="623"/>
      <c r="Z20" s="663">
        <v>0</v>
      </c>
      <c r="AA20" s="663"/>
      <c r="AB20" s="663"/>
      <c r="AC20" s="663"/>
      <c r="AD20" s="664">
        <v>7973</v>
      </c>
      <c r="AE20" s="664"/>
      <c r="AF20" s="664"/>
      <c r="AG20" s="664"/>
      <c r="AH20" s="664"/>
      <c r="AI20" s="664"/>
      <c r="AJ20" s="664"/>
      <c r="AK20" s="664"/>
      <c r="AL20" s="624">
        <v>0</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v>751746</v>
      </c>
      <c r="BH20" s="622"/>
      <c r="BI20" s="622"/>
      <c r="BJ20" s="622"/>
      <c r="BK20" s="622"/>
      <c r="BL20" s="622"/>
      <c r="BM20" s="622"/>
      <c r="BN20" s="623"/>
      <c r="BO20" s="663">
        <v>6.2</v>
      </c>
      <c r="BP20" s="663"/>
      <c r="BQ20" s="663"/>
      <c r="BR20" s="663"/>
      <c r="BS20" s="664" t="s">
        <v>133</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38513552</v>
      </c>
      <c r="CS20" s="622"/>
      <c r="CT20" s="622"/>
      <c r="CU20" s="622"/>
      <c r="CV20" s="622"/>
      <c r="CW20" s="622"/>
      <c r="CX20" s="622"/>
      <c r="CY20" s="623"/>
      <c r="CZ20" s="663">
        <v>100</v>
      </c>
      <c r="DA20" s="663"/>
      <c r="DB20" s="663"/>
      <c r="DC20" s="663"/>
      <c r="DD20" s="627">
        <v>2346320</v>
      </c>
      <c r="DE20" s="622"/>
      <c r="DF20" s="622"/>
      <c r="DG20" s="622"/>
      <c r="DH20" s="622"/>
      <c r="DI20" s="622"/>
      <c r="DJ20" s="622"/>
      <c r="DK20" s="622"/>
      <c r="DL20" s="622"/>
      <c r="DM20" s="622"/>
      <c r="DN20" s="622"/>
      <c r="DO20" s="622"/>
      <c r="DP20" s="623"/>
      <c r="DQ20" s="627">
        <v>24094176</v>
      </c>
      <c r="DR20" s="622"/>
      <c r="DS20" s="622"/>
      <c r="DT20" s="622"/>
      <c r="DU20" s="622"/>
      <c r="DV20" s="622"/>
      <c r="DW20" s="622"/>
      <c r="DX20" s="622"/>
      <c r="DY20" s="622"/>
      <c r="DZ20" s="622"/>
      <c r="EA20" s="622"/>
      <c r="EB20" s="622"/>
      <c r="EC20" s="662"/>
    </row>
    <row r="21" spans="2:133" ht="11.25" customHeight="1" x14ac:dyDescent="0.15">
      <c r="B21" s="618" t="s">
        <v>282</v>
      </c>
      <c r="C21" s="619"/>
      <c r="D21" s="619"/>
      <c r="E21" s="619"/>
      <c r="F21" s="619"/>
      <c r="G21" s="619"/>
      <c r="H21" s="619"/>
      <c r="I21" s="619"/>
      <c r="J21" s="619"/>
      <c r="K21" s="619"/>
      <c r="L21" s="619"/>
      <c r="M21" s="619"/>
      <c r="N21" s="619"/>
      <c r="O21" s="619"/>
      <c r="P21" s="619"/>
      <c r="Q21" s="620"/>
      <c r="R21" s="621">
        <v>6541126</v>
      </c>
      <c r="S21" s="622"/>
      <c r="T21" s="622"/>
      <c r="U21" s="622"/>
      <c r="V21" s="622"/>
      <c r="W21" s="622"/>
      <c r="X21" s="622"/>
      <c r="Y21" s="623"/>
      <c r="Z21" s="663">
        <v>16.600000000000001</v>
      </c>
      <c r="AA21" s="663"/>
      <c r="AB21" s="663"/>
      <c r="AC21" s="663"/>
      <c r="AD21" s="664">
        <v>5871294</v>
      </c>
      <c r="AE21" s="664"/>
      <c r="AF21" s="664"/>
      <c r="AG21" s="664"/>
      <c r="AH21" s="664"/>
      <c r="AI21" s="664"/>
      <c r="AJ21" s="664"/>
      <c r="AK21" s="664"/>
      <c r="AL21" s="624">
        <v>29.5</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t="s">
        <v>133</v>
      </c>
      <c r="BH21" s="622"/>
      <c r="BI21" s="622"/>
      <c r="BJ21" s="622"/>
      <c r="BK21" s="622"/>
      <c r="BL21" s="622"/>
      <c r="BM21" s="622"/>
      <c r="BN21" s="623"/>
      <c r="BO21" s="663" t="s">
        <v>133</v>
      </c>
      <c r="BP21" s="663"/>
      <c r="BQ21" s="663"/>
      <c r="BR21" s="663"/>
      <c r="BS21" s="664" t="s">
        <v>133</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284</v>
      </c>
      <c r="C22" s="619"/>
      <c r="D22" s="619"/>
      <c r="E22" s="619"/>
      <c r="F22" s="619"/>
      <c r="G22" s="619"/>
      <c r="H22" s="619"/>
      <c r="I22" s="619"/>
      <c r="J22" s="619"/>
      <c r="K22" s="619"/>
      <c r="L22" s="619"/>
      <c r="M22" s="619"/>
      <c r="N22" s="619"/>
      <c r="O22" s="619"/>
      <c r="P22" s="619"/>
      <c r="Q22" s="620"/>
      <c r="R22" s="621">
        <v>5871294</v>
      </c>
      <c r="S22" s="622"/>
      <c r="T22" s="622"/>
      <c r="U22" s="622"/>
      <c r="V22" s="622"/>
      <c r="W22" s="622"/>
      <c r="X22" s="622"/>
      <c r="Y22" s="623"/>
      <c r="Z22" s="663">
        <v>14.9</v>
      </c>
      <c r="AA22" s="663"/>
      <c r="AB22" s="663"/>
      <c r="AC22" s="663"/>
      <c r="AD22" s="664">
        <v>5871294</v>
      </c>
      <c r="AE22" s="664"/>
      <c r="AF22" s="664"/>
      <c r="AG22" s="664"/>
      <c r="AH22" s="664"/>
      <c r="AI22" s="664"/>
      <c r="AJ22" s="664"/>
      <c r="AK22" s="664"/>
      <c r="AL22" s="624">
        <v>29.5</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t="s">
        <v>133</v>
      </c>
      <c r="BH22" s="622"/>
      <c r="BI22" s="622"/>
      <c r="BJ22" s="622"/>
      <c r="BK22" s="622"/>
      <c r="BL22" s="622"/>
      <c r="BM22" s="622"/>
      <c r="BN22" s="623"/>
      <c r="BO22" s="663" t="s">
        <v>133</v>
      </c>
      <c r="BP22" s="663"/>
      <c r="BQ22" s="663"/>
      <c r="BR22" s="663"/>
      <c r="BS22" s="664" t="s">
        <v>133</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669832</v>
      </c>
      <c r="S23" s="622"/>
      <c r="T23" s="622"/>
      <c r="U23" s="622"/>
      <c r="V23" s="622"/>
      <c r="W23" s="622"/>
      <c r="X23" s="622"/>
      <c r="Y23" s="623"/>
      <c r="Z23" s="663">
        <v>1.7</v>
      </c>
      <c r="AA23" s="663"/>
      <c r="AB23" s="663"/>
      <c r="AC23" s="663"/>
      <c r="AD23" s="664" t="s">
        <v>133</v>
      </c>
      <c r="AE23" s="664"/>
      <c r="AF23" s="664"/>
      <c r="AG23" s="664"/>
      <c r="AH23" s="664"/>
      <c r="AI23" s="664"/>
      <c r="AJ23" s="664"/>
      <c r="AK23" s="664"/>
      <c r="AL23" s="624" t="s">
        <v>184</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v>751746</v>
      </c>
      <c r="BH23" s="622"/>
      <c r="BI23" s="622"/>
      <c r="BJ23" s="622"/>
      <c r="BK23" s="622"/>
      <c r="BL23" s="622"/>
      <c r="BM23" s="622"/>
      <c r="BN23" s="623"/>
      <c r="BO23" s="663">
        <v>6.2</v>
      </c>
      <c r="BP23" s="663"/>
      <c r="BQ23" s="663"/>
      <c r="BR23" s="663"/>
      <c r="BS23" s="664" t="s">
        <v>133</v>
      </c>
      <c r="BT23" s="664"/>
      <c r="BU23" s="664"/>
      <c r="BV23" s="664"/>
      <c r="BW23" s="664"/>
      <c r="BX23" s="664"/>
      <c r="BY23" s="664"/>
      <c r="BZ23" s="664"/>
      <c r="CA23" s="664"/>
      <c r="CB23" s="698"/>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63" t="s">
        <v>133</v>
      </c>
      <c r="AA24" s="663"/>
      <c r="AB24" s="663"/>
      <c r="AC24" s="663"/>
      <c r="AD24" s="664" t="s">
        <v>133</v>
      </c>
      <c r="AE24" s="664"/>
      <c r="AF24" s="664"/>
      <c r="AG24" s="664"/>
      <c r="AH24" s="664"/>
      <c r="AI24" s="664"/>
      <c r="AJ24" s="664"/>
      <c r="AK24" s="664"/>
      <c r="AL24" s="624" t="s">
        <v>133</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133</v>
      </c>
      <c r="BH24" s="622"/>
      <c r="BI24" s="622"/>
      <c r="BJ24" s="622"/>
      <c r="BK24" s="622"/>
      <c r="BL24" s="622"/>
      <c r="BM24" s="622"/>
      <c r="BN24" s="623"/>
      <c r="BO24" s="663" t="s">
        <v>133</v>
      </c>
      <c r="BP24" s="663"/>
      <c r="BQ24" s="663"/>
      <c r="BR24" s="663"/>
      <c r="BS24" s="664" t="s">
        <v>184</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20261774</v>
      </c>
      <c r="CS24" s="674"/>
      <c r="CT24" s="674"/>
      <c r="CU24" s="674"/>
      <c r="CV24" s="674"/>
      <c r="CW24" s="674"/>
      <c r="CX24" s="674"/>
      <c r="CY24" s="702"/>
      <c r="CZ24" s="703">
        <v>52.6</v>
      </c>
      <c r="DA24" s="686"/>
      <c r="DB24" s="686"/>
      <c r="DC24" s="705"/>
      <c r="DD24" s="701">
        <v>12956650</v>
      </c>
      <c r="DE24" s="674"/>
      <c r="DF24" s="674"/>
      <c r="DG24" s="674"/>
      <c r="DH24" s="674"/>
      <c r="DI24" s="674"/>
      <c r="DJ24" s="674"/>
      <c r="DK24" s="702"/>
      <c r="DL24" s="701">
        <v>11223272</v>
      </c>
      <c r="DM24" s="674"/>
      <c r="DN24" s="674"/>
      <c r="DO24" s="674"/>
      <c r="DP24" s="674"/>
      <c r="DQ24" s="674"/>
      <c r="DR24" s="674"/>
      <c r="DS24" s="674"/>
      <c r="DT24" s="674"/>
      <c r="DU24" s="674"/>
      <c r="DV24" s="702"/>
      <c r="DW24" s="703">
        <v>55.1</v>
      </c>
      <c r="DX24" s="686"/>
      <c r="DY24" s="686"/>
      <c r="DZ24" s="686"/>
      <c r="EA24" s="686"/>
      <c r="EB24" s="686"/>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21244266</v>
      </c>
      <c r="S25" s="622"/>
      <c r="T25" s="622"/>
      <c r="U25" s="622"/>
      <c r="V25" s="622"/>
      <c r="W25" s="622"/>
      <c r="X25" s="622"/>
      <c r="Y25" s="623"/>
      <c r="Z25" s="663">
        <v>54</v>
      </c>
      <c r="AA25" s="663"/>
      <c r="AB25" s="663"/>
      <c r="AC25" s="663"/>
      <c r="AD25" s="664">
        <v>19822688</v>
      </c>
      <c r="AE25" s="664"/>
      <c r="AF25" s="664"/>
      <c r="AG25" s="664"/>
      <c r="AH25" s="664"/>
      <c r="AI25" s="664"/>
      <c r="AJ25" s="664"/>
      <c r="AK25" s="664"/>
      <c r="AL25" s="624">
        <v>99.5</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184</v>
      </c>
      <c r="BH25" s="622"/>
      <c r="BI25" s="622"/>
      <c r="BJ25" s="622"/>
      <c r="BK25" s="622"/>
      <c r="BL25" s="622"/>
      <c r="BM25" s="622"/>
      <c r="BN25" s="623"/>
      <c r="BO25" s="663" t="s">
        <v>133</v>
      </c>
      <c r="BP25" s="663"/>
      <c r="BQ25" s="663"/>
      <c r="BR25" s="663"/>
      <c r="BS25" s="664" t="s">
        <v>247</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5599139</v>
      </c>
      <c r="CS25" s="634"/>
      <c r="CT25" s="634"/>
      <c r="CU25" s="634"/>
      <c r="CV25" s="634"/>
      <c r="CW25" s="634"/>
      <c r="CX25" s="634"/>
      <c r="CY25" s="635"/>
      <c r="CZ25" s="624">
        <v>14.5</v>
      </c>
      <c r="DA25" s="636"/>
      <c r="DB25" s="636"/>
      <c r="DC25" s="637"/>
      <c r="DD25" s="627">
        <v>5275470</v>
      </c>
      <c r="DE25" s="634"/>
      <c r="DF25" s="634"/>
      <c r="DG25" s="634"/>
      <c r="DH25" s="634"/>
      <c r="DI25" s="634"/>
      <c r="DJ25" s="634"/>
      <c r="DK25" s="635"/>
      <c r="DL25" s="627">
        <v>5212665</v>
      </c>
      <c r="DM25" s="634"/>
      <c r="DN25" s="634"/>
      <c r="DO25" s="634"/>
      <c r="DP25" s="634"/>
      <c r="DQ25" s="634"/>
      <c r="DR25" s="634"/>
      <c r="DS25" s="634"/>
      <c r="DT25" s="634"/>
      <c r="DU25" s="634"/>
      <c r="DV25" s="635"/>
      <c r="DW25" s="624">
        <v>25.6</v>
      </c>
      <c r="DX25" s="636"/>
      <c r="DY25" s="636"/>
      <c r="DZ25" s="636"/>
      <c r="EA25" s="636"/>
      <c r="EB25" s="636"/>
      <c r="EC25" s="652"/>
    </row>
    <row r="26" spans="2:133" ht="11.25" customHeight="1" x14ac:dyDescent="0.15">
      <c r="B26" s="618" t="s">
        <v>300</v>
      </c>
      <c r="C26" s="619"/>
      <c r="D26" s="619"/>
      <c r="E26" s="619"/>
      <c r="F26" s="619"/>
      <c r="G26" s="619"/>
      <c r="H26" s="619"/>
      <c r="I26" s="619"/>
      <c r="J26" s="619"/>
      <c r="K26" s="619"/>
      <c r="L26" s="619"/>
      <c r="M26" s="619"/>
      <c r="N26" s="619"/>
      <c r="O26" s="619"/>
      <c r="P26" s="619"/>
      <c r="Q26" s="620"/>
      <c r="R26" s="621">
        <v>10524</v>
      </c>
      <c r="S26" s="622"/>
      <c r="T26" s="622"/>
      <c r="U26" s="622"/>
      <c r="V26" s="622"/>
      <c r="W26" s="622"/>
      <c r="X26" s="622"/>
      <c r="Y26" s="623"/>
      <c r="Z26" s="663">
        <v>0</v>
      </c>
      <c r="AA26" s="663"/>
      <c r="AB26" s="663"/>
      <c r="AC26" s="663"/>
      <c r="AD26" s="664">
        <v>10524</v>
      </c>
      <c r="AE26" s="664"/>
      <c r="AF26" s="664"/>
      <c r="AG26" s="664"/>
      <c r="AH26" s="664"/>
      <c r="AI26" s="664"/>
      <c r="AJ26" s="664"/>
      <c r="AK26" s="664"/>
      <c r="AL26" s="624">
        <v>0.1</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184</v>
      </c>
      <c r="BH26" s="622"/>
      <c r="BI26" s="622"/>
      <c r="BJ26" s="622"/>
      <c r="BK26" s="622"/>
      <c r="BL26" s="622"/>
      <c r="BM26" s="622"/>
      <c r="BN26" s="623"/>
      <c r="BO26" s="663" t="s">
        <v>133</v>
      </c>
      <c r="BP26" s="663"/>
      <c r="BQ26" s="663"/>
      <c r="BR26" s="663"/>
      <c r="BS26" s="664" t="s">
        <v>133</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3504474</v>
      </c>
      <c r="CS26" s="622"/>
      <c r="CT26" s="622"/>
      <c r="CU26" s="622"/>
      <c r="CV26" s="622"/>
      <c r="CW26" s="622"/>
      <c r="CX26" s="622"/>
      <c r="CY26" s="623"/>
      <c r="CZ26" s="624">
        <v>9.1</v>
      </c>
      <c r="DA26" s="636"/>
      <c r="DB26" s="636"/>
      <c r="DC26" s="637"/>
      <c r="DD26" s="627">
        <v>3319221</v>
      </c>
      <c r="DE26" s="622"/>
      <c r="DF26" s="622"/>
      <c r="DG26" s="622"/>
      <c r="DH26" s="622"/>
      <c r="DI26" s="622"/>
      <c r="DJ26" s="622"/>
      <c r="DK26" s="623"/>
      <c r="DL26" s="627" t="s">
        <v>133</v>
      </c>
      <c r="DM26" s="622"/>
      <c r="DN26" s="622"/>
      <c r="DO26" s="622"/>
      <c r="DP26" s="622"/>
      <c r="DQ26" s="622"/>
      <c r="DR26" s="622"/>
      <c r="DS26" s="622"/>
      <c r="DT26" s="622"/>
      <c r="DU26" s="622"/>
      <c r="DV26" s="623"/>
      <c r="DW26" s="624" t="s">
        <v>133</v>
      </c>
      <c r="DX26" s="636"/>
      <c r="DY26" s="636"/>
      <c r="DZ26" s="636"/>
      <c r="EA26" s="636"/>
      <c r="EB26" s="636"/>
      <c r="EC26" s="652"/>
    </row>
    <row r="27" spans="2:133" ht="11.25" customHeight="1" x14ac:dyDescent="0.15">
      <c r="B27" s="618" t="s">
        <v>303</v>
      </c>
      <c r="C27" s="619"/>
      <c r="D27" s="619"/>
      <c r="E27" s="619"/>
      <c r="F27" s="619"/>
      <c r="G27" s="619"/>
      <c r="H27" s="619"/>
      <c r="I27" s="619"/>
      <c r="J27" s="619"/>
      <c r="K27" s="619"/>
      <c r="L27" s="619"/>
      <c r="M27" s="619"/>
      <c r="N27" s="619"/>
      <c r="O27" s="619"/>
      <c r="P27" s="619"/>
      <c r="Q27" s="620"/>
      <c r="R27" s="621">
        <v>97669</v>
      </c>
      <c r="S27" s="622"/>
      <c r="T27" s="622"/>
      <c r="U27" s="622"/>
      <c r="V27" s="622"/>
      <c r="W27" s="622"/>
      <c r="X27" s="622"/>
      <c r="Y27" s="623"/>
      <c r="Z27" s="663">
        <v>0.2</v>
      </c>
      <c r="AA27" s="663"/>
      <c r="AB27" s="663"/>
      <c r="AC27" s="663"/>
      <c r="AD27" s="664" t="s">
        <v>247</v>
      </c>
      <c r="AE27" s="664"/>
      <c r="AF27" s="664"/>
      <c r="AG27" s="664"/>
      <c r="AH27" s="664"/>
      <c r="AI27" s="664"/>
      <c r="AJ27" s="664"/>
      <c r="AK27" s="664"/>
      <c r="AL27" s="624" t="s">
        <v>133</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12032235</v>
      </c>
      <c r="BH27" s="622"/>
      <c r="BI27" s="622"/>
      <c r="BJ27" s="622"/>
      <c r="BK27" s="622"/>
      <c r="BL27" s="622"/>
      <c r="BM27" s="622"/>
      <c r="BN27" s="623"/>
      <c r="BO27" s="663">
        <v>100</v>
      </c>
      <c r="BP27" s="663"/>
      <c r="BQ27" s="663"/>
      <c r="BR27" s="663"/>
      <c r="BS27" s="664">
        <v>191511</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9618445</v>
      </c>
      <c r="CS27" s="634"/>
      <c r="CT27" s="634"/>
      <c r="CU27" s="634"/>
      <c r="CV27" s="634"/>
      <c r="CW27" s="634"/>
      <c r="CX27" s="634"/>
      <c r="CY27" s="635"/>
      <c r="CZ27" s="624">
        <v>25</v>
      </c>
      <c r="DA27" s="636"/>
      <c r="DB27" s="636"/>
      <c r="DC27" s="637"/>
      <c r="DD27" s="627">
        <v>2657021</v>
      </c>
      <c r="DE27" s="634"/>
      <c r="DF27" s="634"/>
      <c r="DG27" s="634"/>
      <c r="DH27" s="634"/>
      <c r="DI27" s="634"/>
      <c r="DJ27" s="634"/>
      <c r="DK27" s="635"/>
      <c r="DL27" s="627">
        <v>2510016</v>
      </c>
      <c r="DM27" s="634"/>
      <c r="DN27" s="634"/>
      <c r="DO27" s="634"/>
      <c r="DP27" s="634"/>
      <c r="DQ27" s="634"/>
      <c r="DR27" s="634"/>
      <c r="DS27" s="634"/>
      <c r="DT27" s="634"/>
      <c r="DU27" s="634"/>
      <c r="DV27" s="635"/>
      <c r="DW27" s="624">
        <v>12.3</v>
      </c>
      <c r="DX27" s="636"/>
      <c r="DY27" s="636"/>
      <c r="DZ27" s="636"/>
      <c r="EA27" s="636"/>
      <c r="EB27" s="636"/>
      <c r="EC27" s="652"/>
    </row>
    <row r="28" spans="2:133" ht="11.25" customHeight="1" x14ac:dyDescent="0.15">
      <c r="B28" s="618" t="s">
        <v>306</v>
      </c>
      <c r="C28" s="619"/>
      <c r="D28" s="619"/>
      <c r="E28" s="619"/>
      <c r="F28" s="619"/>
      <c r="G28" s="619"/>
      <c r="H28" s="619"/>
      <c r="I28" s="619"/>
      <c r="J28" s="619"/>
      <c r="K28" s="619"/>
      <c r="L28" s="619"/>
      <c r="M28" s="619"/>
      <c r="N28" s="619"/>
      <c r="O28" s="619"/>
      <c r="P28" s="619"/>
      <c r="Q28" s="620"/>
      <c r="R28" s="621">
        <v>238426</v>
      </c>
      <c r="S28" s="622"/>
      <c r="T28" s="622"/>
      <c r="U28" s="622"/>
      <c r="V28" s="622"/>
      <c r="W28" s="622"/>
      <c r="X28" s="622"/>
      <c r="Y28" s="623"/>
      <c r="Z28" s="663">
        <v>0.6</v>
      </c>
      <c r="AA28" s="663"/>
      <c r="AB28" s="663"/>
      <c r="AC28" s="663"/>
      <c r="AD28" s="664">
        <v>36852</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5044190</v>
      </c>
      <c r="CS28" s="622"/>
      <c r="CT28" s="622"/>
      <c r="CU28" s="622"/>
      <c r="CV28" s="622"/>
      <c r="CW28" s="622"/>
      <c r="CX28" s="622"/>
      <c r="CY28" s="623"/>
      <c r="CZ28" s="624">
        <v>13.1</v>
      </c>
      <c r="DA28" s="636"/>
      <c r="DB28" s="636"/>
      <c r="DC28" s="637"/>
      <c r="DD28" s="627">
        <v>5024159</v>
      </c>
      <c r="DE28" s="622"/>
      <c r="DF28" s="622"/>
      <c r="DG28" s="622"/>
      <c r="DH28" s="622"/>
      <c r="DI28" s="622"/>
      <c r="DJ28" s="622"/>
      <c r="DK28" s="623"/>
      <c r="DL28" s="627">
        <v>3500591</v>
      </c>
      <c r="DM28" s="622"/>
      <c r="DN28" s="622"/>
      <c r="DO28" s="622"/>
      <c r="DP28" s="622"/>
      <c r="DQ28" s="622"/>
      <c r="DR28" s="622"/>
      <c r="DS28" s="622"/>
      <c r="DT28" s="622"/>
      <c r="DU28" s="622"/>
      <c r="DV28" s="623"/>
      <c r="DW28" s="624">
        <v>17.2</v>
      </c>
      <c r="DX28" s="636"/>
      <c r="DY28" s="636"/>
      <c r="DZ28" s="636"/>
      <c r="EA28" s="636"/>
      <c r="EB28" s="636"/>
      <c r="EC28" s="652"/>
    </row>
    <row r="29" spans="2:133" ht="11.25" customHeight="1" x14ac:dyDescent="0.15">
      <c r="B29" s="618" t="s">
        <v>308</v>
      </c>
      <c r="C29" s="619"/>
      <c r="D29" s="619"/>
      <c r="E29" s="619"/>
      <c r="F29" s="619"/>
      <c r="G29" s="619"/>
      <c r="H29" s="619"/>
      <c r="I29" s="619"/>
      <c r="J29" s="619"/>
      <c r="K29" s="619"/>
      <c r="L29" s="619"/>
      <c r="M29" s="619"/>
      <c r="N29" s="619"/>
      <c r="O29" s="619"/>
      <c r="P29" s="619"/>
      <c r="Q29" s="620"/>
      <c r="R29" s="621">
        <v>206945</v>
      </c>
      <c r="S29" s="622"/>
      <c r="T29" s="622"/>
      <c r="U29" s="622"/>
      <c r="V29" s="622"/>
      <c r="W29" s="622"/>
      <c r="X29" s="622"/>
      <c r="Y29" s="623"/>
      <c r="Z29" s="663">
        <v>0.5</v>
      </c>
      <c r="AA29" s="663"/>
      <c r="AB29" s="663"/>
      <c r="AC29" s="663"/>
      <c r="AD29" s="664" t="s">
        <v>184</v>
      </c>
      <c r="AE29" s="664"/>
      <c r="AF29" s="664"/>
      <c r="AG29" s="664"/>
      <c r="AH29" s="664"/>
      <c r="AI29" s="664"/>
      <c r="AJ29" s="664"/>
      <c r="AK29" s="664"/>
      <c r="AL29" s="624" t="s">
        <v>133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310</v>
      </c>
      <c r="CG29" s="619"/>
      <c r="CH29" s="619"/>
      <c r="CI29" s="619"/>
      <c r="CJ29" s="619"/>
      <c r="CK29" s="619"/>
      <c r="CL29" s="619"/>
      <c r="CM29" s="619"/>
      <c r="CN29" s="619"/>
      <c r="CO29" s="619"/>
      <c r="CP29" s="619"/>
      <c r="CQ29" s="620"/>
      <c r="CR29" s="621">
        <v>5044184</v>
      </c>
      <c r="CS29" s="634"/>
      <c r="CT29" s="634"/>
      <c r="CU29" s="634"/>
      <c r="CV29" s="634"/>
      <c r="CW29" s="634"/>
      <c r="CX29" s="634"/>
      <c r="CY29" s="635"/>
      <c r="CZ29" s="624">
        <v>13.1</v>
      </c>
      <c r="DA29" s="636"/>
      <c r="DB29" s="636"/>
      <c r="DC29" s="637"/>
      <c r="DD29" s="627">
        <v>5024153</v>
      </c>
      <c r="DE29" s="634"/>
      <c r="DF29" s="634"/>
      <c r="DG29" s="634"/>
      <c r="DH29" s="634"/>
      <c r="DI29" s="634"/>
      <c r="DJ29" s="634"/>
      <c r="DK29" s="635"/>
      <c r="DL29" s="627">
        <v>3500585</v>
      </c>
      <c r="DM29" s="634"/>
      <c r="DN29" s="634"/>
      <c r="DO29" s="634"/>
      <c r="DP29" s="634"/>
      <c r="DQ29" s="634"/>
      <c r="DR29" s="634"/>
      <c r="DS29" s="634"/>
      <c r="DT29" s="634"/>
      <c r="DU29" s="634"/>
      <c r="DV29" s="635"/>
      <c r="DW29" s="624">
        <v>17.2</v>
      </c>
      <c r="DX29" s="636"/>
      <c r="DY29" s="636"/>
      <c r="DZ29" s="636"/>
      <c r="EA29" s="636"/>
      <c r="EB29" s="636"/>
      <c r="EC29" s="652"/>
    </row>
    <row r="30" spans="2:133" ht="11.25" customHeight="1" x14ac:dyDescent="0.15">
      <c r="B30" s="618" t="s">
        <v>311</v>
      </c>
      <c r="C30" s="619"/>
      <c r="D30" s="619"/>
      <c r="E30" s="619"/>
      <c r="F30" s="619"/>
      <c r="G30" s="619"/>
      <c r="H30" s="619"/>
      <c r="I30" s="619"/>
      <c r="J30" s="619"/>
      <c r="K30" s="619"/>
      <c r="L30" s="619"/>
      <c r="M30" s="619"/>
      <c r="N30" s="619"/>
      <c r="O30" s="619"/>
      <c r="P30" s="619"/>
      <c r="Q30" s="620"/>
      <c r="R30" s="621">
        <v>7841656</v>
      </c>
      <c r="S30" s="622"/>
      <c r="T30" s="622"/>
      <c r="U30" s="622"/>
      <c r="V30" s="622"/>
      <c r="W30" s="622"/>
      <c r="X30" s="622"/>
      <c r="Y30" s="623"/>
      <c r="Z30" s="663">
        <v>19.899999999999999</v>
      </c>
      <c r="AA30" s="663"/>
      <c r="AB30" s="663"/>
      <c r="AC30" s="663"/>
      <c r="AD30" s="664" t="s">
        <v>133</v>
      </c>
      <c r="AE30" s="664"/>
      <c r="AF30" s="664"/>
      <c r="AG30" s="664"/>
      <c r="AH30" s="664"/>
      <c r="AI30" s="664"/>
      <c r="AJ30" s="664"/>
      <c r="AK30" s="664"/>
      <c r="AL30" s="624" t="s">
        <v>133</v>
      </c>
      <c r="AM30" s="625"/>
      <c r="AN30" s="625"/>
      <c r="AO30" s="665"/>
      <c r="AP30" s="679" t="s">
        <v>227</v>
      </c>
      <c r="AQ30" s="680"/>
      <c r="AR30" s="680"/>
      <c r="AS30" s="680"/>
      <c r="AT30" s="680"/>
      <c r="AU30" s="680"/>
      <c r="AV30" s="680"/>
      <c r="AW30" s="680"/>
      <c r="AX30" s="680"/>
      <c r="AY30" s="680"/>
      <c r="AZ30" s="680"/>
      <c r="BA30" s="680"/>
      <c r="BB30" s="680"/>
      <c r="BC30" s="680"/>
      <c r="BD30" s="680"/>
      <c r="BE30" s="680"/>
      <c r="BF30" s="681"/>
      <c r="BG30" s="679" t="s">
        <v>312</v>
      </c>
      <c r="BH30" s="696"/>
      <c r="BI30" s="696"/>
      <c r="BJ30" s="696"/>
      <c r="BK30" s="696"/>
      <c r="BL30" s="696"/>
      <c r="BM30" s="696"/>
      <c r="BN30" s="696"/>
      <c r="BO30" s="696"/>
      <c r="BP30" s="696"/>
      <c r="BQ30" s="697"/>
      <c r="BR30" s="679"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4914509</v>
      </c>
      <c r="CS30" s="622"/>
      <c r="CT30" s="622"/>
      <c r="CU30" s="622"/>
      <c r="CV30" s="622"/>
      <c r="CW30" s="622"/>
      <c r="CX30" s="622"/>
      <c r="CY30" s="623"/>
      <c r="CZ30" s="624">
        <v>12.8</v>
      </c>
      <c r="DA30" s="636"/>
      <c r="DB30" s="636"/>
      <c r="DC30" s="637"/>
      <c r="DD30" s="627">
        <v>4894478</v>
      </c>
      <c r="DE30" s="622"/>
      <c r="DF30" s="622"/>
      <c r="DG30" s="622"/>
      <c r="DH30" s="622"/>
      <c r="DI30" s="622"/>
      <c r="DJ30" s="622"/>
      <c r="DK30" s="623"/>
      <c r="DL30" s="627">
        <v>3370910</v>
      </c>
      <c r="DM30" s="622"/>
      <c r="DN30" s="622"/>
      <c r="DO30" s="622"/>
      <c r="DP30" s="622"/>
      <c r="DQ30" s="622"/>
      <c r="DR30" s="622"/>
      <c r="DS30" s="622"/>
      <c r="DT30" s="622"/>
      <c r="DU30" s="622"/>
      <c r="DV30" s="623"/>
      <c r="DW30" s="624">
        <v>16.5</v>
      </c>
      <c r="DX30" s="636"/>
      <c r="DY30" s="636"/>
      <c r="DZ30" s="636"/>
      <c r="EA30" s="636"/>
      <c r="EB30" s="636"/>
      <c r="EC30" s="652"/>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184</v>
      </c>
      <c r="S31" s="622"/>
      <c r="T31" s="622"/>
      <c r="U31" s="622"/>
      <c r="V31" s="622"/>
      <c r="W31" s="622"/>
      <c r="X31" s="622"/>
      <c r="Y31" s="623"/>
      <c r="Z31" s="663" t="s">
        <v>184</v>
      </c>
      <c r="AA31" s="663"/>
      <c r="AB31" s="663"/>
      <c r="AC31" s="663"/>
      <c r="AD31" s="664" t="s">
        <v>247</v>
      </c>
      <c r="AE31" s="664"/>
      <c r="AF31" s="664"/>
      <c r="AG31" s="664"/>
      <c r="AH31" s="664"/>
      <c r="AI31" s="664"/>
      <c r="AJ31" s="664"/>
      <c r="AK31" s="664"/>
      <c r="AL31" s="624" t="s">
        <v>133</v>
      </c>
      <c r="AM31" s="625"/>
      <c r="AN31" s="625"/>
      <c r="AO31" s="665"/>
      <c r="AP31" s="691" t="s">
        <v>316</v>
      </c>
      <c r="AQ31" s="692"/>
      <c r="AR31" s="692"/>
      <c r="AS31" s="692"/>
      <c r="AT31" s="693" t="s">
        <v>317</v>
      </c>
      <c r="AU31" s="218"/>
      <c r="AV31" s="218"/>
      <c r="AW31" s="218"/>
      <c r="AX31" s="676" t="s">
        <v>192</v>
      </c>
      <c r="AY31" s="677"/>
      <c r="AZ31" s="677"/>
      <c r="BA31" s="677"/>
      <c r="BB31" s="677"/>
      <c r="BC31" s="677"/>
      <c r="BD31" s="677"/>
      <c r="BE31" s="677"/>
      <c r="BF31" s="678"/>
      <c r="BG31" s="684">
        <v>99.3</v>
      </c>
      <c r="BH31" s="685"/>
      <c r="BI31" s="685"/>
      <c r="BJ31" s="685"/>
      <c r="BK31" s="685"/>
      <c r="BL31" s="685"/>
      <c r="BM31" s="686">
        <v>97.7</v>
      </c>
      <c r="BN31" s="685"/>
      <c r="BO31" s="685"/>
      <c r="BP31" s="685"/>
      <c r="BQ31" s="687"/>
      <c r="BR31" s="684">
        <v>99.3</v>
      </c>
      <c r="BS31" s="685"/>
      <c r="BT31" s="685"/>
      <c r="BU31" s="685"/>
      <c r="BV31" s="685"/>
      <c r="BW31" s="685"/>
      <c r="BX31" s="686">
        <v>97.5</v>
      </c>
      <c r="BY31" s="685"/>
      <c r="BZ31" s="685"/>
      <c r="CA31" s="685"/>
      <c r="CB31" s="687"/>
      <c r="CD31" s="642"/>
      <c r="CE31" s="643"/>
      <c r="CF31" s="618" t="s">
        <v>318</v>
      </c>
      <c r="CG31" s="619"/>
      <c r="CH31" s="619"/>
      <c r="CI31" s="619"/>
      <c r="CJ31" s="619"/>
      <c r="CK31" s="619"/>
      <c r="CL31" s="619"/>
      <c r="CM31" s="619"/>
      <c r="CN31" s="619"/>
      <c r="CO31" s="619"/>
      <c r="CP31" s="619"/>
      <c r="CQ31" s="620"/>
      <c r="CR31" s="621">
        <v>129675</v>
      </c>
      <c r="CS31" s="634"/>
      <c r="CT31" s="634"/>
      <c r="CU31" s="634"/>
      <c r="CV31" s="634"/>
      <c r="CW31" s="634"/>
      <c r="CX31" s="634"/>
      <c r="CY31" s="635"/>
      <c r="CZ31" s="624">
        <v>0.3</v>
      </c>
      <c r="DA31" s="636"/>
      <c r="DB31" s="636"/>
      <c r="DC31" s="637"/>
      <c r="DD31" s="627">
        <v>129675</v>
      </c>
      <c r="DE31" s="634"/>
      <c r="DF31" s="634"/>
      <c r="DG31" s="634"/>
      <c r="DH31" s="634"/>
      <c r="DI31" s="634"/>
      <c r="DJ31" s="634"/>
      <c r="DK31" s="635"/>
      <c r="DL31" s="627">
        <v>129675</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319</v>
      </c>
      <c r="C32" s="619"/>
      <c r="D32" s="619"/>
      <c r="E32" s="619"/>
      <c r="F32" s="619"/>
      <c r="G32" s="619"/>
      <c r="H32" s="619"/>
      <c r="I32" s="619"/>
      <c r="J32" s="619"/>
      <c r="K32" s="619"/>
      <c r="L32" s="619"/>
      <c r="M32" s="619"/>
      <c r="N32" s="619"/>
      <c r="O32" s="619"/>
      <c r="P32" s="619"/>
      <c r="Q32" s="620"/>
      <c r="R32" s="621">
        <v>2569647</v>
      </c>
      <c r="S32" s="622"/>
      <c r="T32" s="622"/>
      <c r="U32" s="622"/>
      <c r="V32" s="622"/>
      <c r="W32" s="622"/>
      <c r="X32" s="622"/>
      <c r="Y32" s="623"/>
      <c r="Z32" s="663">
        <v>6.5</v>
      </c>
      <c r="AA32" s="663"/>
      <c r="AB32" s="663"/>
      <c r="AC32" s="663"/>
      <c r="AD32" s="664" t="s">
        <v>133</v>
      </c>
      <c r="AE32" s="664"/>
      <c r="AF32" s="664"/>
      <c r="AG32" s="664"/>
      <c r="AH32" s="664"/>
      <c r="AI32" s="664"/>
      <c r="AJ32" s="664"/>
      <c r="AK32" s="664"/>
      <c r="AL32" s="624" t="s">
        <v>133</v>
      </c>
      <c r="AM32" s="625"/>
      <c r="AN32" s="625"/>
      <c r="AO32" s="665"/>
      <c r="AP32" s="666"/>
      <c r="AQ32" s="667"/>
      <c r="AR32" s="667"/>
      <c r="AS32" s="667"/>
      <c r="AT32" s="694"/>
      <c r="AU32" s="214" t="s">
        <v>320</v>
      </c>
      <c r="AX32" s="618" t="s">
        <v>321</v>
      </c>
      <c r="AY32" s="619"/>
      <c r="AZ32" s="619"/>
      <c r="BA32" s="619"/>
      <c r="BB32" s="619"/>
      <c r="BC32" s="619"/>
      <c r="BD32" s="619"/>
      <c r="BE32" s="619"/>
      <c r="BF32" s="620"/>
      <c r="BG32" s="683">
        <v>99.4</v>
      </c>
      <c r="BH32" s="634"/>
      <c r="BI32" s="634"/>
      <c r="BJ32" s="634"/>
      <c r="BK32" s="634"/>
      <c r="BL32" s="634"/>
      <c r="BM32" s="625">
        <v>98.2</v>
      </c>
      <c r="BN32" s="634"/>
      <c r="BO32" s="634"/>
      <c r="BP32" s="634"/>
      <c r="BQ32" s="661"/>
      <c r="BR32" s="683">
        <v>99.3</v>
      </c>
      <c r="BS32" s="634"/>
      <c r="BT32" s="634"/>
      <c r="BU32" s="634"/>
      <c r="BV32" s="634"/>
      <c r="BW32" s="634"/>
      <c r="BX32" s="625">
        <v>97.9</v>
      </c>
      <c r="BY32" s="634"/>
      <c r="BZ32" s="634"/>
      <c r="CA32" s="634"/>
      <c r="CB32" s="661"/>
      <c r="CD32" s="644"/>
      <c r="CE32" s="645"/>
      <c r="CF32" s="618" t="s">
        <v>322</v>
      </c>
      <c r="CG32" s="619"/>
      <c r="CH32" s="619"/>
      <c r="CI32" s="619"/>
      <c r="CJ32" s="619"/>
      <c r="CK32" s="619"/>
      <c r="CL32" s="619"/>
      <c r="CM32" s="619"/>
      <c r="CN32" s="619"/>
      <c r="CO32" s="619"/>
      <c r="CP32" s="619"/>
      <c r="CQ32" s="620"/>
      <c r="CR32" s="621">
        <v>6</v>
      </c>
      <c r="CS32" s="622"/>
      <c r="CT32" s="622"/>
      <c r="CU32" s="622"/>
      <c r="CV32" s="622"/>
      <c r="CW32" s="622"/>
      <c r="CX32" s="622"/>
      <c r="CY32" s="623"/>
      <c r="CZ32" s="624">
        <v>0</v>
      </c>
      <c r="DA32" s="636"/>
      <c r="DB32" s="636"/>
      <c r="DC32" s="637"/>
      <c r="DD32" s="627">
        <v>6</v>
      </c>
      <c r="DE32" s="622"/>
      <c r="DF32" s="622"/>
      <c r="DG32" s="622"/>
      <c r="DH32" s="622"/>
      <c r="DI32" s="622"/>
      <c r="DJ32" s="622"/>
      <c r="DK32" s="623"/>
      <c r="DL32" s="627">
        <v>6</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323</v>
      </c>
      <c r="C33" s="619"/>
      <c r="D33" s="619"/>
      <c r="E33" s="619"/>
      <c r="F33" s="619"/>
      <c r="G33" s="619"/>
      <c r="H33" s="619"/>
      <c r="I33" s="619"/>
      <c r="J33" s="619"/>
      <c r="K33" s="619"/>
      <c r="L33" s="619"/>
      <c r="M33" s="619"/>
      <c r="N33" s="619"/>
      <c r="O33" s="619"/>
      <c r="P33" s="619"/>
      <c r="Q33" s="620"/>
      <c r="R33" s="621">
        <v>51636</v>
      </c>
      <c r="S33" s="622"/>
      <c r="T33" s="622"/>
      <c r="U33" s="622"/>
      <c r="V33" s="622"/>
      <c r="W33" s="622"/>
      <c r="X33" s="622"/>
      <c r="Y33" s="623"/>
      <c r="Z33" s="663">
        <v>0.1</v>
      </c>
      <c r="AA33" s="663"/>
      <c r="AB33" s="663"/>
      <c r="AC33" s="663"/>
      <c r="AD33" s="664">
        <v>42524</v>
      </c>
      <c r="AE33" s="664"/>
      <c r="AF33" s="664"/>
      <c r="AG33" s="664"/>
      <c r="AH33" s="664"/>
      <c r="AI33" s="664"/>
      <c r="AJ33" s="664"/>
      <c r="AK33" s="664"/>
      <c r="AL33" s="624">
        <v>0.2</v>
      </c>
      <c r="AM33" s="625"/>
      <c r="AN33" s="625"/>
      <c r="AO33" s="665"/>
      <c r="AP33" s="668"/>
      <c r="AQ33" s="669"/>
      <c r="AR33" s="669"/>
      <c r="AS33" s="669"/>
      <c r="AT33" s="695"/>
      <c r="AU33" s="219"/>
      <c r="AV33" s="219"/>
      <c r="AW33" s="219"/>
      <c r="AX33" s="602" t="s">
        <v>324</v>
      </c>
      <c r="AY33" s="603"/>
      <c r="AZ33" s="603"/>
      <c r="BA33" s="603"/>
      <c r="BB33" s="603"/>
      <c r="BC33" s="603"/>
      <c r="BD33" s="603"/>
      <c r="BE33" s="603"/>
      <c r="BF33" s="604"/>
      <c r="BG33" s="682">
        <v>99.2</v>
      </c>
      <c r="BH33" s="606"/>
      <c r="BI33" s="606"/>
      <c r="BJ33" s="606"/>
      <c r="BK33" s="606"/>
      <c r="BL33" s="606"/>
      <c r="BM33" s="656">
        <v>97.1</v>
      </c>
      <c r="BN33" s="606"/>
      <c r="BO33" s="606"/>
      <c r="BP33" s="606"/>
      <c r="BQ33" s="650"/>
      <c r="BR33" s="682">
        <v>99.2</v>
      </c>
      <c r="BS33" s="606"/>
      <c r="BT33" s="606"/>
      <c r="BU33" s="606"/>
      <c r="BV33" s="606"/>
      <c r="BW33" s="606"/>
      <c r="BX33" s="656">
        <v>97.1</v>
      </c>
      <c r="BY33" s="606"/>
      <c r="BZ33" s="606"/>
      <c r="CA33" s="606"/>
      <c r="CB33" s="650"/>
      <c r="CD33" s="618" t="s">
        <v>325</v>
      </c>
      <c r="CE33" s="619"/>
      <c r="CF33" s="619"/>
      <c r="CG33" s="619"/>
      <c r="CH33" s="619"/>
      <c r="CI33" s="619"/>
      <c r="CJ33" s="619"/>
      <c r="CK33" s="619"/>
      <c r="CL33" s="619"/>
      <c r="CM33" s="619"/>
      <c r="CN33" s="619"/>
      <c r="CO33" s="619"/>
      <c r="CP33" s="619"/>
      <c r="CQ33" s="620"/>
      <c r="CR33" s="621">
        <v>15888454</v>
      </c>
      <c r="CS33" s="634"/>
      <c r="CT33" s="634"/>
      <c r="CU33" s="634"/>
      <c r="CV33" s="634"/>
      <c r="CW33" s="634"/>
      <c r="CX33" s="634"/>
      <c r="CY33" s="635"/>
      <c r="CZ33" s="624">
        <v>41.3</v>
      </c>
      <c r="DA33" s="636"/>
      <c r="DB33" s="636"/>
      <c r="DC33" s="637"/>
      <c r="DD33" s="627">
        <v>10257397</v>
      </c>
      <c r="DE33" s="634"/>
      <c r="DF33" s="634"/>
      <c r="DG33" s="634"/>
      <c r="DH33" s="634"/>
      <c r="DI33" s="634"/>
      <c r="DJ33" s="634"/>
      <c r="DK33" s="635"/>
      <c r="DL33" s="627">
        <v>7932813</v>
      </c>
      <c r="DM33" s="634"/>
      <c r="DN33" s="634"/>
      <c r="DO33" s="634"/>
      <c r="DP33" s="634"/>
      <c r="DQ33" s="634"/>
      <c r="DR33" s="634"/>
      <c r="DS33" s="634"/>
      <c r="DT33" s="634"/>
      <c r="DU33" s="634"/>
      <c r="DV33" s="635"/>
      <c r="DW33" s="624">
        <v>38.9</v>
      </c>
      <c r="DX33" s="636"/>
      <c r="DY33" s="636"/>
      <c r="DZ33" s="636"/>
      <c r="EA33" s="636"/>
      <c r="EB33" s="636"/>
      <c r="EC33" s="652"/>
    </row>
    <row r="34" spans="2:133" ht="11.25" customHeight="1" x14ac:dyDescent="0.15">
      <c r="B34" s="618" t="s">
        <v>326</v>
      </c>
      <c r="C34" s="619"/>
      <c r="D34" s="619"/>
      <c r="E34" s="619"/>
      <c r="F34" s="619"/>
      <c r="G34" s="619"/>
      <c r="H34" s="619"/>
      <c r="I34" s="619"/>
      <c r="J34" s="619"/>
      <c r="K34" s="619"/>
      <c r="L34" s="619"/>
      <c r="M34" s="619"/>
      <c r="N34" s="619"/>
      <c r="O34" s="619"/>
      <c r="P34" s="619"/>
      <c r="Q34" s="620"/>
      <c r="R34" s="621">
        <v>366981</v>
      </c>
      <c r="S34" s="622"/>
      <c r="T34" s="622"/>
      <c r="U34" s="622"/>
      <c r="V34" s="622"/>
      <c r="W34" s="622"/>
      <c r="X34" s="622"/>
      <c r="Y34" s="623"/>
      <c r="Z34" s="663">
        <v>0.9</v>
      </c>
      <c r="AA34" s="663"/>
      <c r="AB34" s="663"/>
      <c r="AC34" s="663"/>
      <c r="AD34" s="664" t="s">
        <v>133</v>
      </c>
      <c r="AE34" s="664"/>
      <c r="AF34" s="664"/>
      <c r="AG34" s="664"/>
      <c r="AH34" s="664"/>
      <c r="AI34" s="664"/>
      <c r="AJ34" s="664"/>
      <c r="AK34" s="664"/>
      <c r="AL34" s="624" t="s">
        <v>133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5521298</v>
      </c>
      <c r="CS34" s="622"/>
      <c r="CT34" s="622"/>
      <c r="CU34" s="622"/>
      <c r="CV34" s="622"/>
      <c r="CW34" s="622"/>
      <c r="CX34" s="622"/>
      <c r="CY34" s="623"/>
      <c r="CZ34" s="624">
        <v>14.3</v>
      </c>
      <c r="DA34" s="636"/>
      <c r="DB34" s="636"/>
      <c r="DC34" s="637"/>
      <c r="DD34" s="627">
        <v>4056860</v>
      </c>
      <c r="DE34" s="622"/>
      <c r="DF34" s="622"/>
      <c r="DG34" s="622"/>
      <c r="DH34" s="622"/>
      <c r="DI34" s="622"/>
      <c r="DJ34" s="622"/>
      <c r="DK34" s="623"/>
      <c r="DL34" s="627">
        <v>3392588</v>
      </c>
      <c r="DM34" s="622"/>
      <c r="DN34" s="622"/>
      <c r="DO34" s="622"/>
      <c r="DP34" s="622"/>
      <c r="DQ34" s="622"/>
      <c r="DR34" s="622"/>
      <c r="DS34" s="622"/>
      <c r="DT34" s="622"/>
      <c r="DU34" s="622"/>
      <c r="DV34" s="623"/>
      <c r="DW34" s="624">
        <v>16.7</v>
      </c>
      <c r="DX34" s="636"/>
      <c r="DY34" s="636"/>
      <c r="DZ34" s="636"/>
      <c r="EA34" s="636"/>
      <c r="EB34" s="636"/>
      <c r="EC34" s="652"/>
    </row>
    <row r="35" spans="2:133" ht="11.25" customHeight="1" x14ac:dyDescent="0.15">
      <c r="B35" s="618" t="s">
        <v>328</v>
      </c>
      <c r="C35" s="619"/>
      <c r="D35" s="619"/>
      <c r="E35" s="619"/>
      <c r="F35" s="619"/>
      <c r="G35" s="619"/>
      <c r="H35" s="619"/>
      <c r="I35" s="619"/>
      <c r="J35" s="619"/>
      <c r="K35" s="619"/>
      <c r="L35" s="619"/>
      <c r="M35" s="619"/>
      <c r="N35" s="619"/>
      <c r="O35" s="619"/>
      <c r="P35" s="619"/>
      <c r="Q35" s="620"/>
      <c r="R35" s="621">
        <v>4104688</v>
      </c>
      <c r="S35" s="622"/>
      <c r="T35" s="622"/>
      <c r="U35" s="622"/>
      <c r="V35" s="622"/>
      <c r="W35" s="622"/>
      <c r="X35" s="622"/>
      <c r="Y35" s="623"/>
      <c r="Z35" s="663">
        <v>10.4</v>
      </c>
      <c r="AA35" s="663"/>
      <c r="AB35" s="663"/>
      <c r="AC35" s="663"/>
      <c r="AD35" s="664" t="s">
        <v>133</v>
      </c>
      <c r="AE35" s="664"/>
      <c r="AF35" s="664"/>
      <c r="AG35" s="664"/>
      <c r="AH35" s="664"/>
      <c r="AI35" s="664"/>
      <c r="AJ35" s="664"/>
      <c r="AK35" s="664"/>
      <c r="AL35" s="624" t="s">
        <v>133</v>
      </c>
      <c r="AM35" s="625"/>
      <c r="AN35" s="625"/>
      <c r="AO35" s="665"/>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153737</v>
      </c>
      <c r="CS35" s="634"/>
      <c r="CT35" s="634"/>
      <c r="CU35" s="634"/>
      <c r="CV35" s="634"/>
      <c r="CW35" s="634"/>
      <c r="CX35" s="634"/>
      <c r="CY35" s="635"/>
      <c r="CZ35" s="624">
        <v>0.4</v>
      </c>
      <c r="DA35" s="636"/>
      <c r="DB35" s="636"/>
      <c r="DC35" s="637"/>
      <c r="DD35" s="627">
        <v>129239</v>
      </c>
      <c r="DE35" s="634"/>
      <c r="DF35" s="634"/>
      <c r="DG35" s="634"/>
      <c r="DH35" s="634"/>
      <c r="DI35" s="634"/>
      <c r="DJ35" s="634"/>
      <c r="DK35" s="635"/>
      <c r="DL35" s="627">
        <v>129239</v>
      </c>
      <c r="DM35" s="634"/>
      <c r="DN35" s="634"/>
      <c r="DO35" s="634"/>
      <c r="DP35" s="634"/>
      <c r="DQ35" s="634"/>
      <c r="DR35" s="634"/>
      <c r="DS35" s="634"/>
      <c r="DT35" s="634"/>
      <c r="DU35" s="634"/>
      <c r="DV35" s="635"/>
      <c r="DW35" s="624">
        <v>0.6</v>
      </c>
      <c r="DX35" s="636"/>
      <c r="DY35" s="636"/>
      <c r="DZ35" s="636"/>
      <c r="EA35" s="636"/>
      <c r="EB35" s="636"/>
      <c r="EC35" s="652"/>
    </row>
    <row r="36" spans="2:133" ht="11.25" customHeight="1" x14ac:dyDescent="0.15">
      <c r="B36" s="618" t="s">
        <v>332</v>
      </c>
      <c r="C36" s="619"/>
      <c r="D36" s="619"/>
      <c r="E36" s="619"/>
      <c r="F36" s="619"/>
      <c r="G36" s="619"/>
      <c r="H36" s="619"/>
      <c r="I36" s="619"/>
      <c r="J36" s="619"/>
      <c r="K36" s="619"/>
      <c r="L36" s="619"/>
      <c r="M36" s="619"/>
      <c r="N36" s="619"/>
      <c r="O36" s="619"/>
      <c r="P36" s="619"/>
      <c r="Q36" s="620"/>
      <c r="R36" s="621">
        <v>841402</v>
      </c>
      <c r="S36" s="622"/>
      <c r="T36" s="622"/>
      <c r="U36" s="622"/>
      <c r="V36" s="622"/>
      <c r="W36" s="622"/>
      <c r="X36" s="622"/>
      <c r="Y36" s="623"/>
      <c r="Z36" s="663">
        <v>2.1</v>
      </c>
      <c r="AA36" s="663"/>
      <c r="AB36" s="663"/>
      <c r="AC36" s="663"/>
      <c r="AD36" s="664" t="s">
        <v>133</v>
      </c>
      <c r="AE36" s="664"/>
      <c r="AF36" s="664"/>
      <c r="AG36" s="664"/>
      <c r="AH36" s="664"/>
      <c r="AI36" s="664"/>
      <c r="AJ36" s="664"/>
      <c r="AK36" s="664"/>
      <c r="AL36" s="624" t="s">
        <v>133</v>
      </c>
      <c r="AM36" s="625"/>
      <c r="AN36" s="625"/>
      <c r="AO36" s="665"/>
      <c r="AP36" s="222"/>
      <c r="AQ36" s="670" t="s">
        <v>333</v>
      </c>
      <c r="AR36" s="671"/>
      <c r="AS36" s="671"/>
      <c r="AT36" s="671"/>
      <c r="AU36" s="671"/>
      <c r="AV36" s="671"/>
      <c r="AW36" s="671"/>
      <c r="AX36" s="671"/>
      <c r="AY36" s="672"/>
      <c r="AZ36" s="673">
        <v>7272244</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150086</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5467088</v>
      </c>
      <c r="CS36" s="622"/>
      <c r="CT36" s="622"/>
      <c r="CU36" s="622"/>
      <c r="CV36" s="622"/>
      <c r="CW36" s="622"/>
      <c r="CX36" s="622"/>
      <c r="CY36" s="623"/>
      <c r="CZ36" s="624">
        <v>14.2</v>
      </c>
      <c r="DA36" s="636"/>
      <c r="DB36" s="636"/>
      <c r="DC36" s="637"/>
      <c r="DD36" s="627">
        <v>2419505</v>
      </c>
      <c r="DE36" s="622"/>
      <c r="DF36" s="622"/>
      <c r="DG36" s="622"/>
      <c r="DH36" s="622"/>
      <c r="DI36" s="622"/>
      <c r="DJ36" s="622"/>
      <c r="DK36" s="623"/>
      <c r="DL36" s="627">
        <v>1736755</v>
      </c>
      <c r="DM36" s="622"/>
      <c r="DN36" s="622"/>
      <c r="DO36" s="622"/>
      <c r="DP36" s="622"/>
      <c r="DQ36" s="622"/>
      <c r="DR36" s="622"/>
      <c r="DS36" s="622"/>
      <c r="DT36" s="622"/>
      <c r="DU36" s="622"/>
      <c r="DV36" s="623"/>
      <c r="DW36" s="624">
        <v>8.5</v>
      </c>
      <c r="DX36" s="636"/>
      <c r="DY36" s="636"/>
      <c r="DZ36" s="636"/>
      <c r="EA36" s="636"/>
      <c r="EB36" s="636"/>
      <c r="EC36" s="652"/>
    </row>
    <row r="37" spans="2:133" ht="11.25" customHeight="1" x14ac:dyDescent="0.15">
      <c r="B37" s="618" t="s">
        <v>336</v>
      </c>
      <c r="C37" s="619"/>
      <c r="D37" s="619"/>
      <c r="E37" s="619"/>
      <c r="F37" s="619"/>
      <c r="G37" s="619"/>
      <c r="H37" s="619"/>
      <c r="I37" s="619"/>
      <c r="J37" s="619"/>
      <c r="K37" s="619"/>
      <c r="L37" s="619"/>
      <c r="M37" s="619"/>
      <c r="N37" s="619"/>
      <c r="O37" s="619"/>
      <c r="P37" s="619"/>
      <c r="Q37" s="620"/>
      <c r="R37" s="621">
        <v>609652</v>
      </c>
      <c r="S37" s="622"/>
      <c r="T37" s="622"/>
      <c r="U37" s="622"/>
      <c r="V37" s="622"/>
      <c r="W37" s="622"/>
      <c r="X37" s="622"/>
      <c r="Y37" s="623"/>
      <c r="Z37" s="663">
        <v>1.5</v>
      </c>
      <c r="AA37" s="663"/>
      <c r="AB37" s="663"/>
      <c r="AC37" s="663"/>
      <c r="AD37" s="664">
        <v>35</v>
      </c>
      <c r="AE37" s="664"/>
      <c r="AF37" s="664"/>
      <c r="AG37" s="664"/>
      <c r="AH37" s="664"/>
      <c r="AI37" s="664"/>
      <c r="AJ37" s="664"/>
      <c r="AK37" s="664"/>
      <c r="AL37" s="624">
        <v>0</v>
      </c>
      <c r="AM37" s="625"/>
      <c r="AN37" s="625"/>
      <c r="AO37" s="665"/>
      <c r="AQ37" s="658" t="s">
        <v>337</v>
      </c>
      <c r="AR37" s="659"/>
      <c r="AS37" s="659"/>
      <c r="AT37" s="659"/>
      <c r="AU37" s="659"/>
      <c r="AV37" s="659"/>
      <c r="AW37" s="659"/>
      <c r="AX37" s="659"/>
      <c r="AY37" s="660"/>
      <c r="AZ37" s="621">
        <v>3076215</v>
      </c>
      <c r="BA37" s="622"/>
      <c r="BB37" s="622"/>
      <c r="BC37" s="622"/>
      <c r="BD37" s="634"/>
      <c r="BE37" s="634"/>
      <c r="BF37" s="661"/>
      <c r="BG37" s="618" t="s">
        <v>338</v>
      </c>
      <c r="BH37" s="619"/>
      <c r="BI37" s="619"/>
      <c r="BJ37" s="619"/>
      <c r="BK37" s="619"/>
      <c r="BL37" s="619"/>
      <c r="BM37" s="619"/>
      <c r="BN37" s="619"/>
      <c r="BO37" s="619"/>
      <c r="BP37" s="619"/>
      <c r="BQ37" s="619"/>
      <c r="BR37" s="619"/>
      <c r="BS37" s="619"/>
      <c r="BT37" s="619"/>
      <c r="BU37" s="620"/>
      <c r="BV37" s="621">
        <v>20089</v>
      </c>
      <c r="BW37" s="622"/>
      <c r="BX37" s="622"/>
      <c r="BY37" s="622"/>
      <c r="BZ37" s="622"/>
      <c r="CA37" s="622"/>
      <c r="CB37" s="662"/>
      <c r="CD37" s="618" t="s">
        <v>339</v>
      </c>
      <c r="CE37" s="619"/>
      <c r="CF37" s="619"/>
      <c r="CG37" s="619"/>
      <c r="CH37" s="619"/>
      <c r="CI37" s="619"/>
      <c r="CJ37" s="619"/>
      <c r="CK37" s="619"/>
      <c r="CL37" s="619"/>
      <c r="CM37" s="619"/>
      <c r="CN37" s="619"/>
      <c r="CO37" s="619"/>
      <c r="CP37" s="619"/>
      <c r="CQ37" s="620"/>
      <c r="CR37" s="621">
        <v>819371</v>
      </c>
      <c r="CS37" s="634"/>
      <c r="CT37" s="634"/>
      <c r="CU37" s="634"/>
      <c r="CV37" s="634"/>
      <c r="CW37" s="634"/>
      <c r="CX37" s="634"/>
      <c r="CY37" s="635"/>
      <c r="CZ37" s="624">
        <v>2.1</v>
      </c>
      <c r="DA37" s="636"/>
      <c r="DB37" s="636"/>
      <c r="DC37" s="637"/>
      <c r="DD37" s="627">
        <v>819371</v>
      </c>
      <c r="DE37" s="634"/>
      <c r="DF37" s="634"/>
      <c r="DG37" s="634"/>
      <c r="DH37" s="634"/>
      <c r="DI37" s="634"/>
      <c r="DJ37" s="634"/>
      <c r="DK37" s="635"/>
      <c r="DL37" s="627">
        <v>797617</v>
      </c>
      <c r="DM37" s="634"/>
      <c r="DN37" s="634"/>
      <c r="DO37" s="634"/>
      <c r="DP37" s="634"/>
      <c r="DQ37" s="634"/>
      <c r="DR37" s="634"/>
      <c r="DS37" s="634"/>
      <c r="DT37" s="634"/>
      <c r="DU37" s="634"/>
      <c r="DV37" s="635"/>
      <c r="DW37" s="624">
        <v>3.9</v>
      </c>
      <c r="DX37" s="636"/>
      <c r="DY37" s="636"/>
      <c r="DZ37" s="636"/>
      <c r="EA37" s="636"/>
      <c r="EB37" s="636"/>
      <c r="EC37" s="652"/>
    </row>
    <row r="38" spans="2:133" ht="11.25" customHeight="1" x14ac:dyDescent="0.15">
      <c r="B38" s="618" t="s">
        <v>340</v>
      </c>
      <c r="C38" s="619"/>
      <c r="D38" s="619"/>
      <c r="E38" s="619"/>
      <c r="F38" s="619"/>
      <c r="G38" s="619"/>
      <c r="H38" s="619"/>
      <c r="I38" s="619"/>
      <c r="J38" s="619"/>
      <c r="K38" s="619"/>
      <c r="L38" s="619"/>
      <c r="M38" s="619"/>
      <c r="N38" s="619"/>
      <c r="O38" s="619"/>
      <c r="P38" s="619"/>
      <c r="Q38" s="620"/>
      <c r="R38" s="621">
        <v>1174221</v>
      </c>
      <c r="S38" s="622"/>
      <c r="T38" s="622"/>
      <c r="U38" s="622"/>
      <c r="V38" s="622"/>
      <c r="W38" s="622"/>
      <c r="X38" s="622"/>
      <c r="Y38" s="623"/>
      <c r="Z38" s="663">
        <v>3</v>
      </c>
      <c r="AA38" s="663"/>
      <c r="AB38" s="663"/>
      <c r="AC38" s="663"/>
      <c r="AD38" s="664" t="s">
        <v>133</v>
      </c>
      <c r="AE38" s="664"/>
      <c r="AF38" s="664"/>
      <c r="AG38" s="664"/>
      <c r="AH38" s="664"/>
      <c r="AI38" s="664"/>
      <c r="AJ38" s="664"/>
      <c r="AK38" s="664"/>
      <c r="AL38" s="624" t="s">
        <v>133</v>
      </c>
      <c r="AM38" s="625"/>
      <c r="AN38" s="625"/>
      <c r="AO38" s="665"/>
      <c r="AQ38" s="658" t="s">
        <v>341</v>
      </c>
      <c r="AR38" s="659"/>
      <c r="AS38" s="659"/>
      <c r="AT38" s="659"/>
      <c r="AU38" s="659"/>
      <c r="AV38" s="659"/>
      <c r="AW38" s="659"/>
      <c r="AX38" s="659"/>
      <c r="AY38" s="660"/>
      <c r="AZ38" s="621">
        <v>675000</v>
      </c>
      <c r="BA38" s="622"/>
      <c r="BB38" s="622"/>
      <c r="BC38" s="622"/>
      <c r="BD38" s="634"/>
      <c r="BE38" s="634"/>
      <c r="BF38" s="661"/>
      <c r="BG38" s="618" t="s">
        <v>342</v>
      </c>
      <c r="BH38" s="619"/>
      <c r="BI38" s="619"/>
      <c r="BJ38" s="619"/>
      <c r="BK38" s="619"/>
      <c r="BL38" s="619"/>
      <c r="BM38" s="619"/>
      <c r="BN38" s="619"/>
      <c r="BO38" s="619"/>
      <c r="BP38" s="619"/>
      <c r="BQ38" s="619"/>
      <c r="BR38" s="619"/>
      <c r="BS38" s="619"/>
      <c r="BT38" s="619"/>
      <c r="BU38" s="620"/>
      <c r="BV38" s="621">
        <v>11213</v>
      </c>
      <c r="BW38" s="622"/>
      <c r="BX38" s="622"/>
      <c r="BY38" s="622"/>
      <c r="BZ38" s="622"/>
      <c r="CA38" s="622"/>
      <c r="CB38" s="662"/>
      <c r="CD38" s="618" t="s">
        <v>343</v>
      </c>
      <c r="CE38" s="619"/>
      <c r="CF38" s="619"/>
      <c r="CG38" s="619"/>
      <c r="CH38" s="619"/>
      <c r="CI38" s="619"/>
      <c r="CJ38" s="619"/>
      <c r="CK38" s="619"/>
      <c r="CL38" s="619"/>
      <c r="CM38" s="619"/>
      <c r="CN38" s="619"/>
      <c r="CO38" s="619"/>
      <c r="CP38" s="619"/>
      <c r="CQ38" s="620"/>
      <c r="CR38" s="621">
        <v>3521029</v>
      </c>
      <c r="CS38" s="622"/>
      <c r="CT38" s="622"/>
      <c r="CU38" s="622"/>
      <c r="CV38" s="622"/>
      <c r="CW38" s="622"/>
      <c r="CX38" s="622"/>
      <c r="CY38" s="623"/>
      <c r="CZ38" s="624">
        <v>9.1</v>
      </c>
      <c r="DA38" s="636"/>
      <c r="DB38" s="636"/>
      <c r="DC38" s="637"/>
      <c r="DD38" s="627">
        <v>2816587</v>
      </c>
      <c r="DE38" s="622"/>
      <c r="DF38" s="622"/>
      <c r="DG38" s="622"/>
      <c r="DH38" s="622"/>
      <c r="DI38" s="622"/>
      <c r="DJ38" s="622"/>
      <c r="DK38" s="623"/>
      <c r="DL38" s="627">
        <v>2674231</v>
      </c>
      <c r="DM38" s="622"/>
      <c r="DN38" s="622"/>
      <c r="DO38" s="622"/>
      <c r="DP38" s="622"/>
      <c r="DQ38" s="622"/>
      <c r="DR38" s="622"/>
      <c r="DS38" s="622"/>
      <c r="DT38" s="622"/>
      <c r="DU38" s="622"/>
      <c r="DV38" s="623"/>
      <c r="DW38" s="624">
        <v>13.1</v>
      </c>
      <c r="DX38" s="636"/>
      <c r="DY38" s="636"/>
      <c r="DZ38" s="636"/>
      <c r="EA38" s="636"/>
      <c r="EB38" s="636"/>
      <c r="EC38" s="652"/>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63" t="s">
        <v>133</v>
      </c>
      <c r="AA39" s="663"/>
      <c r="AB39" s="663"/>
      <c r="AC39" s="663"/>
      <c r="AD39" s="664" t="s">
        <v>133</v>
      </c>
      <c r="AE39" s="664"/>
      <c r="AF39" s="664"/>
      <c r="AG39" s="664"/>
      <c r="AH39" s="664"/>
      <c r="AI39" s="664"/>
      <c r="AJ39" s="664"/>
      <c r="AK39" s="664"/>
      <c r="AL39" s="624" t="s">
        <v>133</v>
      </c>
      <c r="AM39" s="625"/>
      <c r="AN39" s="625"/>
      <c r="AO39" s="665"/>
      <c r="AQ39" s="658" t="s">
        <v>345</v>
      </c>
      <c r="AR39" s="659"/>
      <c r="AS39" s="659"/>
      <c r="AT39" s="659"/>
      <c r="AU39" s="659"/>
      <c r="AV39" s="659"/>
      <c r="AW39" s="659"/>
      <c r="AX39" s="659"/>
      <c r="AY39" s="660"/>
      <c r="AZ39" s="621" t="s">
        <v>133</v>
      </c>
      <c r="BA39" s="622"/>
      <c r="BB39" s="622"/>
      <c r="BC39" s="622"/>
      <c r="BD39" s="634"/>
      <c r="BE39" s="634"/>
      <c r="BF39" s="661"/>
      <c r="BG39" s="618" t="s">
        <v>346</v>
      </c>
      <c r="BH39" s="619"/>
      <c r="BI39" s="619"/>
      <c r="BJ39" s="619"/>
      <c r="BK39" s="619"/>
      <c r="BL39" s="619"/>
      <c r="BM39" s="619"/>
      <c r="BN39" s="619"/>
      <c r="BO39" s="619"/>
      <c r="BP39" s="619"/>
      <c r="BQ39" s="619"/>
      <c r="BR39" s="619"/>
      <c r="BS39" s="619"/>
      <c r="BT39" s="619"/>
      <c r="BU39" s="620"/>
      <c r="BV39" s="621">
        <v>17267</v>
      </c>
      <c r="BW39" s="622"/>
      <c r="BX39" s="622"/>
      <c r="BY39" s="622"/>
      <c r="BZ39" s="622"/>
      <c r="CA39" s="622"/>
      <c r="CB39" s="662"/>
      <c r="CD39" s="618" t="s">
        <v>347</v>
      </c>
      <c r="CE39" s="619"/>
      <c r="CF39" s="619"/>
      <c r="CG39" s="619"/>
      <c r="CH39" s="619"/>
      <c r="CI39" s="619"/>
      <c r="CJ39" s="619"/>
      <c r="CK39" s="619"/>
      <c r="CL39" s="619"/>
      <c r="CM39" s="619"/>
      <c r="CN39" s="619"/>
      <c r="CO39" s="619"/>
      <c r="CP39" s="619"/>
      <c r="CQ39" s="620"/>
      <c r="CR39" s="621">
        <v>1002615</v>
      </c>
      <c r="CS39" s="634"/>
      <c r="CT39" s="634"/>
      <c r="CU39" s="634"/>
      <c r="CV39" s="634"/>
      <c r="CW39" s="634"/>
      <c r="CX39" s="634"/>
      <c r="CY39" s="635"/>
      <c r="CZ39" s="624">
        <v>2.6</v>
      </c>
      <c r="DA39" s="636"/>
      <c r="DB39" s="636"/>
      <c r="DC39" s="637"/>
      <c r="DD39" s="627">
        <v>634195</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52"/>
    </row>
    <row r="40" spans="2:133" ht="11.25" customHeight="1" x14ac:dyDescent="0.15">
      <c r="B40" s="618" t="s">
        <v>348</v>
      </c>
      <c r="C40" s="619"/>
      <c r="D40" s="619"/>
      <c r="E40" s="619"/>
      <c r="F40" s="619"/>
      <c r="G40" s="619"/>
      <c r="H40" s="619"/>
      <c r="I40" s="619"/>
      <c r="J40" s="619"/>
      <c r="K40" s="619"/>
      <c r="L40" s="619"/>
      <c r="M40" s="619"/>
      <c r="N40" s="619"/>
      <c r="O40" s="619"/>
      <c r="P40" s="619"/>
      <c r="Q40" s="620"/>
      <c r="R40" s="621">
        <v>460821</v>
      </c>
      <c r="S40" s="622"/>
      <c r="T40" s="622"/>
      <c r="U40" s="622"/>
      <c r="V40" s="622"/>
      <c r="W40" s="622"/>
      <c r="X40" s="622"/>
      <c r="Y40" s="623"/>
      <c r="Z40" s="663">
        <v>1.2</v>
      </c>
      <c r="AA40" s="663"/>
      <c r="AB40" s="663"/>
      <c r="AC40" s="663"/>
      <c r="AD40" s="664" t="s">
        <v>133</v>
      </c>
      <c r="AE40" s="664"/>
      <c r="AF40" s="664"/>
      <c r="AG40" s="664"/>
      <c r="AH40" s="664"/>
      <c r="AI40" s="664"/>
      <c r="AJ40" s="664"/>
      <c r="AK40" s="664"/>
      <c r="AL40" s="624" t="s">
        <v>133</v>
      </c>
      <c r="AM40" s="625"/>
      <c r="AN40" s="625"/>
      <c r="AO40" s="665"/>
      <c r="AQ40" s="658" t="s">
        <v>349</v>
      </c>
      <c r="AR40" s="659"/>
      <c r="AS40" s="659"/>
      <c r="AT40" s="659"/>
      <c r="AU40" s="659"/>
      <c r="AV40" s="659"/>
      <c r="AW40" s="659"/>
      <c r="AX40" s="659"/>
      <c r="AY40" s="660"/>
      <c r="AZ40" s="621" t="s">
        <v>133</v>
      </c>
      <c r="BA40" s="622"/>
      <c r="BB40" s="622"/>
      <c r="BC40" s="622"/>
      <c r="BD40" s="634"/>
      <c r="BE40" s="634"/>
      <c r="BF40" s="661"/>
      <c r="BG40" s="666" t="s">
        <v>350</v>
      </c>
      <c r="BH40" s="667"/>
      <c r="BI40" s="667"/>
      <c r="BJ40" s="667"/>
      <c r="BK40" s="667"/>
      <c r="BL40" s="223"/>
      <c r="BM40" s="619" t="s">
        <v>351</v>
      </c>
      <c r="BN40" s="619"/>
      <c r="BO40" s="619"/>
      <c r="BP40" s="619"/>
      <c r="BQ40" s="619"/>
      <c r="BR40" s="619"/>
      <c r="BS40" s="619"/>
      <c r="BT40" s="619"/>
      <c r="BU40" s="620"/>
      <c r="BV40" s="621">
        <v>97</v>
      </c>
      <c r="BW40" s="622"/>
      <c r="BX40" s="622"/>
      <c r="BY40" s="622"/>
      <c r="BZ40" s="622"/>
      <c r="CA40" s="622"/>
      <c r="CB40" s="662"/>
      <c r="CD40" s="618" t="s">
        <v>352</v>
      </c>
      <c r="CE40" s="619"/>
      <c r="CF40" s="619"/>
      <c r="CG40" s="619"/>
      <c r="CH40" s="619"/>
      <c r="CI40" s="619"/>
      <c r="CJ40" s="619"/>
      <c r="CK40" s="619"/>
      <c r="CL40" s="619"/>
      <c r="CM40" s="619"/>
      <c r="CN40" s="619"/>
      <c r="CO40" s="619"/>
      <c r="CP40" s="619"/>
      <c r="CQ40" s="620"/>
      <c r="CR40" s="621">
        <v>222687</v>
      </c>
      <c r="CS40" s="622"/>
      <c r="CT40" s="622"/>
      <c r="CU40" s="622"/>
      <c r="CV40" s="622"/>
      <c r="CW40" s="622"/>
      <c r="CX40" s="622"/>
      <c r="CY40" s="623"/>
      <c r="CZ40" s="624">
        <v>0.6</v>
      </c>
      <c r="DA40" s="636"/>
      <c r="DB40" s="636"/>
      <c r="DC40" s="637"/>
      <c r="DD40" s="627">
        <v>201011</v>
      </c>
      <c r="DE40" s="622"/>
      <c r="DF40" s="622"/>
      <c r="DG40" s="622"/>
      <c r="DH40" s="622"/>
      <c r="DI40" s="622"/>
      <c r="DJ40" s="622"/>
      <c r="DK40" s="623"/>
      <c r="DL40" s="627" t="s">
        <v>133</v>
      </c>
      <c r="DM40" s="622"/>
      <c r="DN40" s="622"/>
      <c r="DO40" s="622"/>
      <c r="DP40" s="622"/>
      <c r="DQ40" s="622"/>
      <c r="DR40" s="622"/>
      <c r="DS40" s="622"/>
      <c r="DT40" s="622"/>
      <c r="DU40" s="622"/>
      <c r="DV40" s="623"/>
      <c r="DW40" s="624" t="s">
        <v>133</v>
      </c>
      <c r="DX40" s="636"/>
      <c r="DY40" s="636"/>
      <c r="DZ40" s="636"/>
      <c r="EA40" s="636"/>
      <c r="EB40" s="636"/>
      <c r="EC40" s="652"/>
    </row>
    <row r="41" spans="2:133" ht="11.25" customHeight="1" x14ac:dyDescent="0.15">
      <c r="B41" s="602" t="s">
        <v>353</v>
      </c>
      <c r="C41" s="603"/>
      <c r="D41" s="603"/>
      <c r="E41" s="603"/>
      <c r="F41" s="603"/>
      <c r="G41" s="603"/>
      <c r="H41" s="603"/>
      <c r="I41" s="603"/>
      <c r="J41" s="603"/>
      <c r="K41" s="603"/>
      <c r="L41" s="603"/>
      <c r="M41" s="603"/>
      <c r="N41" s="603"/>
      <c r="O41" s="603"/>
      <c r="P41" s="603"/>
      <c r="Q41" s="604"/>
      <c r="R41" s="605">
        <v>39357713</v>
      </c>
      <c r="S41" s="649"/>
      <c r="T41" s="649"/>
      <c r="U41" s="649"/>
      <c r="V41" s="649"/>
      <c r="W41" s="649"/>
      <c r="X41" s="649"/>
      <c r="Y41" s="653"/>
      <c r="Z41" s="654">
        <v>100</v>
      </c>
      <c r="AA41" s="654"/>
      <c r="AB41" s="654"/>
      <c r="AC41" s="654"/>
      <c r="AD41" s="655">
        <v>19912623</v>
      </c>
      <c r="AE41" s="655"/>
      <c r="AF41" s="655"/>
      <c r="AG41" s="655"/>
      <c r="AH41" s="655"/>
      <c r="AI41" s="655"/>
      <c r="AJ41" s="655"/>
      <c r="AK41" s="655"/>
      <c r="AL41" s="608">
        <v>100</v>
      </c>
      <c r="AM41" s="656"/>
      <c r="AN41" s="656"/>
      <c r="AO41" s="657"/>
      <c r="AQ41" s="658" t="s">
        <v>354</v>
      </c>
      <c r="AR41" s="659"/>
      <c r="AS41" s="659"/>
      <c r="AT41" s="659"/>
      <c r="AU41" s="659"/>
      <c r="AV41" s="659"/>
      <c r="AW41" s="659"/>
      <c r="AX41" s="659"/>
      <c r="AY41" s="660"/>
      <c r="AZ41" s="621">
        <v>803482</v>
      </c>
      <c r="BA41" s="622"/>
      <c r="BB41" s="622"/>
      <c r="BC41" s="622"/>
      <c r="BD41" s="634"/>
      <c r="BE41" s="634"/>
      <c r="BF41" s="661"/>
      <c r="BG41" s="666"/>
      <c r="BH41" s="667"/>
      <c r="BI41" s="667"/>
      <c r="BJ41" s="667"/>
      <c r="BK41" s="667"/>
      <c r="BL41" s="223"/>
      <c r="BM41" s="619" t="s">
        <v>355</v>
      </c>
      <c r="BN41" s="619"/>
      <c r="BO41" s="619"/>
      <c r="BP41" s="619"/>
      <c r="BQ41" s="619"/>
      <c r="BR41" s="619"/>
      <c r="BS41" s="619"/>
      <c r="BT41" s="619"/>
      <c r="BU41" s="620"/>
      <c r="BV41" s="621" t="s">
        <v>133</v>
      </c>
      <c r="BW41" s="622"/>
      <c r="BX41" s="622"/>
      <c r="BY41" s="622"/>
      <c r="BZ41" s="622"/>
      <c r="CA41" s="622"/>
      <c r="CB41" s="662"/>
      <c r="CD41" s="618" t="s">
        <v>356</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357</v>
      </c>
      <c r="AR42" s="647"/>
      <c r="AS42" s="647"/>
      <c r="AT42" s="647"/>
      <c r="AU42" s="647"/>
      <c r="AV42" s="647"/>
      <c r="AW42" s="647"/>
      <c r="AX42" s="647"/>
      <c r="AY42" s="648"/>
      <c r="AZ42" s="605">
        <v>2717547</v>
      </c>
      <c r="BA42" s="649"/>
      <c r="BB42" s="649"/>
      <c r="BC42" s="649"/>
      <c r="BD42" s="606"/>
      <c r="BE42" s="606"/>
      <c r="BF42" s="650"/>
      <c r="BG42" s="668"/>
      <c r="BH42" s="669"/>
      <c r="BI42" s="669"/>
      <c r="BJ42" s="669"/>
      <c r="BK42" s="669"/>
      <c r="BL42" s="224"/>
      <c r="BM42" s="603" t="s">
        <v>358</v>
      </c>
      <c r="BN42" s="603"/>
      <c r="BO42" s="603"/>
      <c r="BP42" s="603"/>
      <c r="BQ42" s="603"/>
      <c r="BR42" s="603"/>
      <c r="BS42" s="603"/>
      <c r="BT42" s="603"/>
      <c r="BU42" s="604"/>
      <c r="BV42" s="605">
        <v>364</v>
      </c>
      <c r="BW42" s="649"/>
      <c r="BX42" s="649"/>
      <c r="BY42" s="649"/>
      <c r="BZ42" s="649"/>
      <c r="CA42" s="649"/>
      <c r="CB42" s="651"/>
      <c r="CD42" s="618" t="s">
        <v>359</v>
      </c>
      <c r="CE42" s="619"/>
      <c r="CF42" s="619"/>
      <c r="CG42" s="619"/>
      <c r="CH42" s="619"/>
      <c r="CI42" s="619"/>
      <c r="CJ42" s="619"/>
      <c r="CK42" s="619"/>
      <c r="CL42" s="619"/>
      <c r="CM42" s="619"/>
      <c r="CN42" s="619"/>
      <c r="CO42" s="619"/>
      <c r="CP42" s="619"/>
      <c r="CQ42" s="620"/>
      <c r="CR42" s="621">
        <v>2363324</v>
      </c>
      <c r="CS42" s="634"/>
      <c r="CT42" s="634"/>
      <c r="CU42" s="634"/>
      <c r="CV42" s="634"/>
      <c r="CW42" s="634"/>
      <c r="CX42" s="634"/>
      <c r="CY42" s="635"/>
      <c r="CZ42" s="624">
        <v>6.1</v>
      </c>
      <c r="DA42" s="636"/>
      <c r="DB42" s="636"/>
      <c r="DC42" s="637"/>
      <c r="DD42" s="627">
        <v>880129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35380</v>
      </c>
      <c r="CS43" s="634"/>
      <c r="CT43" s="634"/>
      <c r="CU43" s="634"/>
      <c r="CV43" s="634"/>
      <c r="CW43" s="634"/>
      <c r="CX43" s="634"/>
      <c r="CY43" s="635"/>
      <c r="CZ43" s="624">
        <v>0.1</v>
      </c>
      <c r="DA43" s="636"/>
      <c r="DB43" s="636"/>
      <c r="DC43" s="637"/>
      <c r="DD43" s="627">
        <v>33964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2346320</v>
      </c>
      <c r="CS44" s="622"/>
      <c r="CT44" s="622"/>
      <c r="CU44" s="622"/>
      <c r="CV44" s="622"/>
      <c r="CW44" s="622"/>
      <c r="CX44" s="622"/>
      <c r="CY44" s="623"/>
      <c r="CZ44" s="624">
        <v>6.1</v>
      </c>
      <c r="DA44" s="625"/>
      <c r="DB44" s="625"/>
      <c r="DC44" s="626"/>
      <c r="DD44" s="627">
        <v>868054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1111706</v>
      </c>
      <c r="CS45" s="634"/>
      <c r="CT45" s="634"/>
      <c r="CU45" s="634"/>
      <c r="CV45" s="634"/>
      <c r="CW45" s="634"/>
      <c r="CX45" s="634"/>
      <c r="CY45" s="635"/>
      <c r="CZ45" s="624">
        <v>2.9</v>
      </c>
      <c r="DA45" s="636"/>
      <c r="DB45" s="636"/>
      <c r="DC45" s="637"/>
      <c r="DD45" s="627">
        <v>131411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1234614</v>
      </c>
      <c r="CS46" s="622"/>
      <c r="CT46" s="622"/>
      <c r="CU46" s="622"/>
      <c r="CV46" s="622"/>
      <c r="CW46" s="622"/>
      <c r="CX46" s="622"/>
      <c r="CY46" s="623"/>
      <c r="CZ46" s="624">
        <v>3.2</v>
      </c>
      <c r="DA46" s="625"/>
      <c r="DB46" s="625"/>
      <c r="DC46" s="626"/>
      <c r="DD46" s="627">
        <v>736643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17004</v>
      </c>
      <c r="CS47" s="634"/>
      <c r="CT47" s="634"/>
      <c r="CU47" s="634"/>
      <c r="CV47" s="634"/>
      <c r="CW47" s="634"/>
      <c r="CX47" s="634"/>
      <c r="CY47" s="635"/>
      <c r="CZ47" s="624">
        <v>0</v>
      </c>
      <c r="DA47" s="636"/>
      <c r="DB47" s="636"/>
      <c r="DC47" s="637"/>
      <c r="DD47" s="627">
        <v>12075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184</v>
      </c>
      <c r="CS48" s="622"/>
      <c r="CT48" s="622"/>
      <c r="CU48" s="622"/>
      <c r="CV48" s="622"/>
      <c r="CW48" s="622"/>
      <c r="CX48" s="622"/>
      <c r="CY48" s="623"/>
      <c r="CZ48" s="624" t="s">
        <v>133</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38513552</v>
      </c>
      <c r="CS49" s="606"/>
      <c r="CT49" s="606"/>
      <c r="CU49" s="606"/>
      <c r="CV49" s="606"/>
      <c r="CW49" s="606"/>
      <c r="CX49" s="606"/>
      <c r="CY49" s="607"/>
      <c r="CZ49" s="608">
        <v>100</v>
      </c>
      <c r="DA49" s="609"/>
      <c r="DB49" s="609"/>
      <c r="DC49" s="610"/>
      <c r="DD49" s="611">
        <v>24094176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jvNQE7+qGaGNIMnI1aFZif7yWGnsp31W1mRv0UtGTZ24nx92tAeoXExbB4LVdVHJaMPgrXxXgXkZIrfxhCMOA==" saltValue="DEDEV3v5TNcy5NRcjT9Fu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370</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371</v>
      </c>
      <c r="DK2" s="1109"/>
      <c r="DL2" s="1109"/>
      <c r="DM2" s="1109"/>
      <c r="DN2" s="1109"/>
      <c r="DO2" s="1110"/>
      <c r="DP2" s="228"/>
      <c r="DQ2" s="1108" t="s">
        <v>372</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375</v>
      </c>
      <c r="B5" s="1004"/>
      <c r="C5" s="1004"/>
      <c r="D5" s="1004"/>
      <c r="E5" s="1004"/>
      <c r="F5" s="1004"/>
      <c r="G5" s="1004"/>
      <c r="H5" s="1004"/>
      <c r="I5" s="1004"/>
      <c r="J5" s="1004"/>
      <c r="K5" s="1004"/>
      <c r="L5" s="1004"/>
      <c r="M5" s="1004"/>
      <c r="N5" s="1004"/>
      <c r="O5" s="1004"/>
      <c r="P5" s="1005"/>
      <c r="Q5" s="989" t="s">
        <v>376</v>
      </c>
      <c r="R5" s="990"/>
      <c r="S5" s="990"/>
      <c r="T5" s="990"/>
      <c r="U5" s="991"/>
      <c r="V5" s="989" t="s">
        <v>377</v>
      </c>
      <c r="W5" s="990"/>
      <c r="X5" s="990"/>
      <c r="Y5" s="990"/>
      <c r="Z5" s="991"/>
      <c r="AA5" s="989" t="s">
        <v>378</v>
      </c>
      <c r="AB5" s="990"/>
      <c r="AC5" s="990"/>
      <c r="AD5" s="990"/>
      <c r="AE5" s="990"/>
      <c r="AF5" s="1111" t="s">
        <v>379</v>
      </c>
      <c r="AG5" s="990"/>
      <c r="AH5" s="990"/>
      <c r="AI5" s="990"/>
      <c r="AJ5" s="995"/>
      <c r="AK5" s="990" t="s">
        <v>380</v>
      </c>
      <c r="AL5" s="990"/>
      <c r="AM5" s="990"/>
      <c r="AN5" s="990"/>
      <c r="AO5" s="991"/>
      <c r="AP5" s="989" t="s">
        <v>381</v>
      </c>
      <c r="AQ5" s="990"/>
      <c r="AR5" s="990"/>
      <c r="AS5" s="990"/>
      <c r="AT5" s="991"/>
      <c r="AU5" s="989" t="s">
        <v>382</v>
      </c>
      <c r="AV5" s="990"/>
      <c r="AW5" s="990"/>
      <c r="AX5" s="990"/>
      <c r="AY5" s="995"/>
      <c r="AZ5" s="232"/>
      <c r="BA5" s="232"/>
      <c r="BB5" s="232"/>
      <c r="BC5" s="232"/>
      <c r="BD5" s="232"/>
      <c r="BE5" s="233"/>
      <c r="BF5" s="233"/>
      <c r="BG5" s="233"/>
      <c r="BH5" s="233"/>
      <c r="BI5" s="233"/>
      <c r="BJ5" s="233"/>
      <c r="BK5" s="233"/>
      <c r="BL5" s="233"/>
      <c r="BM5" s="233"/>
      <c r="BN5" s="233"/>
      <c r="BO5" s="233"/>
      <c r="BP5" s="233"/>
      <c r="BQ5" s="1003" t="s">
        <v>383</v>
      </c>
      <c r="BR5" s="1004"/>
      <c r="BS5" s="1004"/>
      <c r="BT5" s="1004"/>
      <c r="BU5" s="1004"/>
      <c r="BV5" s="1004"/>
      <c r="BW5" s="1004"/>
      <c r="BX5" s="1004"/>
      <c r="BY5" s="1004"/>
      <c r="BZ5" s="1004"/>
      <c r="CA5" s="1004"/>
      <c r="CB5" s="1004"/>
      <c r="CC5" s="1004"/>
      <c r="CD5" s="1004"/>
      <c r="CE5" s="1004"/>
      <c r="CF5" s="1004"/>
      <c r="CG5" s="1005"/>
      <c r="CH5" s="989" t="s">
        <v>384</v>
      </c>
      <c r="CI5" s="990"/>
      <c r="CJ5" s="990"/>
      <c r="CK5" s="990"/>
      <c r="CL5" s="991"/>
      <c r="CM5" s="989" t="s">
        <v>385</v>
      </c>
      <c r="CN5" s="990"/>
      <c r="CO5" s="990"/>
      <c r="CP5" s="990"/>
      <c r="CQ5" s="991"/>
      <c r="CR5" s="989" t="s">
        <v>386</v>
      </c>
      <c r="CS5" s="990"/>
      <c r="CT5" s="990"/>
      <c r="CU5" s="990"/>
      <c r="CV5" s="991"/>
      <c r="CW5" s="989" t="s">
        <v>387</v>
      </c>
      <c r="CX5" s="990"/>
      <c r="CY5" s="990"/>
      <c r="CZ5" s="990"/>
      <c r="DA5" s="991"/>
      <c r="DB5" s="989" t="s">
        <v>388</v>
      </c>
      <c r="DC5" s="990"/>
      <c r="DD5" s="990"/>
      <c r="DE5" s="990"/>
      <c r="DF5" s="991"/>
      <c r="DG5" s="1101" t="s">
        <v>389</v>
      </c>
      <c r="DH5" s="1102"/>
      <c r="DI5" s="1102"/>
      <c r="DJ5" s="1102"/>
      <c r="DK5" s="1103"/>
      <c r="DL5" s="1101" t="s">
        <v>390</v>
      </c>
      <c r="DM5" s="1102"/>
      <c r="DN5" s="1102"/>
      <c r="DO5" s="1102"/>
      <c r="DP5" s="1103"/>
      <c r="DQ5" s="989" t="s">
        <v>391</v>
      </c>
      <c r="DR5" s="990"/>
      <c r="DS5" s="990"/>
      <c r="DT5" s="990"/>
      <c r="DU5" s="991"/>
      <c r="DV5" s="989" t="s">
        <v>382</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392</v>
      </c>
      <c r="C7" s="1045"/>
      <c r="D7" s="1045"/>
      <c r="E7" s="1045"/>
      <c r="F7" s="1045"/>
      <c r="G7" s="1045"/>
      <c r="H7" s="1045"/>
      <c r="I7" s="1045"/>
      <c r="J7" s="1045"/>
      <c r="K7" s="1045"/>
      <c r="L7" s="1045"/>
      <c r="M7" s="1045"/>
      <c r="N7" s="1045"/>
      <c r="O7" s="1045"/>
      <c r="P7" s="1046"/>
      <c r="Q7" s="1090">
        <v>39290</v>
      </c>
      <c r="R7" s="1091"/>
      <c r="S7" s="1091"/>
      <c r="T7" s="1091"/>
      <c r="U7" s="1091"/>
      <c r="V7" s="1091">
        <v>38505</v>
      </c>
      <c r="W7" s="1091"/>
      <c r="X7" s="1091"/>
      <c r="Y7" s="1091"/>
      <c r="Z7" s="1091"/>
      <c r="AA7" s="1091">
        <v>785</v>
      </c>
      <c r="AB7" s="1091"/>
      <c r="AC7" s="1091"/>
      <c r="AD7" s="1091"/>
      <c r="AE7" s="1092"/>
      <c r="AF7" s="1093">
        <v>714</v>
      </c>
      <c r="AG7" s="1094"/>
      <c r="AH7" s="1094"/>
      <c r="AI7" s="1094"/>
      <c r="AJ7" s="1095"/>
      <c r="AK7" s="1096">
        <v>4105</v>
      </c>
      <c r="AL7" s="1097"/>
      <c r="AM7" s="1097"/>
      <c r="AN7" s="1097"/>
      <c r="AO7" s="1097"/>
      <c r="AP7" s="1097">
        <v>36922</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393</v>
      </c>
      <c r="C8" s="1031"/>
      <c r="D8" s="1031"/>
      <c r="E8" s="1031"/>
      <c r="F8" s="1031"/>
      <c r="G8" s="1031"/>
      <c r="H8" s="1031"/>
      <c r="I8" s="1031"/>
      <c r="J8" s="1031"/>
      <c r="K8" s="1031"/>
      <c r="L8" s="1031"/>
      <c r="M8" s="1031"/>
      <c r="N8" s="1031"/>
      <c r="O8" s="1031"/>
      <c r="P8" s="1032"/>
      <c r="Q8" s="1038">
        <v>68</v>
      </c>
      <c r="R8" s="1039"/>
      <c r="S8" s="1039"/>
      <c r="T8" s="1039"/>
      <c r="U8" s="1039"/>
      <c r="V8" s="1039">
        <v>8</v>
      </c>
      <c r="W8" s="1039"/>
      <c r="X8" s="1039"/>
      <c r="Y8" s="1039"/>
      <c r="Z8" s="1039"/>
      <c r="AA8" s="1039">
        <v>59</v>
      </c>
      <c r="AB8" s="1039"/>
      <c r="AC8" s="1039"/>
      <c r="AD8" s="1039"/>
      <c r="AE8" s="1040"/>
      <c r="AF8" s="1035">
        <v>59</v>
      </c>
      <c r="AG8" s="1036"/>
      <c r="AH8" s="1036"/>
      <c r="AI8" s="1036"/>
      <c r="AJ8" s="1037"/>
      <c r="AK8" s="1080" t="s">
        <v>521</v>
      </c>
      <c r="AL8" s="1081"/>
      <c r="AM8" s="1081"/>
      <c r="AN8" s="1081"/>
      <c r="AO8" s="1081"/>
      <c r="AP8" s="1081" t="s">
        <v>521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t="s">
        <v>394</v>
      </c>
      <c r="C9" s="1031"/>
      <c r="D9" s="1031"/>
      <c r="E9" s="1031"/>
      <c r="F9" s="1031"/>
      <c r="G9" s="1031"/>
      <c r="H9" s="1031"/>
      <c r="I9" s="1031"/>
      <c r="J9" s="1031"/>
      <c r="K9" s="1031"/>
      <c r="L9" s="1031"/>
      <c r="M9" s="1031"/>
      <c r="N9" s="1031"/>
      <c r="O9" s="1031"/>
      <c r="P9" s="1032"/>
      <c r="Q9" s="1038">
        <v>118</v>
      </c>
      <c r="R9" s="1039"/>
      <c r="S9" s="1039"/>
      <c r="T9" s="1039"/>
      <c r="U9" s="1039"/>
      <c r="V9" s="1039">
        <v>118</v>
      </c>
      <c r="W9" s="1039"/>
      <c r="X9" s="1039"/>
      <c r="Y9" s="1039"/>
      <c r="Z9" s="1039"/>
      <c r="AA9" s="1039" t="s">
        <v>521</v>
      </c>
      <c r="AB9" s="1039"/>
      <c r="AC9" s="1039"/>
      <c r="AD9" s="1039"/>
      <c r="AE9" s="1040"/>
      <c r="AF9" s="1035" t="s">
        <v>395</v>
      </c>
      <c r="AG9" s="1036"/>
      <c r="AH9" s="1036"/>
      <c r="AI9" s="1036"/>
      <c r="AJ9" s="1037"/>
      <c r="AK9" s="1080">
        <v>13</v>
      </c>
      <c r="AL9" s="1081"/>
      <c r="AM9" s="1081"/>
      <c r="AN9" s="1081"/>
      <c r="AO9" s="1081"/>
      <c r="AP9" s="1081">
        <v>78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39358</v>
      </c>
      <c r="R23" s="1061"/>
      <c r="S23" s="1061"/>
      <c r="T23" s="1061"/>
      <c r="U23" s="1061"/>
      <c r="V23" s="1061">
        <v>38514</v>
      </c>
      <c r="W23" s="1061"/>
      <c r="X23" s="1061"/>
      <c r="Y23" s="1061"/>
      <c r="Z23" s="1061"/>
      <c r="AA23" s="1061">
        <v>844</v>
      </c>
      <c r="AB23" s="1061"/>
      <c r="AC23" s="1061"/>
      <c r="AD23" s="1061"/>
      <c r="AE23" s="1068"/>
      <c r="AF23" s="1069">
        <v>773</v>
      </c>
      <c r="AG23" s="1061"/>
      <c r="AH23" s="1061"/>
      <c r="AI23" s="1061"/>
      <c r="AJ23" s="1070"/>
      <c r="AK23" s="1071"/>
      <c r="AL23" s="1072"/>
      <c r="AM23" s="1072"/>
      <c r="AN23" s="1072"/>
      <c r="AO23" s="1072"/>
      <c r="AP23" s="1061">
        <v>37000</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375</v>
      </c>
      <c r="B26" s="1004"/>
      <c r="C26" s="1004"/>
      <c r="D26" s="1004"/>
      <c r="E26" s="1004"/>
      <c r="F26" s="1004"/>
      <c r="G26" s="1004"/>
      <c r="H26" s="1004"/>
      <c r="I26" s="1004"/>
      <c r="J26" s="1004"/>
      <c r="K26" s="1004"/>
      <c r="L26" s="1004"/>
      <c r="M26" s="1004"/>
      <c r="N26" s="1004"/>
      <c r="O26" s="1004"/>
      <c r="P26" s="1005"/>
      <c r="Q26" s="989" t="s">
        <v>402</v>
      </c>
      <c r="R26" s="990"/>
      <c r="S26" s="990"/>
      <c r="T26" s="990"/>
      <c r="U26" s="991"/>
      <c r="V26" s="989" t="s">
        <v>403</v>
      </c>
      <c r="W26" s="990"/>
      <c r="X26" s="990"/>
      <c r="Y26" s="990"/>
      <c r="Z26" s="991"/>
      <c r="AA26" s="989" t="s">
        <v>404</v>
      </c>
      <c r="AB26" s="990"/>
      <c r="AC26" s="990"/>
      <c r="AD26" s="990"/>
      <c r="AE26" s="990"/>
      <c r="AF26" s="1055" t="s">
        <v>405</v>
      </c>
      <c r="AG26" s="1010"/>
      <c r="AH26" s="1010"/>
      <c r="AI26" s="1010"/>
      <c r="AJ26" s="1056"/>
      <c r="AK26" s="990" t="s">
        <v>406</v>
      </c>
      <c r="AL26" s="990"/>
      <c r="AM26" s="990"/>
      <c r="AN26" s="990"/>
      <c r="AO26" s="991"/>
      <c r="AP26" s="989" t="s">
        <v>407</v>
      </c>
      <c r="AQ26" s="990"/>
      <c r="AR26" s="990"/>
      <c r="AS26" s="990"/>
      <c r="AT26" s="991"/>
      <c r="AU26" s="989" t="s">
        <v>408</v>
      </c>
      <c r="AV26" s="990"/>
      <c r="AW26" s="990"/>
      <c r="AX26" s="990"/>
      <c r="AY26" s="991"/>
      <c r="AZ26" s="989" t="s">
        <v>409</v>
      </c>
      <c r="BA26" s="990"/>
      <c r="BB26" s="990"/>
      <c r="BC26" s="990"/>
      <c r="BD26" s="991"/>
      <c r="BE26" s="989" t="s">
        <v>382</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410</v>
      </c>
      <c r="C28" s="1045"/>
      <c r="D28" s="1045"/>
      <c r="E28" s="1045"/>
      <c r="F28" s="1045"/>
      <c r="G28" s="1045"/>
      <c r="H28" s="1045"/>
      <c r="I28" s="1045"/>
      <c r="J28" s="1045"/>
      <c r="K28" s="1045"/>
      <c r="L28" s="1045"/>
      <c r="M28" s="1045"/>
      <c r="N28" s="1045"/>
      <c r="O28" s="1045"/>
      <c r="P28" s="1046"/>
      <c r="Q28" s="1047">
        <v>9987</v>
      </c>
      <c r="R28" s="1048"/>
      <c r="S28" s="1048"/>
      <c r="T28" s="1048"/>
      <c r="U28" s="1048"/>
      <c r="V28" s="1048">
        <v>9837</v>
      </c>
      <c r="W28" s="1048"/>
      <c r="X28" s="1048"/>
      <c r="Y28" s="1048"/>
      <c r="Z28" s="1048"/>
      <c r="AA28" s="1048">
        <v>150</v>
      </c>
      <c r="AB28" s="1048"/>
      <c r="AC28" s="1048"/>
      <c r="AD28" s="1048"/>
      <c r="AE28" s="1049"/>
      <c r="AF28" s="1050">
        <v>150</v>
      </c>
      <c r="AG28" s="1048"/>
      <c r="AH28" s="1048"/>
      <c r="AI28" s="1048"/>
      <c r="AJ28" s="1051"/>
      <c r="AK28" s="1052">
        <v>803</v>
      </c>
      <c r="AL28" s="1053"/>
      <c r="AM28" s="1053"/>
      <c r="AN28" s="1053"/>
      <c r="AO28" s="1053"/>
      <c r="AP28" s="1053" t="s">
        <v>521</v>
      </c>
      <c r="AQ28" s="1053"/>
      <c r="AR28" s="1053"/>
      <c r="AS28" s="1053"/>
      <c r="AT28" s="1053"/>
      <c r="AU28" s="1053" t="s">
        <v>521</v>
      </c>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9384</v>
      </c>
      <c r="R29" s="1039"/>
      <c r="S29" s="1039"/>
      <c r="T29" s="1039"/>
      <c r="U29" s="1039"/>
      <c r="V29" s="1039">
        <v>9219</v>
      </c>
      <c r="W29" s="1039"/>
      <c r="X29" s="1039"/>
      <c r="Y29" s="1039"/>
      <c r="Z29" s="1039"/>
      <c r="AA29" s="1039">
        <v>164</v>
      </c>
      <c r="AB29" s="1039"/>
      <c r="AC29" s="1039"/>
      <c r="AD29" s="1039"/>
      <c r="AE29" s="1040"/>
      <c r="AF29" s="1035">
        <v>164</v>
      </c>
      <c r="AG29" s="1036"/>
      <c r="AH29" s="1036"/>
      <c r="AI29" s="1036"/>
      <c r="AJ29" s="1037"/>
      <c r="AK29" s="980">
        <v>1447</v>
      </c>
      <c r="AL29" s="971"/>
      <c r="AM29" s="971"/>
      <c r="AN29" s="971"/>
      <c r="AO29" s="971"/>
      <c r="AP29" s="971" t="s">
        <v>521</v>
      </c>
      <c r="AQ29" s="971"/>
      <c r="AR29" s="971"/>
      <c r="AS29" s="971"/>
      <c r="AT29" s="971"/>
      <c r="AU29" s="971" t="s">
        <v>521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34</v>
      </c>
      <c r="R30" s="1039"/>
      <c r="S30" s="1039"/>
      <c r="T30" s="1039"/>
      <c r="U30" s="1039"/>
      <c r="V30" s="1039">
        <v>25</v>
      </c>
      <c r="W30" s="1039"/>
      <c r="X30" s="1039"/>
      <c r="Y30" s="1039"/>
      <c r="Z30" s="1039"/>
      <c r="AA30" s="1039">
        <v>9</v>
      </c>
      <c r="AB30" s="1039"/>
      <c r="AC30" s="1039"/>
      <c r="AD30" s="1039"/>
      <c r="AE30" s="1040"/>
      <c r="AF30" s="1035">
        <v>9</v>
      </c>
      <c r="AG30" s="1036"/>
      <c r="AH30" s="1036"/>
      <c r="AI30" s="1036"/>
      <c r="AJ30" s="1037"/>
      <c r="AK30" s="980" t="s">
        <v>521</v>
      </c>
      <c r="AL30" s="971"/>
      <c r="AM30" s="971"/>
      <c r="AN30" s="971"/>
      <c r="AO30" s="971"/>
      <c r="AP30" s="971" t="s">
        <v>521</v>
      </c>
      <c r="AQ30" s="971"/>
      <c r="AR30" s="971"/>
      <c r="AS30" s="971"/>
      <c r="AT30" s="971"/>
      <c r="AU30" s="971" t="s">
        <v>521</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1632</v>
      </c>
      <c r="R31" s="1039"/>
      <c r="S31" s="1039"/>
      <c r="T31" s="1039"/>
      <c r="U31" s="1039"/>
      <c r="V31" s="1039">
        <v>1628</v>
      </c>
      <c r="W31" s="1039"/>
      <c r="X31" s="1039"/>
      <c r="Y31" s="1039"/>
      <c r="Z31" s="1039"/>
      <c r="AA31" s="1039">
        <v>4</v>
      </c>
      <c r="AB31" s="1039"/>
      <c r="AC31" s="1039"/>
      <c r="AD31" s="1039"/>
      <c r="AE31" s="1040"/>
      <c r="AF31" s="1035">
        <v>4</v>
      </c>
      <c r="AG31" s="1036"/>
      <c r="AH31" s="1036"/>
      <c r="AI31" s="1036"/>
      <c r="AJ31" s="1037"/>
      <c r="AK31" s="980">
        <v>328</v>
      </c>
      <c r="AL31" s="971"/>
      <c r="AM31" s="971"/>
      <c r="AN31" s="971"/>
      <c r="AO31" s="971"/>
      <c r="AP31" s="971" t="s">
        <v>521</v>
      </c>
      <c r="AQ31" s="971"/>
      <c r="AR31" s="971"/>
      <c r="AS31" s="971"/>
      <c r="AT31" s="971"/>
      <c r="AU31" s="971" t="s">
        <v>521</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2049</v>
      </c>
      <c r="R32" s="1039"/>
      <c r="S32" s="1039"/>
      <c r="T32" s="1039"/>
      <c r="U32" s="1039"/>
      <c r="V32" s="1039">
        <v>1826</v>
      </c>
      <c r="W32" s="1039"/>
      <c r="X32" s="1039"/>
      <c r="Y32" s="1039"/>
      <c r="Z32" s="1039"/>
      <c r="AA32" s="1039">
        <v>223</v>
      </c>
      <c r="AB32" s="1039"/>
      <c r="AC32" s="1039"/>
      <c r="AD32" s="1039"/>
      <c r="AE32" s="1040"/>
      <c r="AF32" s="1035">
        <v>7218</v>
      </c>
      <c r="AG32" s="1036"/>
      <c r="AH32" s="1036"/>
      <c r="AI32" s="1036"/>
      <c r="AJ32" s="1037"/>
      <c r="AK32" s="980" t="s">
        <v>521</v>
      </c>
      <c r="AL32" s="971"/>
      <c r="AM32" s="971"/>
      <c r="AN32" s="971"/>
      <c r="AO32" s="971"/>
      <c r="AP32" s="971">
        <v>15</v>
      </c>
      <c r="AQ32" s="971"/>
      <c r="AR32" s="971"/>
      <c r="AS32" s="971"/>
      <c r="AT32" s="971"/>
      <c r="AU32" s="971" t="s">
        <v>521</v>
      </c>
      <c r="AV32" s="971"/>
      <c r="AW32" s="971"/>
      <c r="AX32" s="971"/>
      <c r="AY32" s="971"/>
      <c r="AZ32" s="1041"/>
      <c r="BA32" s="1041"/>
      <c r="BB32" s="1041"/>
      <c r="BC32" s="1041"/>
      <c r="BD32" s="1041"/>
      <c r="BE32" s="972" t="s">
        <v>415</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v>2551</v>
      </c>
      <c r="R33" s="1039"/>
      <c r="S33" s="1039"/>
      <c r="T33" s="1039"/>
      <c r="U33" s="1039"/>
      <c r="V33" s="1039">
        <v>2280</v>
      </c>
      <c r="W33" s="1039"/>
      <c r="X33" s="1039"/>
      <c r="Y33" s="1039"/>
      <c r="Z33" s="1039"/>
      <c r="AA33" s="1039">
        <v>271</v>
      </c>
      <c r="AB33" s="1039"/>
      <c r="AC33" s="1039"/>
      <c r="AD33" s="1039"/>
      <c r="AE33" s="1040"/>
      <c r="AF33" s="1035">
        <v>1716</v>
      </c>
      <c r="AG33" s="1036"/>
      <c r="AH33" s="1036"/>
      <c r="AI33" s="1036"/>
      <c r="AJ33" s="1037"/>
      <c r="AK33" s="980">
        <v>475</v>
      </c>
      <c r="AL33" s="971"/>
      <c r="AM33" s="971"/>
      <c r="AN33" s="971"/>
      <c r="AO33" s="971"/>
      <c r="AP33" s="971">
        <v>14554</v>
      </c>
      <c r="AQ33" s="971"/>
      <c r="AR33" s="971"/>
      <c r="AS33" s="971"/>
      <c r="AT33" s="971"/>
      <c r="AU33" s="971">
        <v>3711</v>
      </c>
      <c r="AV33" s="971"/>
      <c r="AW33" s="971"/>
      <c r="AX33" s="971"/>
      <c r="AY33" s="971"/>
      <c r="AZ33" s="1041"/>
      <c r="BA33" s="1041"/>
      <c r="BB33" s="1041"/>
      <c r="BC33" s="1041"/>
      <c r="BD33" s="1041"/>
      <c r="BE33" s="972" t="s">
        <v>417</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9262</v>
      </c>
      <c r="AG63" s="959"/>
      <c r="AH63" s="959"/>
      <c r="AI63" s="959"/>
      <c r="AJ63" s="1022"/>
      <c r="AK63" s="1023"/>
      <c r="AL63" s="963"/>
      <c r="AM63" s="963"/>
      <c r="AN63" s="963"/>
      <c r="AO63" s="963"/>
      <c r="AP63" s="959">
        <v>14569</v>
      </c>
      <c r="AQ63" s="959"/>
      <c r="AR63" s="959"/>
      <c r="AS63" s="959"/>
      <c r="AT63" s="959"/>
      <c r="AU63" s="959">
        <v>3711</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422</v>
      </c>
      <c r="B66" s="1004"/>
      <c r="C66" s="1004"/>
      <c r="D66" s="1004"/>
      <c r="E66" s="1004"/>
      <c r="F66" s="1004"/>
      <c r="G66" s="1004"/>
      <c r="H66" s="1004"/>
      <c r="I66" s="1004"/>
      <c r="J66" s="1004"/>
      <c r="K66" s="1004"/>
      <c r="L66" s="1004"/>
      <c r="M66" s="1004"/>
      <c r="N66" s="1004"/>
      <c r="O66" s="1004"/>
      <c r="P66" s="1005"/>
      <c r="Q66" s="989" t="s">
        <v>423</v>
      </c>
      <c r="R66" s="990"/>
      <c r="S66" s="990"/>
      <c r="T66" s="990"/>
      <c r="U66" s="991"/>
      <c r="V66" s="989" t="s">
        <v>403</v>
      </c>
      <c r="W66" s="990"/>
      <c r="X66" s="990"/>
      <c r="Y66" s="990"/>
      <c r="Z66" s="991"/>
      <c r="AA66" s="989" t="s">
        <v>424</v>
      </c>
      <c r="AB66" s="990"/>
      <c r="AC66" s="990"/>
      <c r="AD66" s="990"/>
      <c r="AE66" s="991"/>
      <c r="AF66" s="1009" t="s">
        <v>425</v>
      </c>
      <c r="AG66" s="1010"/>
      <c r="AH66" s="1010"/>
      <c r="AI66" s="1010"/>
      <c r="AJ66" s="1011"/>
      <c r="AK66" s="989" t="s">
        <v>406</v>
      </c>
      <c r="AL66" s="1004"/>
      <c r="AM66" s="1004"/>
      <c r="AN66" s="1004"/>
      <c r="AO66" s="1005"/>
      <c r="AP66" s="989" t="s">
        <v>426</v>
      </c>
      <c r="AQ66" s="990"/>
      <c r="AR66" s="990"/>
      <c r="AS66" s="990"/>
      <c r="AT66" s="991"/>
      <c r="AU66" s="989" t="s">
        <v>427</v>
      </c>
      <c r="AV66" s="990"/>
      <c r="AW66" s="990"/>
      <c r="AX66" s="990"/>
      <c r="AY66" s="991"/>
      <c r="AZ66" s="989" t="s">
        <v>382</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584</v>
      </c>
      <c r="C68" s="986"/>
      <c r="D68" s="986"/>
      <c r="E68" s="986"/>
      <c r="F68" s="986"/>
      <c r="G68" s="986"/>
      <c r="H68" s="986"/>
      <c r="I68" s="986"/>
      <c r="J68" s="986"/>
      <c r="K68" s="986"/>
      <c r="L68" s="986"/>
      <c r="M68" s="986"/>
      <c r="N68" s="986"/>
      <c r="O68" s="986"/>
      <c r="P68" s="987"/>
      <c r="Q68" s="988">
        <v>4286</v>
      </c>
      <c r="R68" s="982"/>
      <c r="S68" s="982"/>
      <c r="T68" s="982"/>
      <c r="U68" s="982"/>
      <c r="V68" s="982">
        <v>4270</v>
      </c>
      <c r="W68" s="982"/>
      <c r="X68" s="982"/>
      <c r="Y68" s="982"/>
      <c r="Z68" s="982"/>
      <c r="AA68" s="982">
        <v>16</v>
      </c>
      <c r="AB68" s="982"/>
      <c r="AC68" s="982"/>
      <c r="AD68" s="982"/>
      <c r="AE68" s="982"/>
      <c r="AF68" s="982">
        <v>16</v>
      </c>
      <c r="AG68" s="982"/>
      <c r="AH68" s="982"/>
      <c r="AI68" s="982"/>
      <c r="AJ68" s="982"/>
      <c r="AK68" s="982">
        <v>103</v>
      </c>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401</v>
      </c>
      <c r="R69" s="971"/>
      <c r="S69" s="971"/>
      <c r="T69" s="971"/>
      <c r="U69" s="971"/>
      <c r="V69" s="971">
        <v>376</v>
      </c>
      <c r="W69" s="971"/>
      <c r="X69" s="971"/>
      <c r="Y69" s="971"/>
      <c r="Z69" s="971"/>
      <c r="AA69" s="971">
        <v>26</v>
      </c>
      <c r="AB69" s="971"/>
      <c r="AC69" s="971"/>
      <c r="AD69" s="971"/>
      <c r="AE69" s="971"/>
      <c r="AF69" s="971">
        <v>26</v>
      </c>
      <c r="AG69" s="971"/>
      <c r="AH69" s="971"/>
      <c r="AI69" s="971"/>
      <c r="AJ69" s="971"/>
      <c r="AK69" s="971">
        <v>239</v>
      </c>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14719</v>
      </c>
      <c r="R70" s="971"/>
      <c r="S70" s="971"/>
      <c r="T70" s="971"/>
      <c r="U70" s="971"/>
      <c r="V70" s="971">
        <v>14004</v>
      </c>
      <c r="W70" s="971"/>
      <c r="X70" s="971"/>
      <c r="Y70" s="971"/>
      <c r="Z70" s="971"/>
      <c r="AA70" s="971">
        <v>716</v>
      </c>
      <c r="AB70" s="971"/>
      <c r="AC70" s="971"/>
      <c r="AD70" s="971"/>
      <c r="AE70" s="971"/>
      <c r="AF70" s="971">
        <v>707</v>
      </c>
      <c r="AG70" s="971"/>
      <c r="AH70" s="971"/>
      <c r="AI70" s="971"/>
      <c r="AJ70" s="971"/>
      <c r="AK70" s="971">
        <v>256</v>
      </c>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749</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312</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312</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312</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4070847</v>
      </c>
      <c r="AB110" s="889"/>
      <c r="AC110" s="889"/>
      <c r="AD110" s="889"/>
      <c r="AE110" s="890"/>
      <c r="AF110" s="891">
        <v>3925303</v>
      </c>
      <c r="AG110" s="889"/>
      <c r="AH110" s="889"/>
      <c r="AI110" s="889"/>
      <c r="AJ110" s="890"/>
      <c r="AK110" s="891">
        <v>3520616</v>
      </c>
      <c r="AL110" s="889"/>
      <c r="AM110" s="889"/>
      <c r="AN110" s="889"/>
      <c r="AO110" s="890"/>
      <c r="AP110" s="892">
        <v>20.3</v>
      </c>
      <c r="AQ110" s="893"/>
      <c r="AR110" s="893"/>
      <c r="AS110" s="893"/>
      <c r="AT110" s="894"/>
      <c r="AU110" s="930" t="s">
        <v>76</v>
      </c>
      <c r="AV110" s="931"/>
      <c r="AW110" s="931"/>
      <c r="AX110" s="931"/>
      <c r="AY110" s="931"/>
      <c r="AZ110" s="840" t="s">
        <v>442</v>
      </c>
      <c r="BA110" s="808"/>
      <c r="BB110" s="808"/>
      <c r="BC110" s="808"/>
      <c r="BD110" s="808"/>
      <c r="BE110" s="808"/>
      <c r="BF110" s="808"/>
      <c r="BG110" s="808"/>
      <c r="BH110" s="808"/>
      <c r="BI110" s="808"/>
      <c r="BJ110" s="808"/>
      <c r="BK110" s="808"/>
      <c r="BL110" s="808"/>
      <c r="BM110" s="808"/>
      <c r="BN110" s="808"/>
      <c r="BO110" s="808"/>
      <c r="BP110" s="809"/>
      <c r="BQ110" s="841">
        <v>38196065</v>
      </c>
      <c r="BR110" s="825"/>
      <c r="BS110" s="825"/>
      <c r="BT110" s="825"/>
      <c r="BU110" s="825"/>
      <c r="BV110" s="825">
        <v>40740115</v>
      </c>
      <c r="BW110" s="825"/>
      <c r="BX110" s="825"/>
      <c r="BY110" s="825"/>
      <c r="BZ110" s="825"/>
      <c r="CA110" s="825">
        <v>36999828</v>
      </c>
      <c r="CB110" s="825"/>
      <c r="CC110" s="825"/>
      <c r="CD110" s="825"/>
      <c r="CE110" s="825"/>
      <c r="CF110" s="863">
        <v>213.1</v>
      </c>
      <c r="CG110" s="864"/>
      <c r="CH110" s="864"/>
      <c r="CI110" s="864"/>
      <c r="CJ110" s="864"/>
      <c r="CK110" s="926" t="s">
        <v>443</v>
      </c>
      <c r="CL110" s="883"/>
      <c r="CM110" s="84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445</v>
      </c>
      <c r="DH110" s="825"/>
      <c r="DI110" s="825"/>
      <c r="DJ110" s="825"/>
      <c r="DK110" s="825"/>
      <c r="DL110" s="825" t="s">
        <v>445</v>
      </c>
      <c r="DM110" s="825"/>
      <c r="DN110" s="825"/>
      <c r="DO110" s="825"/>
      <c r="DP110" s="825"/>
      <c r="DQ110" s="825" t="s">
        <v>445</v>
      </c>
      <c r="DR110" s="825"/>
      <c r="DS110" s="825"/>
      <c r="DT110" s="825"/>
      <c r="DU110" s="825"/>
      <c r="DV110" s="826" t="s">
        <v>445</v>
      </c>
      <c r="DW110" s="826"/>
      <c r="DX110" s="826"/>
      <c r="DY110" s="826"/>
      <c r="DZ110" s="827"/>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445</v>
      </c>
      <c r="AB111" s="913"/>
      <c r="AC111" s="913"/>
      <c r="AD111" s="913"/>
      <c r="AE111" s="914"/>
      <c r="AF111" s="915" t="s">
        <v>445</v>
      </c>
      <c r="AG111" s="913"/>
      <c r="AH111" s="913"/>
      <c r="AI111" s="913"/>
      <c r="AJ111" s="914"/>
      <c r="AK111" s="915" t="s">
        <v>445</v>
      </c>
      <c r="AL111" s="913"/>
      <c r="AM111" s="913"/>
      <c r="AN111" s="913"/>
      <c r="AO111" s="914"/>
      <c r="AP111" s="916" t="s">
        <v>445</v>
      </c>
      <c r="AQ111" s="917"/>
      <c r="AR111" s="917"/>
      <c r="AS111" s="917"/>
      <c r="AT111" s="918"/>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445</v>
      </c>
      <c r="BR111" s="817"/>
      <c r="BS111" s="817"/>
      <c r="BT111" s="817"/>
      <c r="BU111" s="817"/>
      <c r="BV111" s="817" t="s">
        <v>445</v>
      </c>
      <c r="BW111" s="817"/>
      <c r="BX111" s="817"/>
      <c r="BY111" s="817"/>
      <c r="BZ111" s="817"/>
      <c r="CA111" s="817" t="s">
        <v>445</v>
      </c>
      <c r="CB111" s="817"/>
      <c r="CC111" s="817"/>
      <c r="CD111" s="817"/>
      <c r="CE111" s="817"/>
      <c r="CF111" s="872" t="s">
        <v>445</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445</v>
      </c>
      <c r="DH111" s="817"/>
      <c r="DI111" s="817"/>
      <c r="DJ111" s="817"/>
      <c r="DK111" s="817"/>
      <c r="DL111" s="817" t="s">
        <v>445</v>
      </c>
      <c r="DM111" s="817"/>
      <c r="DN111" s="817"/>
      <c r="DO111" s="817"/>
      <c r="DP111" s="817"/>
      <c r="DQ111" s="817" t="s">
        <v>445</v>
      </c>
      <c r="DR111" s="817"/>
      <c r="DS111" s="817"/>
      <c r="DT111" s="817"/>
      <c r="DU111" s="817"/>
      <c r="DV111" s="794" t="s">
        <v>445</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445</v>
      </c>
      <c r="AL112" s="780"/>
      <c r="AM112" s="780"/>
      <c r="AN112" s="780"/>
      <c r="AO112" s="781"/>
      <c r="AP112" s="821" t="s">
        <v>445</v>
      </c>
      <c r="AQ112" s="822"/>
      <c r="AR112" s="822"/>
      <c r="AS112" s="822"/>
      <c r="AT112" s="823"/>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4657055</v>
      </c>
      <c r="BR112" s="817"/>
      <c r="BS112" s="817"/>
      <c r="BT112" s="817"/>
      <c r="BU112" s="817"/>
      <c r="BV112" s="817">
        <v>4201791</v>
      </c>
      <c r="BW112" s="817"/>
      <c r="BX112" s="817"/>
      <c r="BY112" s="817"/>
      <c r="BZ112" s="817"/>
      <c r="CA112" s="817">
        <v>3711179</v>
      </c>
      <c r="CB112" s="817"/>
      <c r="CC112" s="817"/>
      <c r="CD112" s="817"/>
      <c r="CE112" s="817"/>
      <c r="CF112" s="872">
        <v>21.4</v>
      </c>
      <c r="CG112" s="873"/>
      <c r="CH112" s="873"/>
      <c r="CI112" s="873"/>
      <c r="CJ112" s="873"/>
      <c r="CK112" s="927"/>
      <c r="CL112" s="885"/>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445</v>
      </c>
      <c r="DM112" s="817"/>
      <c r="DN112" s="817"/>
      <c r="DO112" s="817"/>
      <c r="DP112" s="817"/>
      <c r="DQ112" s="817" t="s">
        <v>445</v>
      </c>
      <c r="DR112" s="817"/>
      <c r="DS112" s="817"/>
      <c r="DT112" s="817"/>
      <c r="DU112" s="817"/>
      <c r="DV112" s="794" t="s">
        <v>445</v>
      </c>
      <c r="DW112" s="794"/>
      <c r="DX112" s="794"/>
      <c r="DY112" s="794"/>
      <c r="DZ112" s="795"/>
    </row>
    <row r="113" spans="1:130" s="230" customFormat="1" ht="26.25" customHeight="1" x14ac:dyDescent="0.15">
      <c r="A113" s="921"/>
      <c r="B113" s="922"/>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341941</v>
      </c>
      <c r="AB113" s="913"/>
      <c r="AC113" s="913"/>
      <c r="AD113" s="913"/>
      <c r="AE113" s="914"/>
      <c r="AF113" s="915">
        <v>298494</v>
      </c>
      <c r="AG113" s="913"/>
      <c r="AH113" s="913"/>
      <c r="AI113" s="913"/>
      <c r="AJ113" s="914"/>
      <c r="AK113" s="915">
        <v>298534</v>
      </c>
      <c r="AL113" s="913"/>
      <c r="AM113" s="913"/>
      <c r="AN113" s="913"/>
      <c r="AO113" s="914"/>
      <c r="AP113" s="916">
        <v>1.7</v>
      </c>
      <c r="AQ113" s="917"/>
      <c r="AR113" s="917"/>
      <c r="AS113" s="917"/>
      <c r="AT113" s="918"/>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187564</v>
      </c>
      <c r="BR113" s="817"/>
      <c r="BS113" s="817"/>
      <c r="BT113" s="817"/>
      <c r="BU113" s="817"/>
      <c r="BV113" s="817">
        <v>248214</v>
      </c>
      <c r="BW113" s="817"/>
      <c r="BX113" s="817"/>
      <c r="BY113" s="817"/>
      <c r="BZ113" s="817"/>
      <c r="CA113" s="817">
        <v>256763</v>
      </c>
      <c r="CB113" s="817"/>
      <c r="CC113" s="817"/>
      <c r="CD113" s="817"/>
      <c r="CE113" s="817"/>
      <c r="CF113" s="872">
        <v>1.5</v>
      </c>
      <c r="CG113" s="873"/>
      <c r="CH113" s="873"/>
      <c r="CI113" s="873"/>
      <c r="CJ113" s="873"/>
      <c r="CK113" s="927"/>
      <c r="CL113" s="885"/>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445</v>
      </c>
      <c r="DM113" s="780"/>
      <c r="DN113" s="780"/>
      <c r="DO113" s="780"/>
      <c r="DP113" s="781"/>
      <c r="DQ113" s="782" t="s">
        <v>445</v>
      </c>
      <c r="DR113" s="780"/>
      <c r="DS113" s="780"/>
      <c r="DT113" s="780"/>
      <c r="DU113" s="781"/>
      <c r="DV113" s="821" t="s">
        <v>445</v>
      </c>
      <c r="DW113" s="822"/>
      <c r="DX113" s="822"/>
      <c r="DY113" s="822"/>
      <c r="DZ113" s="823"/>
    </row>
    <row r="114" spans="1:130" s="230" customFormat="1" ht="26.25" customHeight="1" x14ac:dyDescent="0.15">
      <c r="A114" s="921"/>
      <c r="B114" s="922"/>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50713</v>
      </c>
      <c r="AB114" s="780"/>
      <c r="AC114" s="780"/>
      <c r="AD114" s="780"/>
      <c r="AE114" s="781"/>
      <c r="AF114" s="782">
        <v>50809</v>
      </c>
      <c r="AG114" s="780"/>
      <c r="AH114" s="780"/>
      <c r="AI114" s="780"/>
      <c r="AJ114" s="781"/>
      <c r="AK114" s="782">
        <v>48480</v>
      </c>
      <c r="AL114" s="780"/>
      <c r="AM114" s="780"/>
      <c r="AN114" s="780"/>
      <c r="AO114" s="781"/>
      <c r="AP114" s="821">
        <v>0.3</v>
      </c>
      <c r="AQ114" s="822"/>
      <c r="AR114" s="822"/>
      <c r="AS114" s="822"/>
      <c r="AT114" s="823"/>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4089029</v>
      </c>
      <c r="BR114" s="817"/>
      <c r="BS114" s="817"/>
      <c r="BT114" s="817"/>
      <c r="BU114" s="817"/>
      <c r="BV114" s="817">
        <v>4020380</v>
      </c>
      <c r="BW114" s="817"/>
      <c r="BX114" s="817"/>
      <c r="BY114" s="817"/>
      <c r="BZ114" s="817"/>
      <c r="CA114" s="817">
        <v>3906606</v>
      </c>
      <c r="CB114" s="817"/>
      <c r="CC114" s="817"/>
      <c r="CD114" s="817"/>
      <c r="CE114" s="817"/>
      <c r="CF114" s="872">
        <v>22.5</v>
      </c>
      <c r="CG114" s="873"/>
      <c r="CH114" s="873"/>
      <c r="CI114" s="873"/>
      <c r="CJ114" s="873"/>
      <c r="CK114" s="927"/>
      <c r="CL114" s="885"/>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133</v>
      </c>
      <c r="DM114" s="780"/>
      <c r="DN114" s="780"/>
      <c r="DO114" s="780"/>
      <c r="DP114" s="781"/>
      <c r="DQ114" s="782" t="s">
        <v>445</v>
      </c>
      <c r="DR114" s="780"/>
      <c r="DS114" s="780"/>
      <c r="DT114" s="780"/>
      <c r="DU114" s="781"/>
      <c r="DV114" s="821" t="s">
        <v>445</v>
      </c>
      <c r="DW114" s="822"/>
      <c r="DX114" s="822"/>
      <c r="DY114" s="822"/>
      <c r="DZ114" s="823"/>
    </row>
    <row r="115" spans="1:130" s="230" customFormat="1" ht="26.25" customHeight="1" x14ac:dyDescent="0.15">
      <c r="A115" s="921"/>
      <c r="B115" s="922"/>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445</v>
      </c>
      <c r="AB115" s="913"/>
      <c r="AC115" s="913"/>
      <c r="AD115" s="913"/>
      <c r="AE115" s="914"/>
      <c r="AF115" s="915" t="s">
        <v>445</v>
      </c>
      <c r="AG115" s="913"/>
      <c r="AH115" s="913"/>
      <c r="AI115" s="913"/>
      <c r="AJ115" s="914"/>
      <c r="AK115" s="915" t="s">
        <v>445</v>
      </c>
      <c r="AL115" s="913"/>
      <c r="AM115" s="913"/>
      <c r="AN115" s="913"/>
      <c r="AO115" s="914"/>
      <c r="AP115" s="916" t="s">
        <v>445</v>
      </c>
      <c r="AQ115" s="917"/>
      <c r="AR115" s="917"/>
      <c r="AS115" s="917"/>
      <c r="AT115" s="918"/>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445</v>
      </c>
      <c r="BW115" s="817"/>
      <c r="BX115" s="817"/>
      <c r="BY115" s="817"/>
      <c r="BZ115" s="817"/>
      <c r="CA115" s="817" t="s">
        <v>445</v>
      </c>
      <c r="CB115" s="817"/>
      <c r="CC115" s="817"/>
      <c r="CD115" s="817"/>
      <c r="CE115" s="817"/>
      <c r="CF115" s="872" t="s">
        <v>445</v>
      </c>
      <c r="CG115" s="873"/>
      <c r="CH115" s="873"/>
      <c r="CI115" s="873"/>
      <c r="CJ115" s="873"/>
      <c r="CK115" s="927"/>
      <c r="CL115" s="885"/>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445</v>
      </c>
      <c r="DM115" s="780"/>
      <c r="DN115" s="780"/>
      <c r="DO115" s="780"/>
      <c r="DP115" s="781"/>
      <c r="DQ115" s="782" t="s">
        <v>445</v>
      </c>
      <c r="DR115" s="780"/>
      <c r="DS115" s="780"/>
      <c r="DT115" s="780"/>
      <c r="DU115" s="781"/>
      <c r="DV115" s="821" t="s">
        <v>445</v>
      </c>
      <c r="DW115" s="822"/>
      <c r="DX115" s="822"/>
      <c r="DY115" s="822"/>
      <c r="DZ115" s="823"/>
    </row>
    <row r="116" spans="1:130" s="230" customFormat="1" ht="26.25" customHeight="1" x14ac:dyDescent="0.15">
      <c r="A116" s="923"/>
      <c r="B116" s="924"/>
      <c r="C116" s="819" t="s">
        <v>462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26</v>
      </c>
      <c r="AB116" s="780"/>
      <c r="AC116" s="780"/>
      <c r="AD116" s="780"/>
      <c r="AE116" s="781"/>
      <c r="AF116" s="782">
        <v>30</v>
      </c>
      <c r="AG116" s="780"/>
      <c r="AH116" s="780"/>
      <c r="AI116" s="780"/>
      <c r="AJ116" s="781"/>
      <c r="AK116" s="782" t="s">
        <v>445</v>
      </c>
      <c r="AL116" s="780"/>
      <c r="AM116" s="780"/>
      <c r="AN116" s="780"/>
      <c r="AO116" s="781"/>
      <c r="AP116" s="821" t="s">
        <v>445</v>
      </c>
      <c r="AQ116" s="822"/>
      <c r="AR116" s="822"/>
      <c r="AS116" s="822"/>
      <c r="AT116" s="823"/>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816" t="s">
        <v>445</v>
      </c>
      <c r="BR116" s="817"/>
      <c r="BS116" s="817"/>
      <c r="BT116" s="817"/>
      <c r="BU116" s="817"/>
      <c r="BV116" s="817" t="s">
        <v>445</v>
      </c>
      <c r="BW116" s="817"/>
      <c r="BX116" s="817"/>
      <c r="BY116" s="817"/>
      <c r="BZ116" s="817"/>
      <c r="CA116" s="817" t="s">
        <v>445</v>
      </c>
      <c r="CB116" s="817"/>
      <c r="CC116" s="817"/>
      <c r="CD116" s="817"/>
      <c r="CE116" s="817"/>
      <c r="CF116" s="872" t="s">
        <v>445</v>
      </c>
      <c r="CG116" s="873"/>
      <c r="CH116" s="873"/>
      <c r="CI116" s="873"/>
      <c r="CJ116" s="873"/>
      <c r="CK116" s="927"/>
      <c r="CL116" s="885"/>
      <c r="CM116" s="815"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445</v>
      </c>
      <c r="DH116" s="780"/>
      <c r="DI116" s="780"/>
      <c r="DJ116" s="780"/>
      <c r="DK116" s="781"/>
      <c r="DL116" s="782" t="s">
        <v>445</v>
      </c>
      <c r="DM116" s="780"/>
      <c r="DN116" s="780"/>
      <c r="DO116" s="780"/>
      <c r="DP116" s="781"/>
      <c r="DQ116" s="782" t="s">
        <v>445</v>
      </c>
      <c r="DR116" s="780"/>
      <c r="DS116" s="780"/>
      <c r="DT116" s="780"/>
      <c r="DU116" s="781"/>
      <c r="DV116" s="821" t="s">
        <v>445</v>
      </c>
      <c r="DW116" s="822"/>
      <c r="DX116" s="822"/>
      <c r="DY116" s="822"/>
      <c r="DZ116" s="823"/>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465</v>
      </c>
      <c r="Z117" s="897"/>
      <c r="AA117" s="902">
        <v>4463527</v>
      </c>
      <c r="AB117" s="903"/>
      <c r="AC117" s="903"/>
      <c r="AD117" s="903"/>
      <c r="AE117" s="904"/>
      <c r="AF117" s="905">
        <v>4274636</v>
      </c>
      <c r="AG117" s="903"/>
      <c r="AH117" s="903"/>
      <c r="AI117" s="903"/>
      <c r="AJ117" s="904"/>
      <c r="AK117" s="905">
        <v>3867630</v>
      </c>
      <c r="AL117" s="903"/>
      <c r="AM117" s="903"/>
      <c r="AN117" s="903"/>
      <c r="AO117" s="904"/>
      <c r="AP117" s="906"/>
      <c r="AQ117" s="907"/>
      <c r="AR117" s="907"/>
      <c r="AS117" s="907"/>
      <c r="AT117" s="908"/>
      <c r="AU117" s="932"/>
      <c r="AV117" s="933"/>
      <c r="AW117" s="933"/>
      <c r="AX117" s="933"/>
      <c r="AY117" s="933"/>
      <c r="AZ117" s="860" t="s">
        <v>466</v>
      </c>
      <c r="BA117" s="861"/>
      <c r="BB117" s="861"/>
      <c r="BC117" s="861"/>
      <c r="BD117" s="861"/>
      <c r="BE117" s="861"/>
      <c r="BF117" s="861"/>
      <c r="BG117" s="861"/>
      <c r="BH117" s="861"/>
      <c r="BI117" s="861"/>
      <c r="BJ117" s="861"/>
      <c r="BK117" s="861"/>
      <c r="BL117" s="861"/>
      <c r="BM117" s="861"/>
      <c r="BN117" s="861"/>
      <c r="BO117" s="861"/>
      <c r="BP117" s="862"/>
      <c r="BQ117" s="816" t="s">
        <v>445</v>
      </c>
      <c r="BR117" s="817"/>
      <c r="BS117" s="817"/>
      <c r="BT117" s="817"/>
      <c r="BU117" s="817"/>
      <c r="BV117" s="817" t="s">
        <v>445</v>
      </c>
      <c r="BW117" s="817"/>
      <c r="BX117" s="817"/>
      <c r="BY117" s="817"/>
      <c r="BZ117" s="817"/>
      <c r="CA117" s="817" t="s">
        <v>445</v>
      </c>
      <c r="CB117" s="817"/>
      <c r="CC117" s="817"/>
      <c r="CD117" s="817"/>
      <c r="CE117" s="817"/>
      <c r="CF117" s="872" t="s">
        <v>445</v>
      </c>
      <c r="CG117" s="873"/>
      <c r="CH117" s="873"/>
      <c r="CI117" s="873"/>
      <c r="CJ117" s="873"/>
      <c r="CK117" s="927"/>
      <c r="CL117" s="885"/>
      <c r="CM117" s="815"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445</v>
      </c>
      <c r="DH117" s="780"/>
      <c r="DI117" s="780"/>
      <c r="DJ117" s="780"/>
      <c r="DK117" s="781"/>
      <c r="DL117" s="782" t="s">
        <v>445</v>
      </c>
      <c r="DM117" s="780"/>
      <c r="DN117" s="780"/>
      <c r="DO117" s="780"/>
      <c r="DP117" s="781"/>
      <c r="DQ117" s="782" t="s">
        <v>445</v>
      </c>
      <c r="DR117" s="780"/>
      <c r="DS117" s="780"/>
      <c r="DT117" s="780"/>
      <c r="DU117" s="781"/>
      <c r="DV117" s="821" t="s">
        <v>445</v>
      </c>
      <c r="DW117" s="822"/>
      <c r="DX117" s="822"/>
      <c r="DY117" s="822"/>
      <c r="DZ117" s="823"/>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312</v>
      </c>
      <c r="AL118" s="896"/>
      <c r="AM118" s="896"/>
      <c r="AN118" s="896"/>
      <c r="AO118" s="897"/>
      <c r="AP118" s="899" t="s">
        <v>439</v>
      </c>
      <c r="AQ118" s="900"/>
      <c r="AR118" s="900"/>
      <c r="AS118" s="900"/>
      <c r="AT118" s="901"/>
      <c r="AU118" s="932"/>
      <c r="AV118" s="933"/>
      <c r="AW118" s="933"/>
      <c r="AX118" s="933"/>
      <c r="AY118" s="933"/>
      <c r="AZ118" s="818" t="s">
        <v>468</v>
      </c>
      <c r="BA118" s="819"/>
      <c r="BB118" s="819"/>
      <c r="BC118" s="819"/>
      <c r="BD118" s="819"/>
      <c r="BE118" s="819"/>
      <c r="BF118" s="819"/>
      <c r="BG118" s="819"/>
      <c r="BH118" s="819"/>
      <c r="BI118" s="819"/>
      <c r="BJ118" s="819"/>
      <c r="BK118" s="819"/>
      <c r="BL118" s="819"/>
      <c r="BM118" s="819"/>
      <c r="BN118" s="819"/>
      <c r="BO118" s="819"/>
      <c r="BP118" s="820"/>
      <c r="BQ118" s="856" t="s">
        <v>445</v>
      </c>
      <c r="BR118" s="857"/>
      <c r="BS118" s="857"/>
      <c r="BT118" s="857"/>
      <c r="BU118" s="857"/>
      <c r="BV118" s="857" t="s">
        <v>445</v>
      </c>
      <c r="BW118" s="857"/>
      <c r="BX118" s="857"/>
      <c r="BY118" s="857"/>
      <c r="BZ118" s="857"/>
      <c r="CA118" s="857" t="s">
        <v>445</v>
      </c>
      <c r="CB118" s="857"/>
      <c r="CC118" s="857"/>
      <c r="CD118" s="857"/>
      <c r="CE118" s="857"/>
      <c r="CF118" s="872" t="s">
        <v>445</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445</v>
      </c>
      <c r="DR118" s="780"/>
      <c r="DS118" s="780"/>
      <c r="DT118" s="780"/>
      <c r="DU118" s="781"/>
      <c r="DV118" s="821" t="s">
        <v>445</v>
      </c>
      <c r="DW118" s="822"/>
      <c r="DX118" s="822"/>
      <c r="DY118" s="822"/>
      <c r="DZ118" s="823"/>
    </row>
    <row r="119" spans="1:130" s="230" customFormat="1" ht="26.25" customHeight="1" x14ac:dyDescent="0.15">
      <c r="A119" s="882" t="s">
        <v>443</v>
      </c>
      <c r="B119" s="883"/>
      <c r="C119" s="84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445</v>
      </c>
      <c r="AG119" s="889"/>
      <c r="AH119" s="889"/>
      <c r="AI119" s="889"/>
      <c r="AJ119" s="890"/>
      <c r="AK119" s="891" t="s">
        <v>445</v>
      </c>
      <c r="AL119" s="889"/>
      <c r="AM119" s="889"/>
      <c r="AN119" s="889"/>
      <c r="AO119" s="890"/>
      <c r="AP119" s="892" t="s">
        <v>445</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54" t="s">
        <v>470</v>
      </c>
      <c r="BP119" s="855"/>
      <c r="BQ119" s="856">
        <v>47129713</v>
      </c>
      <c r="BR119" s="857"/>
      <c r="BS119" s="857"/>
      <c r="BT119" s="857"/>
      <c r="BU119" s="857"/>
      <c r="BV119" s="857">
        <v>49210500</v>
      </c>
      <c r="BW119" s="857"/>
      <c r="BX119" s="857"/>
      <c r="BY119" s="857"/>
      <c r="BZ119" s="857"/>
      <c r="CA119" s="857">
        <v>44874376</v>
      </c>
      <c r="CB119" s="857"/>
      <c r="CC119" s="857"/>
      <c r="CD119" s="857"/>
      <c r="CE119" s="857"/>
      <c r="CF119" s="748"/>
      <c r="CG119" s="749"/>
      <c r="CH119" s="749"/>
      <c r="CI119" s="749"/>
      <c r="CJ119" s="853"/>
      <c r="CK119" s="928"/>
      <c r="CL119" s="887"/>
      <c r="CM119" s="818" t="s">
        <v>471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445</v>
      </c>
      <c r="DH119" s="764"/>
      <c r="DI119" s="764"/>
      <c r="DJ119" s="764"/>
      <c r="DK119" s="765"/>
      <c r="DL119" s="766" t="s">
        <v>445</v>
      </c>
      <c r="DM119" s="764"/>
      <c r="DN119" s="764"/>
      <c r="DO119" s="764"/>
      <c r="DP119" s="765"/>
      <c r="DQ119" s="766" t="s">
        <v>445</v>
      </c>
      <c r="DR119" s="764"/>
      <c r="DS119" s="764"/>
      <c r="DT119" s="764"/>
      <c r="DU119" s="765"/>
      <c r="DV119" s="828" t="s">
        <v>445</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445</v>
      </c>
      <c r="AB120" s="780"/>
      <c r="AC120" s="780"/>
      <c r="AD120" s="780"/>
      <c r="AE120" s="781"/>
      <c r="AF120" s="782" t="s">
        <v>445</v>
      </c>
      <c r="AG120" s="780"/>
      <c r="AH120" s="780"/>
      <c r="AI120" s="780"/>
      <c r="AJ120" s="781"/>
      <c r="AK120" s="782" t="s">
        <v>445</v>
      </c>
      <c r="AL120" s="780"/>
      <c r="AM120" s="780"/>
      <c r="AN120" s="780"/>
      <c r="AO120" s="781"/>
      <c r="AP120" s="821" t="s">
        <v>445</v>
      </c>
      <c r="AQ120" s="822"/>
      <c r="AR120" s="822"/>
      <c r="AS120" s="822"/>
      <c r="AT120" s="823"/>
      <c r="AU120" s="874" t="s">
        <v>472</v>
      </c>
      <c r="AV120" s="875"/>
      <c r="AW120" s="875"/>
      <c r="AX120" s="875"/>
      <c r="AY120" s="876"/>
      <c r="AZ120" s="840" t="s">
        <v>473</v>
      </c>
      <c r="BA120" s="808"/>
      <c r="BB120" s="808"/>
      <c r="BC120" s="808"/>
      <c r="BD120" s="808"/>
      <c r="BE120" s="808"/>
      <c r="BF120" s="808"/>
      <c r="BG120" s="808"/>
      <c r="BH120" s="808"/>
      <c r="BI120" s="808"/>
      <c r="BJ120" s="808"/>
      <c r="BK120" s="808"/>
      <c r="BL120" s="808"/>
      <c r="BM120" s="808"/>
      <c r="BN120" s="808"/>
      <c r="BO120" s="808"/>
      <c r="BP120" s="809"/>
      <c r="BQ120" s="841">
        <v>9466811</v>
      </c>
      <c r="BR120" s="825"/>
      <c r="BS120" s="825"/>
      <c r="BT120" s="825"/>
      <c r="BU120" s="825"/>
      <c r="BV120" s="825">
        <v>11136217</v>
      </c>
      <c r="BW120" s="825"/>
      <c r="BX120" s="825"/>
      <c r="BY120" s="825"/>
      <c r="BZ120" s="825"/>
      <c r="CA120" s="825">
        <v>8974802</v>
      </c>
      <c r="CB120" s="825"/>
      <c r="CC120" s="825"/>
      <c r="CD120" s="825"/>
      <c r="CE120" s="825"/>
      <c r="CF120" s="863">
        <v>51.7</v>
      </c>
      <c r="CG120" s="864"/>
      <c r="CH120" s="864"/>
      <c r="CI120" s="864"/>
      <c r="CJ120" s="864"/>
      <c r="CK120" s="865" t="s">
        <v>474</v>
      </c>
      <c r="CL120" s="832"/>
      <c r="CM120" s="832"/>
      <c r="CN120" s="832"/>
      <c r="CO120" s="833"/>
      <c r="CP120" s="869" t="s">
        <v>475</v>
      </c>
      <c r="CQ120" s="870"/>
      <c r="CR120" s="870"/>
      <c r="CS120" s="870"/>
      <c r="CT120" s="870"/>
      <c r="CU120" s="870"/>
      <c r="CV120" s="870"/>
      <c r="CW120" s="870"/>
      <c r="CX120" s="870"/>
      <c r="CY120" s="870"/>
      <c r="CZ120" s="870"/>
      <c r="DA120" s="870"/>
      <c r="DB120" s="870"/>
      <c r="DC120" s="870"/>
      <c r="DD120" s="870"/>
      <c r="DE120" s="870"/>
      <c r="DF120" s="871"/>
      <c r="DG120" s="841">
        <v>4657055</v>
      </c>
      <c r="DH120" s="825"/>
      <c r="DI120" s="825"/>
      <c r="DJ120" s="825"/>
      <c r="DK120" s="825"/>
      <c r="DL120" s="825">
        <v>4201791</v>
      </c>
      <c r="DM120" s="825"/>
      <c r="DN120" s="825"/>
      <c r="DO120" s="825"/>
      <c r="DP120" s="825"/>
      <c r="DQ120" s="825">
        <v>3711179</v>
      </c>
      <c r="DR120" s="825"/>
      <c r="DS120" s="825"/>
      <c r="DT120" s="825"/>
      <c r="DU120" s="825"/>
      <c r="DV120" s="826">
        <v>21.4</v>
      </c>
      <c r="DW120" s="826"/>
      <c r="DX120" s="826"/>
      <c r="DY120" s="826"/>
      <c r="DZ120" s="827"/>
    </row>
    <row r="121" spans="1:130" s="230" customFormat="1" ht="26.25" customHeight="1" x14ac:dyDescent="0.15">
      <c r="A121" s="884"/>
      <c r="B121" s="885"/>
      <c r="C121" s="860" t="s">
        <v>476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445</v>
      </c>
      <c r="AB121" s="780"/>
      <c r="AC121" s="780"/>
      <c r="AD121" s="780"/>
      <c r="AE121" s="781"/>
      <c r="AF121" s="782" t="s">
        <v>445</v>
      </c>
      <c r="AG121" s="780"/>
      <c r="AH121" s="780"/>
      <c r="AI121" s="780"/>
      <c r="AJ121" s="781"/>
      <c r="AK121" s="782" t="s">
        <v>445</v>
      </c>
      <c r="AL121" s="780"/>
      <c r="AM121" s="780"/>
      <c r="AN121" s="780"/>
      <c r="AO121" s="781"/>
      <c r="AP121" s="821" t="s">
        <v>445</v>
      </c>
      <c r="AQ121" s="822"/>
      <c r="AR121" s="822"/>
      <c r="AS121" s="822"/>
      <c r="AT121" s="823"/>
      <c r="AU121" s="877"/>
      <c r="AV121" s="878"/>
      <c r="AW121" s="878"/>
      <c r="AX121" s="878"/>
      <c r="AY121" s="879"/>
      <c r="AZ121" s="815" t="s">
        <v>477</v>
      </c>
      <c r="BA121" s="752"/>
      <c r="BB121" s="752"/>
      <c r="BC121" s="752"/>
      <c r="BD121" s="752"/>
      <c r="BE121" s="752"/>
      <c r="BF121" s="752"/>
      <c r="BG121" s="752"/>
      <c r="BH121" s="752"/>
      <c r="BI121" s="752"/>
      <c r="BJ121" s="752"/>
      <c r="BK121" s="752"/>
      <c r="BL121" s="752"/>
      <c r="BM121" s="752"/>
      <c r="BN121" s="752"/>
      <c r="BO121" s="752"/>
      <c r="BP121" s="753"/>
      <c r="BQ121" s="816">
        <v>3511936</v>
      </c>
      <c r="BR121" s="817"/>
      <c r="BS121" s="817"/>
      <c r="BT121" s="817"/>
      <c r="BU121" s="817"/>
      <c r="BV121" s="817">
        <v>3815996</v>
      </c>
      <c r="BW121" s="817"/>
      <c r="BX121" s="817"/>
      <c r="BY121" s="817"/>
      <c r="BZ121" s="817"/>
      <c r="CA121" s="817">
        <v>3001307</v>
      </c>
      <c r="CB121" s="817"/>
      <c r="CC121" s="817"/>
      <c r="CD121" s="817"/>
      <c r="CE121" s="817"/>
      <c r="CF121" s="872">
        <v>17.3</v>
      </c>
      <c r="CG121" s="873"/>
      <c r="CH121" s="873"/>
      <c r="CI121" s="873"/>
      <c r="CJ121" s="873"/>
      <c r="CK121" s="866"/>
      <c r="CL121" s="835"/>
      <c r="CM121" s="835"/>
      <c r="CN121" s="835"/>
      <c r="CO121" s="836"/>
      <c r="CP121" s="844" t="s">
        <v>478</v>
      </c>
      <c r="CQ121" s="845"/>
      <c r="CR121" s="845"/>
      <c r="CS121" s="845"/>
      <c r="CT121" s="845"/>
      <c r="CU121" s="845"/>
      <c r="CV121" s="845"/>
      <c r="CW121" s="845"/>
      <c r="CX121" s="845"/>
      <c r="CY121" s="845"/>
      <c r="CZ121" s="845"/>
      <c r="DA121" s="845"/>
      <c r="DB121" s="845"/>
      <c r="DC121" s="845"/>
      <c r="DD121" s="845"/>
      <c r="DE121" s="845"/>
      <c r="DF121" s="846"/>
      <c r="DG121" s="816" t="s">
        <v>445</v>
      </c>
      <c r="DH121" s="817"/>
      <c r="DI121" s="817"/>
      <c r="DJ121" s="817"/>
      <c r="DK121" s="817"/>
      <c r="DL121" s="817" t="s">
        <v>445</v>
      </c>
      <c r="DM121" s="817"/>
      <c r="DN121" s="817"/>
      <c r="DO121" s="817"/>
      <c r="DP121" s="817"/>
      <c r="DQ121" s="817" t="s">
        <v>445</v>
      </c>
      <c r="DR121" s="817"/>
      <c r="DS121" s="817"/>
      <c r="DT121" s="817"/>
      <c r="DU121" s="817"/>
      <c r="DV121" s="794" t="s">
        <v>445</v>
      </c>
      <c r="DW121" s="794"/>
      <c r="DX121" s="794"/>
      <c r="DY121" s="794"/>
      <c r="DZ121" s="795"/>
    </row>
    <row r="122" spans="1:130" s="230" customFormat="1" ht="26.25" customHeight="1" x14ac:dyDescent="0.15">
      <c r="A122" s="884"/>
      <c r="B122" s="885"/>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445</v>
      </c>
      <c r="AB122" s="780"/>
      <c r="AC122" s="780"/>
      <c r="AD122" s="780"/>
      <c r="AE122" s="781"/>
      <c r="AF122" s="782" t="s">
        <v>445</v>
      </c>
      <c r="AG122" s="780"/>
      <c r="AH122" s="780"/>
      <c r="AI122" s="780"/>
      <c r="AJ122" s="781"/>
      <c r="AK122" s="782" t="s">
        <v>445</v>
      </c>
      <c r="AL122" s="780"/>
      <c r="AM122" s="780"/>
      <c r="AN122" s="780"/>
      <c r="AO122" s="781"/>
      <c r="AP122" s="821" t="s">
        <v>445</v>
      </c>
      <c r="AQ122" s="822"/>
      <c r="AR122" s="822"/>
      <c r="AS122" s="822"/>
      <c r="AT122" s="823"/>
      <c r="AU122" s="877"/>
      <c r="AV122" s="878"/>
      <c r="AW122" s="878"/>
      <c r="AX122" s="878"/>
      <c r="AY122" s="879"/>
      <c r="AZ122" s="818" t="s">
        <v>479</v>
      </c>
      <c r="BA122" s="819"/>
      <c r="BB122" s="819"/>
      <c r="BC122" s="819"/>
      <c r="BD122" s="819"/>
      <c r="BE122" s="819"/>
      <c r="BF122" s="819"/>
      <c r="BG122" s="819"/>
      <c r="BH122" s="819"/>
      <c r="BI122" s="819"/>
      <c r="BJ122" s="819"/>
      <c r="BK122" s="819"/>
      <c r="BL122" s="819"/>
      <c r="BM122" s="819"/>
      <c r="BN122" s="819"/>
      <c r="BO122" s="819"/>
      <c r="BP122" s="820"/>
      <c r="BQ122" s="856">
        <v>31713663</v>
      </c>
      <c r="BR122" s="857"/>
      <c r="BS122" s="857"/>
      <c r="BT122" s="857"/>
      <c r="BU122" s="857"/>
      <c r="BV122" s="857">
        <v>32281158</v>
      </c>
      <c r="BW122" s="857"/>
      <c r="BX122" s="857"/>
      <c r="BY122" s="857"/>
      <c r="BZ122" s="857"/>
      <c r="CA122" s="857">
        <v>30916320</v>
      </c>
      <c r="CB122" s="857"/>
      <c r="CC122" s="857"/>
      <c r="CD122" s="857"/>
      <c r="CE122" s="857"/>
      <c r="CF122" s="858">
        <v>178.1</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84"/>
      <c r="B123" s="885"/>
      <c r="C123" s="815"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445</v>
      </c>
      <c r="AB123" s="780"/>
      <c r="AC123" s="780"/>
      <c r="AD123" s="780"/>
      <c r="AE123" s="781"/>
      <c r="AF123" s="782" t="s">
        <v>445</v>
      </c>
      <c r="AG123" s="780"/>
      <c r="AH123" s="780"/>
      <c r="AI123" s="780"/>
      <c r="AJ123" s="781"/>
      <c r="AK123" s="782" t="s">
        <v>445</v>
      </c>
      <c r="AL123" s="780"/>
      <c r="AM123" s="780"/>
      <c r="AN123" s="780"/>
      <c r="AO123" s="781"/>
      <c r="AP123" s="821" t="s">
        <v>445</v>
      </c>
      <c r="AQ123" s="822"/>
      <c r="AR123" s="822"/>
      <c r="AS123" s="822"/>
      <c r="AT123" s="823"/>
      <c r="AU123" s="880"/>
      <c r="AV123" s="881"/>
      <c r="AW123" s="881"/>
      <c r="AX123" s="881"/>
      <c r="AY123" s="881"/>
      <c r="AZ123" s="251" t="s">
        <v>192</v>
      </c>
      <c r="BA123" s="251"/>
      <c r="BB123" s="251"/>
      <c r="BC123" s="251"/>
      <c r="BD123" s="251"/>
      <c r="BE123" s="251"/>
      <c r="BF123" s="251"/>
      <c r="BG123" s="251"/>
      <c r="BH123" s="251"/>
      <c r="BI123" s="251"/>
      <c r="BJ123" s="251"/>
      <c r="BK123" s="251"/>
      <c r="BL123" s="251"/>
      <c r="BM123" s="251"/>
      <c r="BN123" s="251"/>
      <c r="BO123" s="854" t="s">
        <v>480</v>
      </c>
      <c r="BP123" s="855"/>
      <c r="BQ123" s="851">
        <v>44692410</v>
      </c>
      <c r="BR123" s="852"/>
      <c r="BS123" s="852"/>
      <c r="BT123" s="852"/>
      <c r="BU123" s="852"/>
      <c r="BV123" s="852">
        <v>47233371</v>
      </c>
      <c r="BW123" s="852"/>
      <c r="BX123" s="852"/>
      <c r="BY123" s="852"/>
      <c r="BZ123" s="852"/>
      <c r="CA123" s="852">
        <v>42892429</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445</v>
      </c>
      <c r="AG124" s="780"/>
      <c r="AH124" s="780"/>
      <c r="AI124" s="780"/>
      <c r="AJ124" s="781"/>
      <c r="AK124" s="782" t="s">
        <v>445</v>
      </c>
      <c r="AL124" s="780"/>
      <c r="AM124" s="780"/>
      <c r="AN124" s="780"/>
      <c r="AO124" s="781"/>
      <c r="AP124" s="821" t="s">
        <v>445</v>
      </c>
      <c r="AQ124" s="822"/>
      <c r="AR124" s="822"/>
      <c r="AS124" s="822"/>
      <c r="AT124" s="823"/>
      <c r="AU124" s="847" t="s">
        <v>481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14.5</v>
      </c>
      <c r="BR124" s="842"/>
      <c r="BS124" s="842"/>
      <c r="BT124" s="842"/>
      <c r="BU124" s="842"/>
      <c r="BV124" s="842">
        <v>11</v>
      </c>
      <c r="BW124" s="842"/>
      <c r="BX124" s="842"/>
      <c r="BY124" s="842"/>
      <c r="BZ124" s="842"/>
      <c r="CA124" s="842">
        <v>11.4</v>
      </c>
      <c r="CB124" s="842"/>
      <c r="CC124" s="842"/>
      <c r="CD124" s="842"/>
      <c r="CE124" s="842"/>
      <c r="CF124" s="726"/>
      <c r="CG124" s="727"/>
      <c r="CH124" s="727"/>
      <c r="CI124" s="727"/>
      <c r="CJ124" s="843"/>
      <c r="CK124" s="867"/>
      <c r="CL124" s="867"/>
      <c r="CM124" s="867"/>
      <c r="CN124" s="867"/>
      <c r="CO124" s="868"/>
      <c r="CP124" s="844" t="s">
        <v>482</v>
      </c>
      <c r="CQ124" s="845"/>
      <c r="CR124" s="845"/>
      <c r="CS124" s="845"/>
      <c r="CT124" s="845"/>
      <c r="CU124" s="845"/>
      <c r="CV124" s="845"/>
      <c r="CW124" s="845"/>
      <c r="CX124" s="845"/>
      <c r="CY124" s="845"/>
      <c r="CZ124" s="845"/>
      <c r="DA124" s="845"/>
      <c r="DB124" s="845"/>
      <c r="DC124" s="845"/>
      <c r="DD124" s="845"/>
      <c r="DE124" s="845"/>
      <c r="DF124" s="846"/>
      <c r="DG124" s="763" t="s">
        <v>445</v>
      </c>
      <c r="DH124" s="764"/>
      <c r="DI124" s="764"/>
      <c r="DJ124" s="764"/>
      <c r="DK124" s="765"/>
      <c r="DL124" s="766" t="s">
        <v>445</v>
      </c>
      <c r="DM124" s="764"/>
      <c r="DN124" s="764"/>
      <c r="DO124" s="764"/>
      <c r="DP124" s="765"/>
      <c r="DQ124" s="766" t="s">
        <v>445</v>
      </c>
      <c r="DR124" s="764"/>
      <c r="DS124" s="764"/>
      <c r="DT124" s="764"/>
      <c r="DU124" s="765"/>
      <c r="DV124" s="828" t="s">
        <v>445</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445</v>
      </c>
      <c r="AG125" s="780"/>
      <c r="AH125" s="780"/>
      <c r="AI125" s="780"/>
      <c r="AJ125" s="781"/>
      <c r="AK125" s="782" t="s">
        <v>445</v>
      </c>
      <c r="AL125" s="780"/>
      <c r="AM125" s="780"/>
      <c r="AN125" s="780"/>
      <c r="AO125" s="781"/>
      <c r="AP125" s="821" t="s">
        <v>445</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483</v>
      </c>
      <c r="CL125" s="832"/>
      <c r="CM125" s="832"/>
      <c r="CN125" s="832"/>
      <c r="CO125" s="833"/>
      <c r="CP125" s="840" t="s">
        <v>484</v>
      </c>
      <c r="CQ125" s="808"/>
      <c r="CR125" s="808"/>
      <c r="CS125" s="808"/>
      <c r="CT125" s="808"/>
      <c r="CU125" s="808"/>
      <c r="CV125" s="808"/>
      <c r="CW125" s="808"/>
      <c r="CX125" s="808"/>
      <c r="CY125" s="808"/>
      <c r="CZ125" s="808"/>
      <c r="DA125" s="808"/>
      <c r="DB125" s="808"/>
      <c r="DC125" s="808"/>
      <c r="DD125" s="808"/>
      <c r="DE125" s="808"/>
      <c r="DF125" s="809"/>
      <c r="DG125" s="841" t="s">
        <v>445</v>
      </c>
      <c r="DH125" s="825"/>
      <c r="DI125" s="825"/>
      <c r="DJ125" s="825"/>
      <c r="DK125" s="825"/>
      <c r="DL125" s="825" t="s">
        <v>445</v>
      </c>
      <c r="DM125" s="825"/>
      <c r="DN125" s="825"/>
      <c r="DO125" s="825"/>
      <c r="DP125" s="825"/>
      <c r="DQ125" s="825" t="s">
        <v>445</v>
      </c>
      <c r="DR125" s="825"/>
      <c r="DS125" s="825"/>
      <c r="DT125" s="825"/>
      <c r="DU125" s="825"/>
      <c r="DV125" s="826" t="s">
        <v>445</v>
      </c>
      <c r="DW125" s="826"/>
      <c r="DX125" s="826"/>
      <c r="DY125" s="826"/>
      <c r="DZ125" s="827"/>
    </row>
    <row r="126" spans="1:130" s="230" customFormat="1" ht="26.25" customHeight="1" thickBot="1" x14ac:dyDescent="0.2">
      <c r="A126" s="884"/>
      <c r="B126" s="885"/>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445</v>
      </c>
      <c r="AB126" s="780"/>
      <c r="AC126" s="780"/>
      <c r="AD126" s="780"/>
      <c r="AE126" s="781"/>
      <c r="AF126" s="782" t="s">
        <v>445</v>
      </c>
      <c r="AG126" s="780"/>
      <c r="AH126" s="780"/>
      <c r="AI126" s="780"/>
      <c r="AJ126" s="781"/>
      <c r="AK126" s="782" t="s">
        <v>445</v>
      </c>
      <c r="AL126" s="780"/>
      <c r="AM126" s="780"/>
      <c r="AN126" s="780"/>
      <c r="AO126" s="781"/>
      <c r="AP126" s="821" t="s">
        <v>445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485</v>
      </c>
      <c r="CQ126" s="752"/>
      <c r="CR126" s="752"/>
      <c r="CS126" s="752"/>
      <c r="CT126" s="752"/>
      <c r="CU126" s="752"/>
      <c r="CV126" s="752"/>
      <c r="CW126" s="752"/>
      <c r="CX126" s="752"/>
      <c r="CY126" s="752"/>
      <c r="CZ126" s="752"/>
      <c r="DA126" s="752"/>
      <c r="DB126" s="752"/>
      <c r="DC126" s="752"/>
      <c r="DD126" s="752"/>
      <c r="DE126" s="752"/>
      <c r="DF126" s="753"/>
      <c r="DG126" s="816" t="s">
        <v>445</v>
      </c>
      <c r="DH126" s="817"/>
      <c r="DI126" s="817"/>
      <c r="DJ126" s="817"/>
      <c r="DK126" s="817"/>
      <c r="DL126" s="817" t="s">
        <v>445</v>
      </c>
      <c r="DM126" s="817"/>
      <c r="DN126" s="817"/>
      <c r="DO126" s="817"/>
      <c r="DP126" s="817"/>
      <c r="DQ126" s="817" t="s">
        <v>445</v>
      </c>
      <c r="DR126" s="817"/>
      <c r="DS126" s="817"/>
      <c r="DT126" s="817"/>
      <c r="DU126" s="817"/>
      <c r="DV126" s="794" t="s">
        <v>445</v>
      </c>
      <c r="DW126" s="794"/>
      <c r="DX126" s="794"/>
      <c r="DY126" s="794"/>
      <c r="DZ126" s="795"/>
    </row>
    <row r="127" spans="1:130" s="230" customFormat="1" ht="26.25" customHeight="1" x14ac:dyDescent="0.15">
      <c r="A127" s="886"/>
      <c r="B127" s="887"/>
      <c r="C127" s="818" t="s">
        <v>486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445</v>
      </c>
      <c r="AB127" s="780"/>
      <c r="AC127" s="780"/>
      <c r="AD127" s="780"/>
      <c r="AE127" s="781"/>
      <c r="AF127" s="782" t="s">
        <v>445</v>
      </c>
      <c r="AG127" s="780"/>
      <c r="AH127" s="780"/>
      <c r="AI127" s="780"/>
      <c r="AJ127" s="781"/>
      <c r="AK127" s="782" t="s">
        <v>445</v>
      </c>
      <c r="AL127" s="780"/>
      <c r="AM127" s="780"/>
      <c r="AN127" s="780"/>
      <c r="AO127" s="781"/>
      <c r="AP127" s="821" t="s">
        <v>445</v>
      </c>
      <c r="AQ127" s="822"/>
      <c r="AR127" s="822"/>
      <c r="AS127" s="822"/>
      <c r="AT127" s="823"/>
      <c r="AU127" s="232"/>
      <c r="AV127" s="232"/>
      <c r="AW127" s="232"/>
      <c r="AX127" s="824"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491</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445</v>
      </c>
      <c r="DM127" s="817"/>
      <c r="DN127" s="817"/>
      <c r="DO127" s="817"/>
      <c r="DP127" s="817"/>
      <c r="DQ127" s="817" t="s">
        <v>445</v>
      </c>
      <c r="DR127" s="817"/>
      <c r="DS127" s="817"/>
      <c r="DT127" s="817"/>
      <c r="DU127" s="817"/>
      <c r="DV127" s="794" t="s">
        <v>445</v>
      </c>
      <c r="DW127" s="794"/>
      <c r="DX127" s="794"/>
      <c r="DY127" s="794"/>
      <c r="DZ127" s="795"/>
    </row>
    <row r="128" spans="1:130" s="230" customFormat="1" ht="26.25" customHeight="1" thickBot="1" x14ac:dyDescent="0.2">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408288</v>
      </c>
      <c r="AB128" s="801"/>
      <c r="AC128" s="801"/>
      <c r="AD128" s="801"/>
      <c r="AE128" s="802"/>
      <c r="AF128" s="803">
        <v>404991</v>
      </c>
      <c r="AG128" s="801"/>
      <c r="AH128" s="801"/>
      <c r="AI128" s="801"/>
      <c r="AJ128" s="802"/>
      <c r="AK128" s="803">
        <v>116580</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445</v>
      </c>
      <c r="BG128" s="787"/>
      <c r="BH128" s="787"/>
      <c r="BI128" s="787"/>
      <c r="BJ128" s="787"/>
      <c r="BK128" s="787"/>
      <c r="BL128" s="810"/>
      <c r="BM128" s="786">
        <v>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495</v>
      </c>
      <c r="CQ128" s="730"/>
      <c r="CR128" s="730"/>
      <c r="CS128" s="730"/>
      <c r="CT128" s="730"/>
      <c r="CU128" s="730"/>
      <c r="CV128" s="730"/>
      <c r="CW128" s="730"/>
      <c r="CX128" s="730"/>
      <c r="CY128" s="730"/>
      <c r="CZ128" s="730"/>
      <c r="DA128" s="730"/>
      <c r="DB128" s="730"/>
      <c r="DC128" s="730"/>
      <c r="DD128" s="730"/>
      <c r="DE128" s="730"/>
      <c r="DF128" s="731"/>
      <c r="DG128" s="790" t="s">
        <v>445</v>
      </c>
      <c r="DH128" s="791"/>
      <c r="DI128" s="791"/>
      <c r="DJ128" s="791"/>
      <c r="DK128" s="791"/>
      <c r="DL128" s="791" t="s">
        <v>399</v>
      </c>
      <c r="DM128" s="791"/>
      <c r="DN128" s="791"/>
      <c r="DO128" s="791"/>
      <c r="DP128" s="791"/>
      <c r="DQ128" s="791" t="s">
        <v>496</v>
      </c>
      <c r="DR128" s="791"/>
      <c r="DS128" s="791"/>
      <c r="DT128" s="791"/>
      <c r="DU128" s="791"/>
      <c r="DV128" s="792" t="s">
        <v>497</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19225387</v>
      </c>
      <c r="AB129" s="780"/>
      <c r="AC129" s="780"/>
      <c r="AD129" s="780"/>
      <c r="AE129" s="781"/>
      <c r="AF129" s="782">
        <v>20370861</v>
      </c>
      <c r="AG129" s="780"/>
      <c r="AH129" s="780"/>
      <c r="AI129" s="780"/>
      <c r="AJ129" s="781"/>
      <c r="AK129" s="782">
        <v>19898545</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500</v>
      </c>
      <c r="BG129" s="771"/>
      <c r="BH129" s="771"/>
      <c r="BI129" s="771"/>
      <c r="BJ129" s="771"/>
      <c r="BK129" s="771"/>
      <c r="BL129" s="772"/>
      <c r="BM129" s="770">
        <v>17.5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2421965</v>
      </c>
      <c r="AB130" s="780"/>
      <c r="AC130" s="780"/>
      <c r="AD130" s="780"/>
      <c r="AE130" s="781"/>
      <c r="AF130" s="782">
        <v>2467998</v>
      </c>
      <c r="AG130" s="780"/>
      <c r="AH130" s="780"/>
      <c r="AI130" s="780"/>
      <c r="AJ130" s="781"/>
      <c r="AK130" s="782">
        <v>2534835</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16803422</v>
      </c>
      <c r="AB131" s="764"/>
      <c r="AC131" s="764"/>
      <c r="AD131" s="764"/>
      <c r="AE131" s="765"/>
      <c r="AF131" s="766">
        <v>17902863</v>
      </c>
      <c r="AG131" s="764"/>
      <c r="AH131" s="764"/>
      <c r="AI131" s="764"/>
      <c r="AJ131" s="765"/>
      <c r="AK131" s="766">
        <v>17363710</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11.4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9.7198891990000007</v>
      </c>
      <c r="AB132" s="745"/>
      <c r="AC132" s="745"/>
      <c r="AD132" s="745"/>
      <c r="AE132" s="746"/>
      <c r="AF132" s="747">
        <v>7.8291779369999999</v>
      </c>
      <c r="AG132" s="745"/>
      <c r="AH132" s="745"/>
      <c r="AI132" s="745"/>
      <c r="AJ132" s="746"/>
      <c r="AK132" s="747">
        <v>7.0043498770000001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11.2</v>
      </c>
      <c r="AB133" s="724"/>
      <c r="AC133" s="724"/>
      <c r="AD133" s="724"/>
      <c r="AE133" s="725"/>
      <c r="AF133" s="723">
        <v>9.6</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9f8U2c1rUljhCgW2cEauGSdzDbxdV5/CFEyLB+J07mVocN7VWQM7Z7JNghaqYrVkD2f//+tzIlkQEtADS8bGw==" saltValue="fedNNkWxwbpQibpscEriK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yVceiXAi7ZSHRsZmxR4/7fb+QmRmMDVPUcvqeqCuf7/MGzmPLbgl10hBkBDiCT6rTXjwZRXMgv8MjsxhutTQA==" saltValue="ejYwwUF9W6O+Be0gBEsk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Sm5AdXotAG6W9nKd4HlfisKclqBy0FMuzKupntRXOSXqdp9Cy5/VfYeVQN//OuTo8/IwQW3loOVI2QnidxGTw==" saltValue="+madFh8faIKQXH7oyUsi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517</v>
      </c>
      <c r="AL9" s="1130"/>
      <c r="AM9" s="1130"/>
      <c r="AN9" s="1131"/>
      <c r="AO9" s="281">
        <v>5599139</v>
      </c>
      <c r="AP9" s="281">
        <v>66743</v>
      </c>
      <c r="AQ9" s="282">
        <v>65316</v>
      </c>
      <c r="AR9" s="283">
        <v>2.2000000000000002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518</v>
      </c>
      <c r="AL10" s="1130"/>
      <c r="AM10" s="1130"/>
      <c r="AN10" s="1131"/>
      <c r="AO10" s="284">
        <v>666147</v>
      </c>
      <c r="AP10" s="284">
        <v>7941</v>
      </c>
      <c r="AQ10" s="285">
        <v>6075</v>
      </c>
      <c r="AR10" s="286">
        <v>30.7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519</v>
      </c>
      <c r="AL11" s="1130"/>
      <c r="AM11" s="1130"/>
      <c r="AN11" s="1131"/>
      <c r="AO11" s="284">
        <v>7991</v>
      </c>
      <c r="AP11" s="284">
        <v>95</v>
      </c>
      <c r="AQ11" s="285">
        <v>1232</v>
      </c>
      <c r="AR11" s="286">
        <v>-92.3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520</v>
      </c>
      <c r="AL12" s="1130"/>
      <c r="AM12" s="1130"/>
      <c r="AN12" s="1131"/>
      <c r="AO12" s="284" t="s">
        <v>521</v>
      </c>
      <c r="AP12" s="284" t="s">
        <v>521</v>
      </c>
      <c r="AQ12" s="285">
        <v>18</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522</v>
      </c>
      <c r="AL13" s="1130"/>
      <c r="AM13" s="1130"/>
      <c r="AN13" s="1131"/>
      <c r="AO13" s="284">
        <v>159065</v>
      </c>
      <c r="AP13" s="284">
        <v>1896</v>
      </c>
      <c r="AQ13" s="285">
        <v>2791</v>
      </c>
      <c r="AR13" s="286">
        <v>-32.1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523</v>
      </c>
      <c r="AL14" s="1130"/>
      <c r="AM14" s="1130"/>
      <c r="AN14" s="1131"/>
      <c r="AO14" s="284">
        <v>35380</v>
      </c>
      <c r="AP14" s="284">
        <v>422</v>
      </c>
      <c r="AQ14" s="285">
        <v>1364</v>
      </c>
      <c r="AR14" s="286">
        <v>-69.099999999999994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524</v>
      </c>
      <c r="AL15" s="1133"/>
      <c r="AM15" s="1133"/>
      <c r="AN15" s="1134"/>
      <c r="AO15" s="284">
        <v>-510416</v>
      </c>
      <c r="AP15" s="284">
        <v>-6084</v>
      </c>
      <c r="AQ15" s="285">
        <v>-4006</v>
      </c>
      <c r="AR15" s="286">
        <v>51.9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192</v>
      </c>
      <c r="AL16" s="1133"/>
      <c r="AM16" s="1133"/>
      <c r="AN16" s="1134"/>
      <c r="AO16" s="284">
        <v>5957306</v>
      </c>
      <c r="AP16" s="284">
        <v>71012</v>
      </c>
      <c r="AQ16" s="285">
        <v>72790</v>
      </c>
      <c r="AR16" s="286">
        <v>-2.4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529</v>
      </c>
      <c r="AL21" s="1136"/>
      <c r="AM21" s="1136"/>
      <c r="AN21" s="1137"/>
      <c r="AO21" s="297">
        <v>6.63</v>
      </c>
      <c r="AP21" s="298">
        <v>6.54</v>
      </c>
      <c r="AQ21" s="299">
        <v>0.09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530</v>
      </c>
      <c r="AL22" s="1136"/>
      <c r="AM22" s="1136"/>
      <c r="AN22" s="1137"/>
      <c r="AO22" s="302">
        <v>98.3</v>
      </c>
      <c r="AP22" s="303">
        <v>98.3</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534</v>
      </c>
      <c r="AL32" s="1114"/>
      <c r="AM32" s="1114"/>
      <c r="AN32" s="1115"/>
      <c r="AO32" s="312">
        <v>3520616</v>
      </c>
      <c r="AP32" s="312">
        <v>41967</v>
      </c>
      <c r="AQ32" s="313">
        <v>35011</v>
      </c>
      <c r="AR32" s="314">
        <v>19.899999999999999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535</v>
      </c>
      <c r="AL33" s="1114"/>
      <c r="AM33" s="1114"/>
      <c r="AN33" s="1115"/>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536</v>
      </c>
      <c r="AL34" s="1114"/>
      <c r="AM34" s="1114"/>
      <c r="AN34" s="1115"/>
      <c r="AO34" s="312" t="s">
        <v>521</v>
      </c>
      <c r="AP34" s="312" t="s">
        <v>521</v>
      </c>
      <c r="AQ34" s="313">
        <v>4</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537</v>
      </c>
      <c r="AL35" s="1114"/>
      <c r="AM35" s="1114"/>
      <c r="AN35" s="1115"/>
      <c r="AO35" s="312">
        <v>298534</v>
      </c>
      <c r="AP35" s="312">
        <v>3559</v>
      </c>
      <c r="AQ35" s="313">
        <v>8351</v>
      </c>
      <c r="AR35" s="314">
        <v>-57.4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538</v>
      </c>
      <c r="AL36" s="1114"/>
      <c r="AM36" s="1114"/>
      <c r="AN36" s="1115"/>
      <c r="AO36" s="312">
        <v>48480</v>
      </c>
      <c r="AP36" s="312">
        <v>578</v>
      </c>
      <c r="AQ36" s="313">
        <v>1645</v>
      </c>
      <c r="AR36" s="314">
        <v>-64.900000000000006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539</v>
      </c>
      <c r="AL37" s="1114"/>
      <c r="AM37" s="1114"/>
      <c r="AN37" s="1115"/>
      <c r="AO37" s="312" t="s">
        <v>521</v>
      </c>
      <c r="AP37" s="312" t="s">
        <v>521</v>
      </c>
      <c r="AQ37" s="313">
        <v>1050</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540</v>
      </c>
      <c r="AL38" s="1117"/>
      <c r="AM38" s="1117"/>
      <c r="AN38" s="1118"/>
      <c r="AO38" s="315" t="s">
        <v>521</v>
      </c>
      <c r="AP38" s="315" t="s">
        <v>521</v>
      </c>
      <c r="AQ38" s="316">
        <v>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541</v>
      </c>
      <c r="AL39" s="1117"/>
      <c r="AM39" s="1117"/>
      <c r="AN39" s="1118"/>
      <c r="AO39" s="312">
        <v>-116580</v>
      </c>
      <c r="AP39" s="312">
        <v>-1390</v>
      </c>
      <c r="AQ39" s="313">
        <v>-5851</v>
      </c>
      <c r="AR39" s="314">
        <v>-76.2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542</v>
      </c>
      <c r="AL40" s="1114"/>
      <c r="AM40" s="1114"/>
      <c r="AN40" s="1115"/>
      <c r="AO40" s="312">
        <v>-2534835</v>
      </c>
      <c r="AP40" s="312">
        <v>-30216</v>
      </c>
      <c r="AQ40" s="313">
        <v>-27858</v>
      </c>
      <c r="AR40" s="314">
        <v>8.5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304</v>
      </c>
      <c r="AL41" s="1120"/>
      <c r="AM41" s="1120"/>
      <c r="AN41" s="1121"/>
      <c r="AO41" s="312">
        <v>1216215</v>
      </c>
      <c r="AP41" s="312">
        <v>14498</v>
      </c>
      <c r="AQ41" s="313">
        <v>12351</v>
      </c>
      <c r="AR41" s="314">
        <v>17.399999999999999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512</v>
      </c>
      <c r="AN49" s="1124" t="s">
        <v>546</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1557026</v>
      </c>
      <c r="AN51" s="334">
        <v>17993</v>
      </c>
      <c r="AO51" s="335">
        <v>-60.6</v>
      </c>
      <c r="AP51" s="336">
        <v>41934</v>
      </c>
      <c r="AQ51" s="337">
        <v>-12.3</v>
      </c>
      <c r="AR51" s="338">
        <v>-48.3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767283</v>
      </c>
      <c r="AN52" s="342">
        <v>8867</v>
      </c>
      <c r="AO52" s="343">
        <v>-65.8</v>
      </c>
      <c r="AP52" s="344">
        <v>23352</v>
      </c>
      <c r="AQ52" s="345">
        <v>-9.6999999999999993</v>
      </c>
      <c r="AR52" s="346">
        <v>-56.1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7453415</v>
      </c>
      <c r="AN53" s="334">
        <v>86798</v>
      </c>
      <c r="AO53" s="335">
        <v>382.4</v>
      </c>
      <c r="AP53" s="336">
        <v>45588</v>
      </c>
      <c r="AQ53" s="337">
        <v>8.6999999999999993</v>
      </c>
      <c r="AR53" s="338">
        <v>373.7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5986717</v>
      </c>
      <c r="AN54" s="342">
        <v>69718</v>
      </c>
      <c r="AO54" s="343">
        <v>686.3</v>
      </c>
      <c r="AP54" s="344">
        <v>24150</v>
      </c>
      <c r="AQ54" s="345">
        <v>3.4</v>
      </c>
      <c r="AR54" s="346">
        <v>682.9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3350148</v>
      </c>
      <c r="AN55" s="334">
        <v>39271</v>
      </c>
      <c r="AO55" s="335">
        <v>-54.8</v>
      </c>
      <c r="AP55" s="336">
        <v>45483</v>
      </c>
      <c r="AQ55" s="337">
        <v>-0.2</v>
      </c>
      <c r="AR55" s="338">
        <v>-54.6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1574767</v>
      </c>
      <c r="AN56" s="342">
        <v>18460</v>
      </c>
      <c r="AO56" s="343">
        <v>-73.5</v>
      </c>
      <c r="AP56" s="344">
        <v>24241</v>
      </c>
      <c r="AQ56" s="345">
        <v>0.4</v>
      </c>
      <c r="AR56" s="346">
        <v>-73.900000000000006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7690704</v>
      </c>
      <c r="AN57" s="334">
        <v>90859</v>
      </c>
      <c r="AO57" s="335">
        <v>131.4</v>
      </c>
      <c r="AP57" s="336">
        <v>45945</v>
      </c>
      <c r="AQ57" s="337">
        <v>1</v>
      </c>
      <c r="AR57" s="338">
        <v>130.4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6054111</v>
      </c>
      <c r="AN58" s="342">
        <v>71524</v>
      </c>
      <c r="AO58" s="343">
        <v>287.5</v>
      </c>
      <c r="AP58" s="344">
        <v>25180</v>
      </c>
      <c r="AQ58" s="345">
        <v>3.9</v>
      </c>
      <c r="AR58" s="346">
        <v>283.60000000000002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2346320</v>
      </c>
      <c r="AN59" s="334">
        <v>27969</v>
      </c>
      <c r="AO59" s="335">
        <v>-69.2</v>
      </c>
      <c r="AP59" s="336">
        <v>44475</v>
      </c>
      <c r="AQ59" s="337">
        <v>-3.2</v>
      </c>
      <c r="AR59" s="338">
        <v>-66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1234614</v>
      </c>
      <c r="AN60" s="342">
        <v>14717</v>
      </c>
      <c r="AO60" s="343">
        <v>-79.400000000000006</v>
      </c>
      <c r="AP60" s="344">
        <v>24780</v>
      </c>
      <c r="AQ60" s="345">
        <v>-1.6</v>
      </c>
      <c r="AR60" s="346">
        <v>-77.8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4479523</v>
      </c>
      <c r="AN61" s="349">
        <v>52578</v>
      </c>
      <c r="AO61" s="350">
        <v>65.8</v>
      </c>
      <c r="AP61" s="351">
        <v>44685</v>
      </c>
      <c r="AQ61" s="352">
        <v>-1.2</v>
      </c>
      <c r="AR61" s="338">
        <v>67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3123498</v>
      </c>
      <c r="AN62" s="342">
        <v>36657</v>
      </c>
      <c r="AO62" s="343">
        <v>151</v>
      </c>
      <c r="AP62" s="344">
        <v>24341</v>
      </c>
      <c r="AQ62" s="345">
        <v>-0.7</v>
      </c>
      <c r="AR62" s="346">
        <v>151.69999999999999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QNiWDJjIXrLhLIYsWf+/yaC2yLKWSC3SIdC4gdSoWMoiA4VM7vYoolVuBtkwSysKZwUuLalDup3xoGRH8/XDA==" saltValue="+Hh/O8JA09THYXhqlLzy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7fGxVnICz1qSUc3oSo86kIaSZMD63hkL6jVYV8kN3rrXEWA8jS8HrJizr/05DetRoiGnUCSuvsGpNtBg1oTjOw==" saltValue="T98nubbKZ8mWC+XZMuiI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SSr2SDTfa9u6HeJ/cu2GsYK+s8SHGNiCtVMPLMC0AKAE3Wr7lqLSxZXW2phViH1yG3IeOPx7TIh3YEEO9yMjqA==" saltValue="LGEkH39RxUFc8UpAgSxa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13.15</v>
      </c>
      <c r="G47" s="12">
        <v>13.01</v>
      </c>
      <c r="H47" s="12">
        <v>13.14</v>
      </c>
      <c r="I47" s="12">
        <v>14.86</v>
      </c>
      <c r="J47" s="13">
        <v>15.22</v>
      </c>
    </row>
    <row r="48" spans="2:10" ht="57.75" customHeight="1" x14ac:dyDescent="0.15">
      <c r="B48" s="14"/>
      <c r="C48" s="1141" t="s">
        <v>4</v>
      </c>
      <c r="D48" s="1141"/>
      <c r="E48" s="1142"/>
      <c r="F48" s="15">
        <v>0.88</v>
      </c>
      <c r="G48" s="16">
        <v>1.2</v>
      </c>
      <c r="H48" s="16">
        <v>2.2999999999999998</v>
      </c>
      <c r="I48" s="16">
        <v>3.93</v>
      </c>
      <c r="J48" s="17">
        <v>3.88</v>
      </c>
    </row>
    <row r="49" spans="2:10" ht="57.75" customHeight="1" thickBot="1" x14ac:dyDescent="0.2">
      <c r="B49" s="18"/>
      <c r="C49" s="1143" t="s">
        <v>5</v>
      </c>
      <c r="D49" s="1143"/>
      <c r="E49" s="1144"/>
      <c r="F49" s="19" t="s">
        <v>567</v>
      </c>
      <c r="G49" s="20">
        <v>0.33</v>
      </c>
      <c r="H49" s="20">
        <v>1.71</v>
      </c>
      <c r="I49" s="20">
        <v>4.22</v>
      </c>
      <c r="J49" s="21">
        <v>7.53</v>
      </c>
    </row>
    <row r="50" spans="2:10" x14ac:dyDescent="0.15"/>
  </sheetData>
  <sheetProtection algorithmName="SHA-512" hashValue="M0IrFb3ZRZvDxDRJ6SAg4K9VQC2Gkg+0MdcMTUaQ218iXECN3w3pIv5/mA0ZVIkxmHOSd5rToktuH6WY/GxcSw==" saltValue="BVvCBtvAaVQ9VWmsaADZ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2024-03-18T01:34:30Z</cp:lastPrinted>
  <dcterms:created xsi:type="dcterms:W3CDTF">2024-02-05T02:25:38Z</dcterms:created>
  <dcterms:modified xsi:type="dcterms:W3CDTF">2024-03-18T01:38:44Z</dcterms:modified>
  <cp:category/>
</cp:coreProperties>
</file>