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04 天理市○\0318\"/>
    </mc:Choice>
  </mc:AlternateContent>
  <xr:revisionPtr revIDLastSave="0" documentId="13_ncr:1_{ADBF0C02-ABA4-465E-852D-01F0E294CCA9}"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経常経費分析表（経常収支比率の分析）" sheetId="14" r:id="rId4"/>
    <sheet name="財政比較分析表" sheetId="13"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CO34" i="10" l="1"/>
</calcChain>
</file>

<file path=xl/sharedStrings.xml><?xml version="1.0" encoding="utf-8"?>
<sst xmlns="http://schemas.openxmlformats.org/spreadsheetml/2006/main" count="1076" uniqueCount="603">
  <si>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</si>
  <si>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</si>
  <si>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</si>
  <si>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</si>
  <si>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</si>
  <si>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</si>
  <si>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</si>
  <si>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</si>
  <si>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</si>
  <si>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</si>
  <si>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</si>
  <si>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</si>
  <si>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</si>
  <si>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</si>
  <si>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</si>
  <si>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</si>
  <si>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</si>
  <si>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</si>
  <si>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</si>
  <si>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</si>
  <si>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</si>
  <si>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</si>
  <si>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</si>
  <si>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</si>
  <si>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</si>
  <si>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</si>
  <si>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</si>
  <si>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</si>
  <si>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</si>
  <si>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</si>
  <si>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</si>
  <si>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</si>
  <si>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</si>
  <si>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</si>
  <si>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</si>
  <si>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</si>
  <si>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</si>
  <si>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</si>
  <si>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</si>
  <si>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</si>
  <si>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</si>
  <si>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</si>
  <si>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</si>
  <si>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</si>
  <si>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</si>
  <si>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</si>
  <si>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</si>
  <si>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</si>
  <si>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</si>
  <si>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</si>
  <si>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</si>
  <si>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</si>
  <si>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</si>
  <si>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</si>
  <si>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</si>
  <si>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</si>
  <si>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</si>
  <si>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</si>
  <si>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</si>
  <si>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</si>
  <si>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</si>
  <si>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</si>
  <si>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</si>
  <si>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</si>
  <si>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</si>
  <si>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</si>
  <si>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</si>
  <si>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</si>
  <si>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</si>
  <si>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</si>
  <si>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</si>
  <si>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</si>
  <si>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</si>
  <si>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</si>
  <si>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</si>
  <si>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</si>
  <si>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</si>
  <si>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</si>
  <si>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</si>
  <si>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</si>
  <si>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</si>
  <si>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</si>
  <si>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</si>
  <si>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</si>
  <si>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</si>
  <si>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</si>
  <si>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</si>
  <si>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</si>
  <si>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</si>
  <si>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</si>
  <si>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</si>
  <si>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</si>
  <si>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</si>
  <si>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</si>
  <si>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</si>
  <si>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</si>
  <si>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</si>
  <si>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</si>
  <si>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</si>
  <si>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</si>
  <si>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天理市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</si>
  <si>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</si>
  <si>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</si>
  <si>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</si>
  <si>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</si>
  <si>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</si>
  <si>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</si>
  <si>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</si>
  <si>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</si>
  <si>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</si>
  <si>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</si>
  <si>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</si>
  <si>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</si>
  <si>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</si>
  <si>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</si>
  <si>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</si>
  <si>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</si>
  <si>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</si>
  <si>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</si>
  <si>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</si>
  <si>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</si>
  <si>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</si>
  <si>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</si>
  <si>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</si>
  <si>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</si>
  <si>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</si>
  <si>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</si>
  <si>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</si>
  <si>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</si>
  <si>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</si>
  <si>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</si>
  <si>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</si>
  <si>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</si>
  <si>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</si>
  <si>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</si>
  <si>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</si>
  <si>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</si>
  <si>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</si>
  <si>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</si>
  <si>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</si>
  <si>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</si>
  <si>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</si>
  <si>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</si>
  <si>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</si>
  <si>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</si>
  <si>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</si>
  <si>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</si>
  <si>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</si>
  <si>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</si>
  <si>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</si>
  <si>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</si>
  <si>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</si>
  <si>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</si>
  <si>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</si>
  <si>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</si>
  <si>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</si>
  <si>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</si>
  <si>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</si>
  <si>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</si>
  <si>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</si>
  <si>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</si>
  <si>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</si>
  <si>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</si>
  <si>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</si>
  <si>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</si>
  <si>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</si>
  <si>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</si>
  <si>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</si>
  <si>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</si>
  <si>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</si>
  <si>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</si>
  <si>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</si>
  <si>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</si>
  <si>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</si>
  <si>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</si>
  <si>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</si>
  <si>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</si>
  <si>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</si>
  <si>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</si>
  <si>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</si>
  <si>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</si>
  <si>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</si>
  <si>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</si>
  <si>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</si>
  <si>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</si>
  <si>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</si>
  <si>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</si>
  <si>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</si>
  <si>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</si>
  <si>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</si>
  <si>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</si>
  <si>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</si>
  <si>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</si>
  <si>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</si>
  <si>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</si>
  <si>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</si>
  <si>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</si>
  <si>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</si>
  <si>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</si>
  <si>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</si>
  <si>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</si>
  <si>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</si>
  <si>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</si>
  <si>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</si>
  <si>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</si>
  <si>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</si>
  <si>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</si>
  <si>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</si>
  <si>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</si>
  <si>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</si>
  <si>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</si>
  <si>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</si>
  <si>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</si>
  <si>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</si>
  <si>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</si>
  <si>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奈良県天理市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</si>
  <si>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</si>
  <si>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</si>
  <si>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</si>
  <si>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</si>
  <si>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</si>
  <si>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</si>
  <si>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</si>
  <si>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</si>
  <si>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</si>
  <si>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</si>
  <si>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</si>
  <si>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</si>
  <si>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</si>
  <si>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</si>
  <si>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</si>
  <si>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</si>
  <si>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</si>
  <si>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</si>
  <si>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</si>
  <si>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</si>
  <si>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</si>
  <si>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</si>
  <si>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</si>
  <si>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</si>
  <si>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</si>
  <si>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</si>
  <si>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</si>
  <si>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</si>
  <si>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</si>
  <si>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</si>
  <si>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</si>
  <si>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</si>
  <si>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</si>
  <si>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</si>
  <si>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</si>
  <si>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</si>
  <si>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</si>
  <si>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</si>
  <si>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</si>
  <si>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</si>
  <si>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</si>
  <si>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</si>
  <si>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</si>
  <si>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</si>
  <si>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</si>
  <si>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</si>
  <si>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</si>
  <si>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</si>
  <si>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</si>
  <si>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</si>
  <si>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</si>
  <si>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</si>
  <si>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</si>
  <si>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</si>
  <si>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</si>
  <si>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</si>
  <si>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</si>
  <si>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</si>
  <si>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</si>
  <si>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</si>
  <si>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</si>
  <si>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</si>
  <si>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</si>
  <si>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</si>
  <si>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</si>
  <si>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</si>
  <si>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</si>
  <si>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</si>
  <si>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</si>
  <si>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</si>
  <si>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</si>
  <si>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</si>
  <si>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</si>
  <si>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</si>
  <si>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</si>
  <si>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</si>
  <si>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</si>
  <si>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</si>
  <si>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</si>
  <si>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</si>
  <si>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</si>
  <si>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</si>
  <si>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</si>
  <si>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</si>
  <si>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</si>
  <si>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</si>
  <si>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</si>
  <si>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</si>
  <si>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</si>
  <si>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</si>
  <si>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</si>
  <si>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</si>
  <si>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</si>
  <si>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</si>
  <si>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</si>
  <si>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</si>
  <si>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</si>
  <si>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</si>
  <si>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</si>
  <si>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</si>
  <si>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</si>
  <si>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</si>
  <si>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</si>
  <si>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</si>
  <si>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</si>
  <si>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</si>
  <si>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</si>
  <si>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</si>
  <si>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</si>
  <si>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</si>
  <si>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</si>
  <si>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</si>
  <si>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</si>
  <si>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</si>
  <si>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</si>
  <si>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</si>
  <si>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</si>
  <si>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</si>
  <si>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</si>
  <si>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</si>
  <si>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</si>
  <si>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</si>
  <si>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</si>
  <si>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</si>
  <si>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</si>
  <si>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</si>
  <si>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</si>
  <si>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</si>
  <si>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</si>
  <si>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</si>
  <si>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</si>
  <si>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</si>
  <si>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</si>
  <si>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</si>
  <si>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</si>
  <si>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</si>
  <si>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</si>
  <si>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</si>
  <si>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</si>
  <si>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</si>
  <si>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</si>
  <si>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</si>
  <si>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</si>
  <si>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</si>
  <si>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</si>
  <si>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</si>
  <si>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</si>
  <si>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</si>
  <si>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</si>
  <si>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</si>
  <si>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</si>
  <si>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</si>
  <si>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</si>
  <si>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奈良県天理市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</si>
  <si>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</si>
  <si>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</si>
  <si>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</si>
  <si>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</si>
  <si>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</si>
  <si>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</si>
  <si>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</si>
  <si>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</si>
  <si>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</si>
  <si>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</si>
  <si>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</si>
  <si>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</si>
  <si>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</si>
  <si>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</si>
  <si>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</si>
  <si>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</si>
  <si>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</si>
  <si>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</si>
  <si>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</si>
  <si>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</si>
  <si>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</si>
  <si>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</si>
  <si>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</si>
  <si>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</si>
  <si>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</si>
  <si>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</si>
  <si>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</si>
  <si>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</si>
  <si>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</si>
  <si>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</si>
  <si>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</si>
  <si>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</si>
  <si>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</si>
  <si>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</si>
  <si>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</si>
  <si>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</si>
  <si>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</si>
  <si>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</si>
  <si>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</si>
  <si>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</si>
  <si>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</si>
  <si>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</si>
  <si>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</si>
  <si>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</si>
  <si>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</si>
  <si>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</si>
  <si>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</si>
  <si>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</si>
  <si>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</si>
  <si>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</si>
  <si>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</si>
  <si>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</si>
  <si>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</si>
  <si>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</si>
  <si>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</si>
  <si>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</si>
  <si>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</si>
  <si>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</si>
  <si>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</si>
  <si>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</si>
  <si>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</si>
  <si>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</si>
  <si>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</si>
  <si>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</si>
  <si>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</si>
  <si>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</si>
  <si>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</si>
  <si>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</si>
  <si>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</si>
  <si>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</si>
  <si>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</si>
  <si>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</si>
  <si>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</si>
  <si>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</si>
  <si>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</si>
  <si>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</si>
  <si>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</si>
  <si>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</si>
  <si>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</si>
  <si>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</si>
  <si>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</si>
  <si>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</si>
  <si>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</si>
  <si>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</si>
  <si>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</si>
  <si>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</si>
  <si>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</si>
  <si>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</si>
  <si>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</si>
  <si>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</si>
  <si>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</si>
  <si>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</si>
  <si>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</si>
  <si>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</si>
  <si>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</si>
  <si>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</si>
  <si>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</si>
  <si>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</si>
  <si>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</si>
  <si>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</si>
  <si>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</si>
  <si>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</si>
  <si>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</si>
  <si>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</si>
  <si>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</si>
  <si>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</si>
  <si>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</si>
  <si>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</si>
  <si>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</si>
  <si>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</si>
  <si>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</si>
  <si>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</si>
  <si>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</si>
  <si>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</si>
  <si>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</si>
  <si>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</si>
  <si>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</si>
  <si>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</si>
  <si>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</si>
  <si>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</si>
  <si>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</si>
  <si>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</si>
  <si>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</si>
  <si>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</si>
  <si>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</si>
  <si>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</si>
  <si>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</si>
  <si>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</si>
  <si>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</si>
  <si>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</si>
  <si>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</si>
  <si>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</si>
  <si>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</si>
  <si>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</si>
  <si>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</si>
  <si>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</si>
  <si>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</si>
  <si>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</si>
  <si>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</si>
  <si>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</si>
  <si>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</si>
  <si>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</si>
  <si>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</si>
  <si>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</si>
  <si>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</si>
  <si>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</si>
  <si>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</si>
  <si>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</si>
  <si>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</si>
  <si>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</si>
  <si>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</si>
  <si>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</si>
  <si>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</si>
  <si>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</si>
  <si>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</si>
  <si>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</si>
  <si>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</si>
  <si>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</si>
  <si>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</si>
  <si>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</si>
  <si>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</si>
  <si>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</si>
  <si>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</si>
  <si>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</si>
  <si>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</si>
  <si>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</si>
  <si>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</si>
  <si>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</si>
  <si>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</si>
  <si>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</si>
  <si>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</si>
  <si>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</si>
  <si>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</si>
  <si>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</si>
  <si>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</si>
  <si>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</si>
  <si>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</si>
  <si>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</si>
  <si>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</si>
  <si>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</si>
  <si>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</si>
  <si>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</si>
  <si>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</si>
  <si>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</si>
  <si>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</si>
  <si>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</si>
  <si>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</si>
  <si>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</si>
  <si>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</si>
  <si>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</si>
  <si>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</si>
  <si>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</si>
  <si>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</si>
  <si>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</si>
  <si>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</si>
  <si>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</si>
  <si>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</si>
  <si>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</si>
  <si>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</si>
  <si>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</si>
  <si>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4.73</t>
  </si>
  <si>
    <t>▲ 3.02</t>
  </si>
  <si>
    <t>▲ 4.35</t>
  </si>
  <si>
    <t>▲ 2.10</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</si>
  <si>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</si>
  <si>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</si>
  <si>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</si>
  <si>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</si>
  <si>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</si>
  <si>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</si>
  <si>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</si>
  <si>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</si>
  <si>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</si>
  <si>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</si>
  <si>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</si>
  <si>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</si>
  <si>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</si>
  <si>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</si>
  <si>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</si>
  <si>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</si>
  <si>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奈良県広域消防組合</t>
    <rPh sb="0" eb="3">
      <t>ナラケン</t>
    </rPh>
    <rPh sb="3" eb="5">
      <t>コウイキ</t>
    </rPh>
    <rPh sb="5" eb="7">
      <t>ショウボウ</t>
    </rPh>
    <rPh sb="7" eb="9">
      <t>クミアイ</t>
    </rPh>
    <phoneticPr fontId="5"/>
  </si>
  <si>
    <t>奈良県市町村総合事務組合</t>
    <rPh sb="0" eb="3">
      <t>ナラケン</t>
    </rPh>
    <rPh sb="3" eb="6">
      <t>シチョウソン</t>
    </rPh>
    <rPh sb="6" eb="8">
      <t>ソウゴウ</t>
    </rPh>
    <rPh sb="8" eb="12">
      <t>ジムク</t>
    </rPh>
    <phoneticPr fontId="5"/>
  </si>
  <si>
    <t>‐</t>
    <phoneticPr fontId="2"/>
  </si>
  <si>
    <t>奈良広域水質検査センター組合</t>
    <rPh sb="0" eb="2">
      <t>ナラ</t>
    </rPh>
    <rPh sb="2" eb="4">
      <t>コウイキ</t>
    </rPh>
    <rPh sb="4" eb="6">
      <t>スイシツ</t>
    </rPh>
    <rPh sb="6" eb="8">
      <t>ケンサ</t>
    </rPh>
    <rPh sb="12" eb="14">
      <t>クミアイ</t>
    </rPh>
    <phoneticPr fontId="5"/>
  </si>
  <si>
    <t>奈良県住宅新築資金等貸付金回収管理組合</t>
    <rPh sb="0" eb="3">
      <t>ナラケン</t>
    </rPh>
    <rPh sb="3" eb="5">
      <t>ジュウタク</t>
    </rPh>
    <rPh sb="5" eb="9">
      <t>シンチク</t>
    </rPh>
    <rPh sb="9" eb="10">
      <t>ナド</t>
    </rPh>
    <rPh sb="10" eb="13">
      <t>カシツ</t>
    </rPh>
    <rPh sb="13" eb="15">
      <t>カイシュウ</t>
    </rPh>
    <rPh sb="15" eb="19">
      <t>カンリク</t>
    </rPh>
    <phoneticPr fontId="5"/>
  </si>
  <si>
    <t>奈良県後期高齢者医療広域連合</t>
    <rPh sb="0" eb="3">
      <t>ナラケン</t>
    </rPh>
    <rPh sb="3" eb="8">
      <t>コウキコウ</t>
    </rPh>
    <rPh sb="8" eb="10">
      <t>イリョウ</t>
    </rPh>
    <rPh sb="10" eb="14">
      <t>コウイキ</t>
    </rPh>
    <phoneticPr fontId="5"/>
  </si>
  <si>
    <t>山辺・県北西部広域環境衛生組合</t>
    <rPh sb="0" eb="2">
      <t>ヤマベ</t>
    </rPh>
    <rPh sb="3" eb="7">
      <t>ケンホク</t>
    </rPh>
    <rPh sb="7" eb="11">
      <t>コウイキ</t>
    </rPh>
    <rPh sb="11" eb="15">
      <t>エイセイ</t>
    </rPh>
    <phoneticPr fontId="5"/>
  </si>
  <si>
    <t>天理市開発公社</t>
    <rPh sb="0" eb="3">
      <t>テンリシ</t>
    </rPh>
    <rPh sb="3" eb="7">
      <t>カイハツ</t>
    </rPh>
    <phoneticPr fontId="5"/>
  </si>
  <si>
    <t>地元公共事業積立基金</t>
    <phoneticPr fontId="5"/>
  </si>
  <si>
    <t>周辺地区環境整備基金</t>
    <phoneticPr fontId="2"/>
  </si>
  <si>
    <t>公共施設整備基金</t>
    <phoneticPr fontId="2"/>
  </si>
  <si>
    <t>ふるさと天理応援基金</t>
    <phoneticPr fontId="2"/>
  </si>
  <si>
    <t>森林環境整備促進基金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</si>
</sst>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CD76-4540-A991-8292EB42EB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24322</c:v>
                </c:pt>
                <c:pt idx="1">
                  <c:v>18873</c:v>
                </c:pt>
                <c:pt idx="2">
                  <c:v>44795</c:v>
                </c:pt>
                <c:pt idx="3">
                  <c:v>58286</c:v>
                </c:pt>
                <c:pt idx="4">
                  <c:v>38090</c:v>
                </c:pt>
              </c:numCache>
            </c:numRef>
          </c:val>
          <c:smooth val="0"/>
          <c:extLst>
            <c:ext xmlns:c16="http://schemas.microsoft.com/office/drawing/2014/chart" uri="{C3380CC4-5D6E-409C-BE32-E72D297353CC}">
              <c16:uniqueId val="{00000001-CD76-4540-A991-8292EB42EB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7.05</c:v>
                </c:pt>
                <c:pt idx="1">
                  <c:v>8.1</c:v>
                </c:pt>
                <c:pt idx="2">
                  <c:v>7.66</c:v>
                </c:pt>
                <c:pt idx="3">
                  <c:v>12.85</c:v>
                </c:pt>
                <c:pt idx="4">
                  <c:v>11.02</c:v>
                </c:pt>
              </c:numCache>
            </c:numRef>
          </c:val>
          <c:extLst>
            <c:ext xmlns:c16="http://schemas.microsoft.com/office/drawing/2014/chart" uri="{C3380CC4-5D6E-409C-BE32-E72D297353CC}">
              <c16:uniqueId val="{00000000-F15E-4475-BAA1-E2ED443D5A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7.09</c:v>
                </c:pt>
                <c:pt idx="1">
                  <c:v>7.02</c:v>
                </c:pt>
                <c:pt idx="2">
                  <c:v>7.07</c:v>
                </c:pt>
                <c:pt idx="3">
                  <c:v>7.44</c:v>
                </c:pt>
                <c:pt idx="4">
                  <c:v>16.190000000000001</c:v>
                </c:pt>
              </c:numCache>
            </c:numRef>
          </c:val>
          <c:extLst>
            <c:ext xmlns:c16="http://schemas.microsoft.com/office/drawing/2014/chart" uri="{C3380CC4-5D6E-409C-BE32-E72D297353CC}">
              <c16:uniqueId val="{00000001-F15E-4475-BAA1-E2ED443D5A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-4.7300000000000004</c:v>
                </c:pt>
                <c:pt idx="1">
                  <c:v>-3.02</c:v>
                </c:pt>
                <c:pt idx="2">
                  <c:v>-4.3499999999999996</c:v>
                </c:pt>
                <c:pt idx="3">
                  <c:v>1.94</c:v>
                </c:pt>
                <c:pt idx="4">
                  <c:v>-2.1</c:v>
                </c:pt>
              </c:numCache>
            </c:numRef>
          </c:val>
          <c:smooth val="0"/>
          <c:extLst>
            <c:ext xmlns:c16="http://schemas.microsoft.com/office/drawing/2014/chart" uri="{C3380CC4-5D6E-409C-BE32-E72D297353CC}">
              <c16:uniqueId val="{00000002-F15E-4475-BAA1-E2ED443D5A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c:v>
                </c:pt>
                <c:pt idx="4">
                  <c:v>#N/A</c:v>
                </c:pt>
                <c:pt idx="5">
                  <c:v>0.02</c:v>
                </c:pt>
                <c:pt idx="6">
                  <c:v>#N/A</c:v>
                </c:pt>
                <c:pt idx="7">
                  <c:v>7.0000000000000007E-2</c:v>
                </c:pt>
                <c:pt idx="8">
                  <c:v>0</c:v>
                </c:pt>
                <c:pt idx="9">
                  <c:v>0</c:v>
                </c:pt>
              </c:numCache>
            </c:numRef>
          </c:val>
          <c:extLst>
            <c:ext xmlns:c16="http://schemas.microsoft.com/office/drawing/2014/chart" uri="{C3380CC4-5D6E-409C-BE32-E72D297353CC}">
              <c16:uniqueId val="{00000000-430A-4628-A8B0-81C2CFB4AC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0A-4628-A8B0-81C2CFB4AC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0A-4628-A8B0-81C2CFB4AC78}"/>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0.06</c:v>
                </c:pt>
                <c:pt idx="4">
                  <c:v>#N/A</c:v>
                </c:pt>
                <c:pt idx="5">
                  <c:v>0.04</c:v>
                </c:pt>
                <c:pt idx="6">
                  <c:v>#N/A</c:v>
                </c:pt>
                <c:pt idx="7">
                  <c:v>0.03</c:v>
                </c:pt>
                <c:pt idx="8">
                  <c:v>#N/A</c:v>
                </c:pt>
                <c:pt idx="9">
                  <c:v>0.01</c:v>
                </c:pt>
              </c:numCache>
            </c:numRef>
          </c:val>
          <c:extLst>
            <c:ext xmlns:c16="http://schemas.microsoft.com/office/drawing/2014/chart" uri="{C3380CC4-5D6E-409C-BE32-E72D297353CC}">
              <c16:uniqueId val="{00000003-430A-4628-A8B0-81C2CFB4AC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30A-4628-A8B0-81C2CFB4AC7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1.53</c:v>
                </c:pt>
                <c:pt idx="2">
                  <c:v>#N/A</c:v>
                </c:pt>
                <c:pt idx="3">
                  <c:v>1.67</c:v>
                </c:pt>
                <c:pt idx="4">
                  <c:v>#N/A</c:v>
                </c:pt>
                <c:pt idx="5">
                  <c:v>0.94</c:v>
                </c:pt>
                <c:pt idx="6">
                  <c:v>#N/A</c:v>
                </c:pt>
                <c:pt idx="7">
                  <c:v>0.96</c:v>
                </c:pt>
                <c:pt idx="8">
                  <c:v>#N/A</c:v>
                </c:pt>
                <c:pt idx="9">
                  <c:v>0.43</c:v>
                </c:pt>
              </c:numCache>
            </c:numRef>
          </c:val>
          <c:extLst>
            <c:ext xmlns:c16="http://schemas.microsoft.com/office/drawing/2014/chart" uri="{C3380CC4-5D6E-409C-BE32-E72D297353CC}">
              <c16:uniqueId val="{00000005-430A-4628-A8B0-81C2CFB4AC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0.66</c:v>
                </c:pt>
                <c:pt idx="4">
                  <c:v>#N/A</c:v>
                </c:pt>
                <c:pt idx="5">
                  <c:v>0.51</c:v>
                </c:pt>
                <c:pt idx="6">
                  <c:v>#N/A</c:v>
                </c:pt>
                <c:pt idx="7">
                  <c:v>1.24</c:v>
                </c:pt>
                <c:pt idx="8">
                  <c:v>#N/A</c:v>
                </c:pt>
                <c:pt idx="9">
                  <c:v>1.48</c:v>
                </c:pt>
              </c:numCache>
            </c:numRef>
          </c:val>
          <c:extLst>
            <c:ext xmlns:c16="http://schemas.microsoft.com/office/drawing/2014/chart" uri="{C3380CC4-5D6E-409C-BE32-E72D297353CC}">
              <c16:uniqueId val="{00000006-430A-4628-A8B0-81C2CFB4AC7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8.3000000000000007</c:v>
                </c:pt>
                <c:pt idx="2">
                  <c:v>#N/A</c:v>
                </c:pt>
                <c:pt idx="3">
                  <c:v>8.7799999999999994</c:v>
                </c:pt>
                <c:pt idx="4">
                  <c:v>#N/A</c:v>
                </c:pt>
                <c:pt idx="5">
                  <c:v>9.36</c:v>
                </c:pt>
                <c:pt idx="6">
                  <c:v>#N/A</c:v>
                </c:pt>
                <c:pt idx="7">
                  <c:v>9.42</c:v>
                </c:pt>
                <c:pt idx="8">
                  <c:v>#N/A</c:v>
                </c:pt>
                <c:pt idx="9">
                  <c:v>10.08</c:v>
                </c:pt>
              </c:numCache>
            </c:numRef>
          </c:val>
          <c:extLst>
            <c:ext xmlns:c16="http://schemas.microsoft.com/office/drawing/2014/chart" uri="{C3380CC4-5D6E-409C-BE32-E72D297353CC}">
              <c16:uniqueId val="{00000007-430A-4628-A8B0-81C2CFB4AC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6.95</c:v>
                </c:pt>
                <c:pt idx="2">
                  <c:v>#N/A</c:v>
                </c:pt>
                <c:pt idx="3">
                  <c:v>8.0399999999999991</c:v>
                </c:pt>
                <c:pt idx="4">
                  <c:v>#N/A</c:v>
                </c:pt>
                <c:pt idx="5">
                  <c:v>7.62</c:v>
                </c:pt>
                <c:pt idx="6">
                  <c:v>#N/A</c:v>
                </c:pt>
                <c:pt idx="7">
                  <c:v>12.76</c:v>
                </c:pt>
                <c:pt idx="8">
                  <c:v>#N/A</c:v>
                </c:pt>
                <c:pt idx="9">
                  <c:v>11.01</c:v>
                </c:pt>
              </c:numCache>
            </c:numRef>
          </c:val>
          <c:extLst>
            <c:ext xmlns:c16="http://schemas.microsoft.com/office/drawing/2014/chart" uri="{C3380CC4-5D6E-409C-BE32-E72D297353CC}">
              <c16:uniqueId val="{00000008-430A-4628-A8B0-81C2CFB4AC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15.16</c:v>
                </c:pt>
                <c:pt idx="2">
                  <c:v>#N/A</c:v>
                </c:pt>
                <c:pt idx="3">
                  <c:v>10.220000000000001</c:v>
                </c:pt>
                <c:pt idx="4">
                  <c:v>#N/A</c:v>
                </c:pt>
                <c:pt idx="5">
                  <c:v>10.72</c:v>
                </c:pt>
                <c:pt idx="6">
                  <c:v>#N/A</c:v>
                </c:pt>
                <c:pt idx="7">
                  <c:v>11.26</c:v>
                </c:pt>
                <c:pt idx="8">
                  <c:v>#N/A</c:v>
                </c:pt>
                <c:pt idx="9">
                  <c:v>14.68</c:v>
                </c:pt>
              </c:numCache>
            </c:numRef>
          </c:val>
          <c:extLst>
            <c:ext xmlns:c16="http://schemas.microsoft.com/office/drawing/2014/chart" uri="{C3380CC4-5D6E-409C-BE32-E72D297353CC}">
              <c16:uniqueId val="{00000009-430A-4628-A8B0-81C2CFB4AC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2591</c:v>
                </c:pt>
                <c:pt idx="5">
                  <c:v>2613</c:v>
                </c:pt>
                <c:pt idx="8">
                  <c:v>2575</c:v>
                </c:pt>
                <c:pt idx="11">
                  <c:v>2551</c:v>
                </c:pt>
                <c:pt idx="14">
                  <c:v>2507</c:v>
                </c:pt>
              </c:numCache>
            </c:numRef>
          </c:val>
          <c:extLst>
            <c:ext xmlns:c16="http://schemas.microsoft.com/office/drawing/2014/chart" uri="{C3380CC4-5D6E-409C-BE32-E72D297353CC}">
              <c16:uniqueId val="{00000000-98A0-4DB3-B0F0-6F76C5251A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98A0-4DB3-B0F0-6F76C5251A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A0-4DB3-B0F0-6F76C5251A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73</c:v>
                </c:pt>
                <c:pt idx="3">
                  <c:v>98</c:v>
                </c:pt>
                <c:pt idx="6">
                  <c:v>100</c:v>
                </c:pt>
                <c:pt idx="9">
                  <c:v>77</c:v>
                </c:pt>
                <c:pt idx="12">
                  <c:v>71</c:v>
                </c:pt>
              </c:numCache>
            </c:numRef>
          </c:val>
          <c:extLst>
            <c:ext xmlns:c16="http://schemas.microsoft.com/office/drawing/2014/chart" uri="{C3380CC4-5D6E-409C-BE32-E72D297353CC}">
              <c16:uniqueId val="{00000003-98A0-4DB3-B0F0-6F76C5251A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1169</c:v>
                </c:pt>
                <c:pt idx="3">
                  <c:v>1127</c:v>
                </c:pt>
                <c:pt idx="6">
                  <c:v>1098</c:v>
                </c:pt>
                <c:pt idx="9">
                  <c:v>1061</c:v>
                </c:pt>
                <c:pt idx="12">
                  <c:v>1026</c:v>
                </c:pt>
              </c:numCache>
            </c:numRef>
          </c:val>
          <c:extLst>
            <c:ext xmlns:c16="http://schemas.microsoft.com/office/drawing/2014/chart" uri="{C3380CC4-5D6E-409C-BE32-E72D297353CC}">
              <c16:uniqueId val="{00000004-98A0-4DB3-B0F0-6F76C5251A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A0-4DB3-B0F0-6F76C5251A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A0-4DB3-B0F0-6F76C5251A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2641</c:v>
                </c:pt>
                <c:pt idx="3">
                  <c:v>2706</c:v>
                </c:pt>
                <c:pt idx="6">
                  <c:v>2743</c:v>
                </c:pt>
                <c:pt idx="9">
                  <c:v>2739</c:v>
                </c:pt>
                <c:pt idx="12">
                  <c:v>2655</c:v>
                </c:pt>
              </c:numCache>
            </c:numRef>
          </c:val>
          <c:extLst>
            <c:ext xmlns:c16="http://schemas.microsoft.com/office/drawing/2014/chart" uri="{C3380CC4-5D6E-409C-BE32-E72D297353CC}">
              <c16:uniqueId val="{00000007-98A0-4DB3-B0F0-6F76C5251A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1292</c:v>
                </c:pt>
                <c:pt idx="2">
                  <c:v>#N/A</c:v>
                </c:pt>
                <c:pt idx="3">
                  <c:v>#N/A</c:v>
                </c:pt>
                <c:pt idx="4">
                  <c:v>1318</c:v>
                </c:pt>
                <c:pt idx="5">
                  <c:v>#N/A</c:v>
                </c:pt>
                <c:pt idx="6">
                  <c:v>#N/A</c:v>
                </c:pt>
                <c:pt idx="7">
                  <c:v>1367</c:v>
                </c:pt>
                <c:pt idx="8">
                  <c:v>#N/A</c:v>
                </c:pt>
                <c:pt idx="9">
                  <c:v>#N/A</c:v>
                </c:pt>
                <c:pt idx="10">
                  <c:v>1326</c:v>
                </c:pt>
                <c:pt idx="11">
                  <c:v>#N/A</c:v>
                </c:pt>
                <c:pt idx="12">
                  <c:v>#N/A</c:v>
                </c:pt>
                <c:pt idx="13">
                  <c:v>1245</c:v>
                </c:pt>
                <c:pt idx="14">
                  <c:v>#N/A</c:v>
                </c:pt>
              </c:numCache>
            </c:numRef>
          </c:val>
          <c:smooth val="0"/>
          <c:extLst>
            <c:ext xmlns:c16="http://schemas.microsoft.com/office/drawing/2014/chart" uri="{C3380CC4-5D6E-409C-BE32-E72D297353CC}">
              <c16:uniqueId val="{00000008-98A0-4DB3-B0F0-6F76C5251A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23601</c:v>
                </c:pt>
                <c:pt idx="5">
                  <c:v>22889</c:v>
                </c:pt>
                <c:pt idx="8">
                  <c:v>22142</c:v>
                </c:pt>
                <c:pt idx="11">
                  <c:v>21916</c:v>
                </c:pt>
                <c:pt idx="14">
                  <c:v>20514</c:v>
                </c:pt>
              </c:numCache>
            </c:numRef>
          </c:val>
          <c:extLst>
            <c:ext xmlns:c16="http://schemas.microsoft.com/office/drawing/2014/chart" uri="{C3380CC4-5D6E-409C-BE32-E72D297353CC}">
              <c16:uniqueId val="{00000000-64FF-434C-9FEF-97A391B7F3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3803</c:v>
                </c:pt>
                <c:pt idx="5">
                  <c:v>3621</c:v>
                </c:pt>
                <c:pt idx="8">
                  <c:v>3319</c:v>
                </c:pt>
                <c:pt idx="11">
                  <c:v>3024</c:v>
                </c:pt>
                <c:pt idx="14">
                  <c:v>2861</c:v>
                </c:pt>
              </c:numCache>
            </c:numRef>
          </c:val>
          <c:extLst>
            <c:ext xmlns:c16="http://schemas.microsoft.com/office/drawing/2014/chart" uri="{C3380CC4-5D6E-409C-BE32-E72D297353CC}">
              <c16:uniqueId val="{00000001-64FF-434C-9FEF-97A391B7F3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1640</c:v>
                </c:pt>
                <c:pt idx="5">
                  <c:v>2143</c:v>
                </c:pt>
                <c:pt idx="8">
                  <c:v>2844</c:v>
                </c:pt>
                <c:pt idx="11">
                  <c:v>3365</c:v>
                </c:pt>
                <c:pt idx="14">
                  <c:v>4914</c:v>
                </c:pt>
              </c:numCache>
            </c:numRef>
          </c:val>
          <c:extLst>
            <c:ext xmlns:c16="http://schemas.microsoft.com/office/drawing/2014/chart" uri="{C3380CC4-5D6E-409C-BE32-E72D297353CC}">
              <c16:uniqueId val="{00000002-64FF-434C-9FEF-97A391B7F3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FF-434C-9FEF-97A391B7F3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FF-434C-9FEF-97A391B7F3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FF-434C-9FEF-97A391B7F3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2961</c:v>
                </c:pt>
                <c:pt idx="3">
                  <c:v>2830</c:v>
                </c:pt>
                <c:pt idx="6">
                  <c:v>2772</c:v>
                </c:pt>
                <c:pt idx="9">
                  <c:v>2885</c:v>
                </c:pt>
                <c:pt idx="12">
                  <c:v>2628</c:v>
                </c:pt>
              </c:numCache>
            </c:numRef>
          </c:val>
          <c:extLst>
            <c:ext xmlns:c16="http://schemas.microsoft.com/office/drawing/2014/chart" uri="{C3380CC4-5D6E-409C-BE32-E72D297353CC}">
              <c16:uniqueId val="{00000006-64FF-434C-9FEF-97A391B7F3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958</c:v>
                </c:pt>
                <c:pt idx="3">
                  <c:v>870</c:v>
                </c:pt>
                <c:pt idx="6">
                  <c:v>780</c:v>
                </c:pt>
                <c:pt idx="9">
                  <c:v>489</c:v>
                </c:pt>
                <c:pt idx="12">
                  <c:v>445</c:v>
                </c:pt>
              </c:numCache>
            </c:numRef>
          </c:val>
          <c:extLst>
            <c:ext xmlns:c16="http://schemas.microsoft.com/office/drawing/2014/chart" uri="{C3380CC4-5D6E-409C-BE32-E72D297353CC}">
              <c16:uniqueId val="{00000007-64FF-434C-9FEF-97A391B7F3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9349</c:v>
                </c:pt>
                <c:pt idx="3">
                  <c:v>8737</c:v>
                </c:pt>
                <c:pt idx="6">
                  <c:v>8033</c:v>
                </c:pt>
                <c:pt idx="9">
                  <c:v>7261</c:v>
                </c:pt>
                <c:pt idx="12">
                  <c:v>6217</c:v>
                </c:pt>
              </c:numCache>
            </c:numRef>
          </c:val>
          <c:extLst>
            <c:ext xmlns:c16="http://schemas.microsoft.com/office/drawing/2014/chart" uri="{C3380CC4-5D6E-409C-BE32-E72D297353CC}">
              <c16:uniqueId val="{00000008-64FF-434C-9FEF-97A391B7F3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FF-434C-9FEF-97A391B7F3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25347</c:v>
                </c:pt>
                <c:pt idx="3">
                  <c:v>24190</c:v>
                </c:pt>
                <c:pt idx="6">
                  <c:v>23867</c:v>
                </c:pt>
                <c:pt idx="9">
                  <c:v>24432</c:v>
                </c:pt>
                <c:pt idx="12">
                  <c:v>23239</c:v>
                </c:pt>
              </c:numCache>
            </c:numRef>
          </c:val>
          <c:extLst>
            <c:ext xmlns:c16="http://schemas.microsoft.com/office/drawing/2014/chart" uri="{C3380CC4-5D6E-409C-BE32-E72D297353CC}">
              <c16:uniqueId val="{0000000A-64FF-434C-9FEF-97A391B7F3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9571</c:v>
                </c:pt>
                <c:pt idx="2">
                  <c:v>#N/A</c:v>
                </c:pt>
                <c:pt idx="3">
                  <c:v>#N/A</c:v>
                </c:pt>
                <c:pt idx="4">
                  <c:v>7975</c:v>
                </c:pt>
                <c:pt idx="5">
                  <c:v>#N/A</c:v>
                </c:pt>
                <c:pt idx="6">
                  <c:v>#N/A</c:v>
                </c:pt>
                <c:pt idx="7">
                  <c:v>7147</c:v>
                </c:pt>
                <c:pt idx="8">
                  <c:v>#N/A</c:v>
                </c:pt>
                <c:pt idx="9">
                  <c:v>#N/A</c:v>
                </c:pt>
                <c:pt idx="10">
                  <c:v>6762</c:v>
                </c:pt>
                <c:pt idx="11">
                  <c:v>#N/A</c:v>
                </c:pt>
                <c:pt idx="12">
                  <c:v>#N/A</c:v>
                </c:pt>
                <c:pt idx="13">
                  <c:v>4241</c:v>
                </c:pt>
                <c:pt idx="14">
                  <c:v>#N/A</c:v>
                </c:pt>
              </c:numCache>
            </c:numRef>
          </c:val>
          <c:smooth val="0"/>
          <c:extLst>
            <c:ext xmlns:c16="http://schemas.microsoft.com/office/drawing/2014/chart" uri="{C3380CC4-5D6E-409C-BE32-E72D297353CC}">
              <c16:uniqueId val="{0000000B-64FF-434C-9FEF-97A391B7F3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1050</c:v>
                </c:pt>
                <c:pt idx="1">
                  <c:v>1151</c:v>
                </c:pt>
                <c:pt idx="2">
                  <c:v>2451</c:v>
                </c:pt>
              </c:numCache>
            </c:numRef>
          </c:val>
          <c:extLst>
            <c:ext xmlns:c16="http://schemas.microsoft.com/office/drawing/2014/chart" uri="{C3380CC4-5D6E-409C-BE32-E72D297353CC}">
              <c16:uniqueId val="{00000000-FC73-4F29-B08D-E450A58936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577</c:v>
                </c:pt>
                <c:pt idx="1">
                  <c:v>813</c:v>
                </c:pt>
                <c:pt idx="2">
                  <c:v>706</c:v>
                </c:pt>
              </c:numCache>
            </c:numRef>
          </c:val>
          <c:extLst>
            <c:ext xmlns:c16="http://schemas.microsoft.com/office/drawing/2014/chart" uri="{C3380CC4-5D6E-409C-BE32-E72D297353CC}">
              <c16:uniqueId val="{00000001-FC73-4F29-B08D-E450A58936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785</c:v>
                </c:pt>
                <c:pt idx="1">
                  <c:v>834</c:v>
                </c:pt>
                <c:pt idx="2">
                  <c:v>950</c:v>
                </c:pt>
              </c:numCache>
            </c:numRef>
          </c:val>
          <c:extLst>
            <c:ext xmlns:c16="http://schemas.microsoft.com/office/drawing/2014/chart" uri="{C3380CC4-5D6E-409C-BE32-E72D297353CC}">
              <c16:uniqueId val="{00000002-FC73-4F29-B08D-E450A58936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元利償還金については、過去からの地方債の発行抑制策により、横ばいで推移している。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今後は、老朽化する公共施設の改修や新クリーンセンター建設事業負担金に伴う起債が予定されていることから、元利償還金等の推移を注視していく。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一般会計等に係る地方債の現在高については、地方債の発行抑制策により近年は減少が続いており、また第三セクター改革等推進債の残高が減少したことにより、約</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億円減少している。また、公営企業債等繰入見込額については、新発債の抑制により上下水道事業債への繰入見込みが減少傾向にある。一方、充当可能特定歳入については、都市計画税の減少に相反する形で都市計画事業が伸びているため都市計画税充当可能額は減少しているものの、歳計剰余金の財政調整基金への積立額が多額となったため、充当可能財源等の全体額は増加している。</a:t>
          </a:r>
          <a:endParaRPr lang="ja-JP" altLang="ja-JP" sz="1400">
            <a:effectLst/>
          </a:endParaRPr>
        </a:p>
        <a:p>
          <a:r>
            <a:rPr kumimoji="1" lang="ja-JP" altLang="ja-JP" sz="1100" b="0" i="0" baseline="0">
              <a:solidFill>
                <a:schemeClr val="dk1"/>
              </a:solidFill>
              <a:effectLst/>
              <a:latin typeface="+mn-lt"/>
              <a:ea typeface="+mn-ea"/>
              <a:cs typeface="+mn-cs"/>
            </a:rPr>
            <a:t>　今後については、老朽化する公共施設の改修や新クリーンセンター建設事業負担金に伴う起債が予定されていることから、将来負担額の推移を注視していく。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奈良県天理市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決算剰余金の積立等により財政調整基金の残高が大幅に増加したほか、土地売却収入を公共施設整備基金に積み立てたことにより、全体としては</a:t>
          </a:r>
          <a:r>
            <a:rPr kumimoji="1" lang="en-US" altLang="ja-JP" sz="1100">
              <a:solidFill>
                <a:schemeClr val="dk1"/>
              </a:solidFill>
              <a:effectLst/>
              <a:latin typeface="+mn-lt"/>
              <a:ea typeface="+mn-ea"/>
              <a:cs typeface="+mn-cs"/>
            </a:rPr>
            <a:t>1,310</a:t>
          </a:r>
          <a:r>
            <a:rPr kumimoji="1" lang="ja-JP" altLang="ja-JP" sz="1100">
              <a:solidFill>
                <a:schemeClr val="dk1"/>
              </a:solidFill>
              <a:effectLst/>
              <a:latin typeface="+mn-lt"/>
              <a:ea typeface="+mn-ea"/>
              <a:cs typeface="+mn-cs"/>
            </a:rPr>
            <a:t>百万円の基金残高増となった。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全体の残高は、類似団体に比べると低い水準にある。令和４年度に残高を大きく伸ばしたものの、社会保障関係経費等の増加に加えて新クリーンセンターの建設による大幅な歳出増が予定されており、今後数年は基金取崩しの増が見込まれる。</a:t>
          </a:r>
          <a:endParaRPr lang="ja-JP" altLang="ja-JP" sz="1400">
            <a:effectLst/>
          </a:endParaRPr>
        </a:p>
        <a:p>
          <a:r>
            <a:rPr kumimoji="1" lang="ja-JP" altLang="ja-JP" sz="1100">
              <a:solidFill>
                <a:schemeClr val="dk1"/>
              </a:solidFill>
              <a:effectLst/>
              <a:latin typeface="+mn-lt"/>
              <a:ea typeface="+mn-ea"/>
              <a:cs typeface="+mn-cs"/>
            </a:rPr>
            <a:t>今後については、多発する災害等による突発的な財政需要や公共施設の老朽化対策等に備えるため、歳入増加策や業務効率の改善・経費の最小化を図り、基金残高の維持に努める。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地元公共事業積立基金は、財産区住民の福祉を増進する目的で行う公共事業の資金として充当するための基金である。</a:t>
          </a:r>
          <a:endParaRPr lang="ja-JP" altLang="ja-JP" sz="1400">
            <a:effectLst/>
          </a:endParaRPr>
        </a:p>
        <a:p>
          <a:r>
            <a:rPr kumimoji="1" lang="ja-JP" altLang="ja-JP" sz="1100">
              <a:solidFill>
                <a:schemeClr val="dk1"/>
              </a:solidFill>
              <a:effectLst/>
              <a:latin typeface="+mn-lt"/>
              <a:ea typeface="+mn-ea"/>
              <a:cs typeface="+mn-cs"/>
            </a:rPr>
            <a:t>周辺地区環境整備基金は、設置予定のごみ焼却により係る周辺地区の発展と活性化を推進するための経費に充当するための基金である。</a:t>
          </a:r>
          <a:endParaRPr lang="ja-JP" altLang="ja-JP" sz="1400">
            <a:effectLst/>
          </a:endParaRPr>
        </a:p>
        <a:p>
          <a:r>
            <a:rPr kumimoji="1" lang="ja-JP" altLang="ja-JP" sz="1100">
              <a:solidFill>
                <a:schemeClr val="dk1"/>
              </a:solidFill>
              <a:effectLst/>
              <a:latin typeface="+mn-lt"/>
              <a:ea typeface="+mn-ea"/>
              <a:cs typeface="+mn-cs"/>
            </a:rPr>
            <a:t>ふるさと天理応援基金は、天理市の魅力を高めるためにふるさと天理応援寄附金を充当するための基金である。</a:t>
          </a:r>
          <a:endParaRPr lang="ja-JP" altLang="ja-JP" sz="1400">
            <a:effectLst/>
          </a:endParaRPr>
        </a:p>
        <a:p>
          <a:r>
            <a:rPr kumimoji="1" lang="ja-JP" altLang="ja-JP" sz="1100">
              <a:solidFill>
                <a:schemeClr val="dk1"/>
              </a:solidFill>
              <a:effectLst/>
              <a:latin typeface="+mn-lt"/>
              <a:ea typeface="+mn-ea"/>
              <a:cs typeface="+mn-cs"/>
            </a:rPr>
            <a:t>公共施設整備基金は、公共施設の整備事業の経費に充当するための基金である。</a:t>
          </a:r>
          <a:endParaRPr lang="ja-JP" altLang="ja-JP" sz="1400">
            <a:effectLst/>
          </a:endParaRPr>
        </a:p>
        <a:p>
          <a:r>
            <a:rPr kumimoji="1" lang="ja-JP" altLang="ja-JP" sz="1100">
              <a:solidFill>
                <a:schemeClr val="dk1"/>
              </a:solidFill>
              <a:effectLst/>
              <a:latin typeface="+mn-lt"/>
              <a:ea typeface="+mn-ea"/>
              <a:cs typeface="+mn-cs"/>
            </a:rPr>
            <a:t>森林環境整備促進基金は、森林整備及びその促進に要する経費に充当するための基金である。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今後の公共施設整備に備えるため、土地売払収入</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百万円を公共施設整備基金に積立てている。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については、施設の老朽化に伴う更新・統廃合等による建設事業費等の支出に対応する必要があるため、特定目的基金全体としては大幅に増加する見込みはないものの、地域ならではの返礼品等によるふるさと増税の増加、企業版ふるさと納税の周知・活用等を通じて、ふるさと天理応援基金の充実を図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前年度の大幅な収支改善を受けて決算剰余金の積立が</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百万円となる一方、法人税の大幅な増収（</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百万円）などにより予算時に見込んでいた財政調整基金の取崩を行うこともなかったため、財政調整基金残高は</a:t>
          </a:r>
          <a:r>
            <a:rPr kumimoji="1" lang="en-US" altLang="ja-JP" sz="1100">
              <a:solidFill>
                <a:schemeClr val="dk1"/>
              </a:solidFill>
              <a:effectLst/>
              <a:latin typeface="+mn-lt"/>
              <a:ea typeface="+mn-ea"/>
              <a:cs typeface="+mn-cs"/>
            </a:rPr>
            <a:t>2,451</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全体の残高は、類似団体に比べると低い水準にある。令和４年度に残高を大きく伸ばしたものの、社会保障関係経費等の増加に加えて新クリーンセンターの建設による大幅な歳出増が予定されており、今後数年は基金取崩しの増による残高減少が見込まれる。</a:t>
          </a:r>
          <a:endParaRPr lang="ja-JP" altLang="ja-JP" sz="1400">
            <a:effectLst/>
          </a:endParaRPr>
        </a:p>
        <a:p>
          <a:r>
            <a:rPr kumimoji="1" lang="ja-JP" altLang="ja-JP" sz="1100">
              <a:solidFill>
                <a:schemeClr val="dk1"/>
              </a:solidFill>
              <a:effectLst/>
              <a:latin typeface="+mn-lt"/>
              <a:ea typeface="+mn-ea"/>
              <a:cs typeface="+mn-cs"/>
            </a:rPr>
            <a:t>今後については歳入増加策や業務効率の改善・経費の最小化を図り、災害等による突発的な財政需要や公共施設の老朽化対策等に備えた基金残高の維持に努める。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土地開発公社解散に伴う第三セクター等改革推進債の償還のための取崩額が、土地貸付収入等による基金積立額を上回ったため、基金残高は減少している。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今後については、上記第三セクター等改革推進債の償還（令和５年度償還完了）及び臨時財政対策債の償還に充当する。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62,081
61,186
86.42
29,441,463
27,708,425
1,668,666
15,137,632
23,238,885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職員数が類似団体と比較して多いことが、経常収支比率の人件費分を高くしている要因である。これは、直営で運営している保育所、こども園及び幼稚園といった福祉・教育施設の数が多いため、それに比例し職員数も多くなっているためである。今後は事務のデジタル化やファシリティマネジメントを更に推進し、事務の効率化等による職員数の削減を図り人件費の抑制に繋げ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39</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11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11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40</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87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物件費の主な内訳として、ごみ等の収集委託、焼却施設運転管理委託、施設の光熱水費や指定管理料、</a:t>
          </a:r>
          <a:r>
            <a:rPr kumimoji="1" lang="en-US" altLang="ja-JP" sz="1100" b="0" i="0" baseline="0">
              <a:solidFill>
                <a:schemeClr val="dk1"/>
              </a:solidFill>
              <a:effectLst/>
              <a:latin typeface="+mn-lt"/>
              <a:ea typeface="+mn-ea"/>
              <a:cs typeface="+mn-cs"/>
            </a:rPr>
            <a:t>ICT</a:t>
          </a:r>
          <a:r>
            <a:rPr kumimoji="1" lang="ja-JP" altLang="ja-JP" sz="1100" b="0" i="0" baseline="0">
              <a:solidFill>
                <a:schemeClr val="dk1"/>
              </a:solidFill>
              <a:effectLst/>
              <a:latin typeface="+mn-lt"/>
              <a:ea typeface="+mn-ea"/>
              <a:cs typeface="+mn-cs"/>
            </a:rPr>
            <a:t>関連の経費などがあり、類似団体とほぼ同水準で推移している。令和４年度では給食の調理業務の委託料の増加や施設の水道光熱費が高騰したため前年度に比して数値が上昇している。今後も、施設の統廃合を含めた公共施設等の見直しを実施し、コスト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30988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644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64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376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159004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扶助費に係る経常収支比率は、類似団体と比較してやや下回る水準で推移している。令和４年度決算においても</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数値が下降している。要因としては、障害福祉サービス介護給付費にかかる経常一般財源が増加しているものの、生活保護費の減少が挙げられる。生活保護費については、従来より実施している資格審査等の適正化を継続して遂行していくことで、そ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8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100330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161290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161307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その他の経費の経常収支比率は、他会計への繰出金の増加や維持補修費の増加などにより比率が上昇している。維持補修費については、今後施設の老朽化に伴う経費増が見込まれることから、その統廃合も視野に入れ、維持コストの適切な管理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58</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63500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63500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類似団体平均を上回って推移しているのは、平成５年以降に集中的に整備した下水道の維持管理経費及び公債費等に係る下水道事業繰出金が多額となっているためである。比率については広域消防組合への分担金が減少したことなどにより前年よりもやや減少しているが、今後は新クリーンセンター建設に係る負担金の増嵩も予想される。引き続き、各種補助金等の必要性を鑑みて適正な支出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140716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28702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公債費に係る経常収支比率については、平成24・25年度に発行した三セク債の償還額が多額となっているため</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類似団体平均を上回って推移している。本年度については、火葬場整備事業に係る地方債の完済</a:t>
          </a:r>
          <a:r>
            <a:rPr lang="ja-JP" altLang="ja-JP" sz="110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により数値は改善に向かっている。しかし、</a:t>
          </a:r>
          <a:r>
            <a:rPr kumimoji="1" lang="ja-JP" altLang="ja-JP" sz="1100" b="0" i="0" baseline="0">
              <a:solidFill>
                <a:schemeClr val="dk1"/>
              </a:solidFill>
              <a:effectLst/>
              <a:latin typeface="+mn-lt"/>
              <a:ea typeface="+mn-ea"/>
              <a:cs typeface="+mn-cs"/>
            </a:rPr>
            <a:t>今後、新クリーンセンターの建設や施設の老朽化対策などが控えており、比率の上昇が予想されるため、事業の緊急性を勘案し、財政措置のない地方債については極力抑制していくよう努める。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583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675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22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49276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13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以外の経常収支比率については、類似団体と同程度の比率で推移しているものの、退職手当を含む人件費が増加したことなどにより、前年に比して悪化している。今後、指定管理者制度の活用、業務委託の推進、事務事業の見直しにより、コストの低減を図っていく。また、施設についても、統廃合を含めた積極的な見直しを実施するとともに、ファシリティマネジメントの推進により、効用の最大化と経費の最小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77</xdr:row>
      <xdr:rowOff>64136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54330"/>
          <a:ext cx="8382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78</xdr:row>
      <xdr:rowOff>86995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54330"/>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86995</xdr:rowOff>
    </xdr:from>
    <xdr:to>
      <xdr:col>73</xdr:col>
      <xdr:colOff>180975</xdr:colOff>
      <xdr:row>79</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6009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156863</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36195</xdr:rowOff>
    </xdr:from>
    <xdr:to>
      <xdr:col>74</xdr:col>
      <xdr:colOff>31750</xdr:colOff>
      <xdr:row>78</xdr:row>
      <xdr:rowOff>137795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122572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62,081
61,186
86.42
29,441,463
27,708,425
1,668,666
15,137,632
23,238,885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長引く景気低迷による法人市民税等の市税の減収が続いたことから低下傾向にあったが、近年はほぼ横ばいとなっている。類似団体平均との比較して低い状況が続いており、今後も市税の大幅な伸びは見込めないが、引き続き地域産業の振興への取組や税等の未収金対策などによる歳入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経常収支比率は、前年に引き続き100％を下回る結果となったが、依然として類似団体平均を上回っている。前年度から比率が上昇した要因としては、退職手当が増加したことによる人件費の増加、物価高騰により水道光熱費が上昇したことによる物件費の増加、臨時財政対策債の発行額が減少したことなどによる。今後も、民間委託やファシリティマネジメントの推進により、更なる経常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64</xdr:row>
      <xdr:rowOff>34544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7968"/>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6621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9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34544</xdr:rowOff>
    </xdr:from>
    <xdr:to>
      <xdr:col>24</xdr:col>
      <xdr:colOff>12700</xdr:colOff>
      <xdr:row>64</xdr:row>
      <xdr:rowOff>34544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00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63</xdr:row>
      <xdr:rowOff>80518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1295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162323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64</xdr:row>
      <xdr:rowOff>150368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1295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143510</xdr:rowOff>
    </xdr:from>
    <xdr:to>
      <xdr:col>19</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80264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231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109220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245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61214</xdr:rowOff>
    </xdr:from>
    <xdr:to>
      <xdr:col>11</xdr:col>
      <xdr:colOff>82550</xdr:colOff>
      <xdr:row>62</xdr:row>
      <xdr:rowOff>162814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97045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2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令和</a:t>
          </a:r>
          <a:r>
            <a:rPr kumimoji="1" lang="en-US" altLang="ja-JP" sz="1100" b="0">
              <a:solidFill>
                <a:schemeClr val="dk1"/>
              </a:solidFill>
              <a:effectLst/>
              <a:latin typeface="+mn-lt"/>
              <a:ea typeface="+mn-ea"/>
              <a:cs typeface="+mn-cs"/>
            </a:rPr>
            <a:t>4</a:t>
          </a:r>
          <a:r>
            <a:rPr kumimoji="1" lang="ja-JP" altLang="ja-JP" sz="1100" b="0">
              <a:solidFill>
                <a:schemeClr val="dk1"/>
              </a:solidFill>
              <a:effectLst/>
              <a:latin typeface="+mn-lt"/>
              <a:ea typeface="+mn-ea"/>
              <a:cs typeface="+mn-cs"/>
            </a:rPr>
            <a:t>年度は、コロナウイルスのワクチン接種の関係費用が減少したものの、給食費の公会計化やデジタル地域通貨のシステム構築などで物件費が増加し、また、退職手当の増加により人件費も増加している。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おり、人件費の増加に繋がっている。これまで職員数の削減を進めてきた結果、これ以上の削減は厳しいものとなっており、今後は事業の整理、指定管理者制度の活用、業務委託を推進し、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97856</xdr:rowOff>
    </xdr:from>
    <xdr:to>
      <xdr:col>23</xdr:col>
      <xdr:colOff>133350</xdr:colOff>
      <xdr:row>83</xdr:row>
      <xdr:rowOff>134728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8206"/>
          <a:ext cx="8382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105865</xdr:rowOff>
    </xdr:from>
    <xdr:to>
      <xdr:col>19</xdr:col>
      <xdr:colOff>133350</xdr:colOff>
      <xdr:row>83</xdr:row>
      <xdr:rowOff>97856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64765"/>
          <a:ext cx="889000" cy="16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105865</xdr:rowOff>
    </xdr:from>
    <xdr:to>
      <xdr:col>15</xdr:col>
      <xdr:colOff>82550</xdr:colOff>
      <xdr:row>82</xdr:row>
      <xdr:rowOff>121585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64765"/>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92077</xdr:rowOff>
    </xdr:from>
    <xdr:to>
      <xdr:col>11</xdr:col>
      <xdr:colOff>31750</xdr:colOff>
      <xdr:row>82</xdr:row>
      <xdr:rowOff>121585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50977"/>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83928</xdr:rowOff>
    </xdr:from>
    <xdr:to>
      <xdr:col>23</xdr:col>
      <xdr:colOff>184150</xdr:colOff>
      <xdr:row>84</xdr:row>
      <xdr:rowOff>14078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56005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47056</xdr:rowOff>
    </xdr:from>
    <xdr:to>
      <xdr:col>19</xdr:col>
      <xdr:colOff>184150</xdr:colOff>
      <xdr:row>83</xdr:row>
      <xdr:rowOff>148656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133433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6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55065</xdr:rowOff>
    </xdr:from>
    <xdr:to>
      <xdr:col>15</xdr:col>
      <xdr:colOff>133350</xdr:colOff>
      <xdr:row>82</xdr:row>
      <xdr:rowOff>156665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0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70785</xdr:rowOff>
    </xdr:from>
    <xdr:to>
      <xdr:col>11</xdr:col>
      <xdr:colOff>82550</xdr:colOff>
      <xdr:row>83</xdr:row>
      <xdr:rowOff>935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157162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1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41277</xdr:rowOff>
    </xdr:from>
    <xdr:to>
      <xdr:col>7</xdr:col>
      <xdr:colOff>31750</xdr:colOff>
      <xdr:row>82</xdr:row>
      <xdr:rowOff>142877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127654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8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今年度は国・類似団体の給与水準と比べると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89</xdr:row>
      <xdr:rowOff>52614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22071"/>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34471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120650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186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いる。これまで職員数の削減を進めてきた結果、これ以上の削減は厳しいものとなっており、今後は事業の整理、指定管理者制度の活用、業務委託を推進し、退職者不補充、新規採用の抑制に努め、定員の適正化につなげ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106786</xdr:rowOff>
    </xdr:from>
    <xdr:to>
      <xdr:col>81</xdr:col>
      <xdr:colOff>44450</xdr:colOff>
      <xdr:row>62</xdr:row>
      <xdr:rowOff>126894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3668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86678</xdr:rowOff>
    </xdr:from>
    <xdr:to>
      <xdr:col>77</xdr:col>
      <xdr:colOff>44450</xdr:colOff>
      <xdr:row>62</xdr:row>
      <xdr:rowOff>106786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1657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58526</xdr:rowOff>
    </xdr:from>
    <xdr:to>
      <xdr:col>72</xdr:col>
      <xdr:colOff>203200</xdr:colOff>
      <xdr:row>62</xdr:row>
      <xdr:rowOff>86678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884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50482</xdr:rowOff>
    </xdr:from>
    <xdr:to>
      <xdr:col>68</xdr:col>
      <xdr:colOff>152400</xdr:colOff>
      <xdr:row>62</xdr:row>
      <xdr:rowOff>58526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8038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76094</xdr:rowOff>
    </xdr:from>
    <xdr:to>
      <xdr:col>81</xdr:col>
      <xdr:colOff>95250</xdr:colOff>
      <xdr:row>63</xdr:row>
      <xdr:rowOff>6244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48171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55986</xdr:rowOff>
    </xdr:from>
    <xdr:to>
      <xdr:col>77</xdr:col>
      <xdr:colOff>95250</xdr:colOff>
      <xdr:row>62</xdr:row>
      <xdr:rowOff>157586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142363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7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35878</xdr:rowOff>
    </xdr:from>
    <xdr:to>
      <xdr:col>73</xdr:col>
      <xdr:colOff>44450</xdr:colOff>
      <xdr:row>62</xdr:row>
      <xdr:rowOff>137478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122255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94103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171132</xdr:rowOff>
    </xdr:from>
    <xdr:to>
      <xdr:col>64</xdr:col>
      <xdr:colOff>152400</xdr:colOff>
      <xdr:row>62</xdr:row>
      <xdr:rowOff>101282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86059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公営企業（上下水道事業）が発行した起債の償還に充てるための繰出金が減少したなど</a:t>
          </a:r>
          <a:r>
            <a:rPr lang="ja-JP" altLang="ja-JP" sz="1100" b="0" i="0" baseline="0">
              <a:solidFill>
                <a:schemeClr val="dk1"/>
              </a:solidFill>
              <a:effectLst/>
              <a:latin typeface="+mn-lt"/>
              <a:ea typeface="+mn-ea"/>
              <a:cs typeface="+mn-cs"/>
            </a:rPr>
            <a:t>により前年度から更に</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ポイント比率は改善している。</a:t>
          </a:r>
          <a:r>
            <a:rPr kumimoji="1" lang="ja-JP" altLang="ja-JP" sz="1100" b="0" i="0" baseline="0">
              <a:solidFill>
                <a:schemeClr val="dk1"/>
              </a:solidFill>
              <a:effectLst/>
              <a:latin typeface="+mn-lt"/>
              <a:ea typeface="+mn-ea"/>
              <a:cs typeface="+mn-cs"/>
            </a:rPr>
            <a:t>現在は比較的健全な状態を保っているところであるが、今後も、公共施設の老朽化対策や、新クリーンセンターの建設など大規模な建設事業に伴う起債が予定されており、比率の推移に注視しながら、起債に大きく依存す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46990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871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71120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71120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63077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a:t>
          </a:r>
          <a:r>
            <a:rPr kumimoji="1" lang="ja-JP" altLang="ja-JP" sz="1100">
              <a:solidFill>
                <a:schemeClr val="dk1"/>
              </a:solidFill>
              <a:effectLst/>
              <a:latin typeface="+mn-lt"/>
              <a:ea typeface="+mn-ea"/>
              <a:cs typeface="+mn-cs"/>
            </a:rPr>
            <a:t>下水道普及率を早期に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％にするという方針のもと、平成</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年度に集中的に行った下水道整備に伴う地方債を多額に発行したため、類似団体平均を上回って推移している。令和４年度は、</a:t>
          </a:r>
          <a:r>
            <a:rPr lang="ja-JP" altLang="ja-JP" sz="1100">
              <a:solidFill>
                <a:schemeClr val="dk1"/>
              </a:solidFill>
              <a:effectLst/>
              <a:latin typeface="+mn-lt"/>
              <a:ea typeface="+mn-ea"/>
              <a:cs typeface="+mn-cs"/>
            </a:rPr>
            <a:t>一般会計等の地方債現在高の減少及び公営企業に係る公債費繰出見込額の減少並びに一般会計等の歳計剰余金の基金積立等により基金残高が増加したため 、前年度から</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ポイント改善している。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数値は改善したが、引き続き新規事業の実施においては、事業そのものの緊急性を考慮し、財源措置の有無等を含めて優先順位を判断するものとする。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63147</xdr:rowOff>
    </xdr:from>
    <xdr:to>
      <xdr:col>81</xdr:col>
      <xdr:colOff>44450</xdr:colOff>
      <xdr:row>17</xdr:row>
      <xdr:rowOff>137019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06347"/>
          <a:ext cx="8382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137019</xdr:rowOff>
    </xdr:from>
    <xdr:to>
      <xdr:col>77</xdr:col>
      <xdr:colOff>44450</xdr:colOff>
      <xdr:row>18</xdr:row>
      <xdr:rowOff>37959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5166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37959</xdr:rowOff>
    </xdr:from>
    <xdr:to>
      <xdr:col>72</xdr:col>
      <xdr:colOff>203200</xdr:colOff>
      <xdr:row>18</xdr:row>
      <xdr:rowOff>153247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124059"/>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153247</xdr:rowOff>
    </xdr:from>
    <xdr:to>
      <xdr:col>68</xdr:col>
      <xdr:colOff>152400</xdr:colOff>
      <xdr:row>19</xdr:row>
      <xdr:rowOff>169475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3934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155874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86219</xdr:rowOff>
    </xdr:from>
    <xdr:to>
      <xdr:col>77</xdr:col>
      <xdr:colOff>95250</xdr:colOff>
      <xdr:row>18</xdr:row>
      <xdr:rowOff>16369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1146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8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158609</xdr:rowOff>
    </xdr:from>
    <xdr:to>
      <xdr:col>73</xdr:col>
      <xdr:colOff>44450</xdr:colOff>
      <xdr:row>18</xdr:row>
      <xdr:rowOff>88759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73536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102447</xdr:rowOff>
    </xdr:from>
    <xdr:to>
      <xdr:col>68</xdr:col>
      <xdr:colOff>203200</xdr:colOff>
      <xdr:row>19</xdr:row>
      <xdr:rowOff>32596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17374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118675</xdr:rowOff>
    </xdr:from>
    <xdr:to>
      <xdr:col>64</xdr:col>
      <xdr:colOff>152400</xdr:colOff>
      <xdr:row>20</xdr:row>
      <xdr:rowOff>48825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33602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6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124247</xdr:rowOff>
    </xdr:from>
    <xdr:to>
      <xdr:col>29</xdr:col>
      <xdr:colOff>127000</xdr:colOff>
      <xdr:row>16</xdr:row>
      <xdr:rowOff>136335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15072"/>
          <a:ext cx="647700" cy="1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136335</xdr:rowOff>
    </xdr:from>
    <xdr:to>
      <xdr:col>26</xdr:col>
      <xdr:colOff>50800</xdr:colOff>
      <xdr:row>17</xdr:row>
      <xdr:rowOff>18963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27160"/>
          <a:ext cx="698500" cy="5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168981</xdr:rowOff>
    </xdr:from>
    <xdr:to>
      <xdr:col>22</xdr:col>
      <xdr:colOff>114300</xdr:colOff>
      <xdr:row>17</xdr:row>
      <xdr:rowOff>18963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959806"/>
          <a:ext cx="698500" cy="2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140449</xdr:rowOff>
    </xdr:from>
    <xdr:to>
      <xdr:col>18</xdr:col>
      <xdr:colOff>177800</xdr:colOff>
      <xdr:row>16</xdr:row>
      <xdr:rowOff>168981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931274"/>
          <a:ext cx="698500" cy="28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73447</xdr:rowOff>
    </xdr:from>
    <xdr:to>
      <xdr:col>29</xdr:col>
      <xdr:colOff>177800</xdr:colOff>
      <xdr:row>17</xdr:row>
      <xdr:rowOff>3597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6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89974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85535</xdr:rowOff>
    </xdr:from>
    <xdr:to>
      <xdr:col>26</xdr:col>
      <xdr:colOff>101600</xdr:colOff>
      <xdr:row>17</xdr:row>
      <xdr:rowOff>15685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7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25862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4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139613</xdr:rowOff>
    </xdr:from>
    <xdr:to>
      <xdr:col>22</xdr:col>
      <xdr:colOff>165100</xdr:colOff>
      <xdr:row>17</xdr:row>
      <xdr:rowOff>69763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3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79940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9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118181</xdr:rowOff>
    </xdr:from>
    <xdr:to>
      <xdr:col>19</xdr:col>
      <xdr:colOff>38100</xdr:colOff>
      <xdr:row>17</xdr:row>
      <xdr:rowOff>48331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0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58508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7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89649</xdr:rowOff>
    </xdr:from>
    <xdr:to>
      <xdr:col>15</xdr:col>
      <xdr:colOff>101600</xdr:colOff>
      <xdr:row>17</xdr:row>
      <xdr:rowOff>19799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8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29976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4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331270</xdr:rowOff>
    </xdr:from>
    <xdr:to>
      <xdr:col>29</xdr:col>
      <xdr:colOff>127000</xdr:colOff>
      <xdr:row>35</xdr:row>
      <xdr:rowOff>19754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598720"/>
          <a:ext cx="647700" cy="31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319775</xdr:rowOff>
    </xdr:from>
    <xdr:to>
      <xdr:col>26</xdr:col>
      <xdr:colOff>50800</xdr:colOff>
      <xdr:row>34</xdr:row>
      <xdr:rowOff>331270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587225"/>
          <a:ext cx="6985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319775</xdr:rowOff>
    </xdr:from>
    <xdr:to>
      <xdr:col>22</xdr:col>
      <xdr:colOff>114300</xdr:colOff>
      <xdr:row>35</xdr:row>
      <xdr:rowOff>11165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587225"/>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11165</xdr:rowOff>
    </xdr:from>
    <xdr:to>
      <xdr:col>18</xdr:col>
      <xdr:colOff>177800</xdr:colOff>
      <xdr:row>35</xdr:row>
      <xdr:rowOff>30041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621515"/>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311854</xdr:rowOff>
    </xdr:from>
    <xdr:to>
      <xdr:col>29</xdr:col>
      <xdr:colOff>177800</xdr:colOff>
      <xdr:row>35</xdr:row>
      <xdr:rowOff>70554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79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156931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280470</xdr:rowOff>
    </xdr:from>
    <xdr:to>
      <xdr:col>26</xdr:col>
      <xdr:colOff>101600</xdr:colOff>
      <xdr:row>35</xdr:row>
      <xdr:rowOff>39170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4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49347</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1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268975</xdr:rowOff>
    </xdr:from>
    <xdr:to>
      <xdr:col>22</xdr:col>
      <xdr:colOff>165100</xdr:colOff>
      <xdr:row>35</xdr:row>
      <xdr:rowOff>27675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53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37852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0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303265</xdr:rowOff>
    </xdr:from>
    <xdr:to>
      <xdr:col>19</xdr:col>
      <xdr:colOff>38100</xdr:colOff>
      <xdr:row>35</xdr:row>
      <xdr:rowOff>61965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57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72142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3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322141</xdr:rowOff>
    </xdr:from>
    <xdr:to>
      <xdr:col>15</xdr:col>
      <xdr:colOff>101600</xdr:colOff>
      <xdr:row>35</xdr:row>
      <xdr:rowOff>80841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8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91018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62,081
61,186
86.42
29,441,463
27,708,425
1,668,666
15,137,632
23,238,885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74416</xdr:rowOff>
    </xdr:from>
    <xdr:to>
      <xdr:col>24</xdr:col>
      <xdr:colOff>63500</xdr:colOff>
      <xdr:row>35</xdr:row>
      <xdr:rowOff>20561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3716"/>
          <a:ext cx="838200" cy="1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165379</xdr:rowOff>
    </xdr:from>
    <xdr:to>
      <xdr:col>19</xdr:col>
      <xdr:colOff>177800</xdr:colOff>
      <xdr:row>35</xdr:row>
      <xdr:rowOff>20561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94679"/>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165379</xdr:rowOff>
    </xdr:from>
    <xdr:to>
      <xdr:col>15</xdr:col>
      <xdr:colOff>50800</xdr:colOff>
      <xdr:row>35</xdr:row>
      <xdr:rowOff>17151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4679"/>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124975</xdr:rowOff>
    </xdr:from>
    <xdr:to>
      <xdr:col>10</xdr:col>
      <xdr:colOff>114300</xdr:colOff>
      <xdr:row>35</xdr:row>
      <xdr:rowOff>17151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54275"/>
          <a:ext cx="889000" cy="6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23616</xdr:rowOff>
    </xdr:from>
    <xdr:to>
      <xdr:col>24</xdr:col>
      <xdr:colOff>114300</xdr:colOff>
      <xdr:row>34</xdr:row>
      <xdr:rowOff>125216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46493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141211</xdr:rowOff>
    </xdr:from>
    <xdr:to>
      <xdr:col>20</xdr:col>
      <xdr:colOff>38100</xdr:colOff>
      <xdr:row>35</xdr:row>
      <xdr:rowOff>71361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87888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114579</xdr:rowOff>
    </xdr:from>
    <xdr:to>
      <xdr:col>15</xdr:col>
      <xdr:colOff>101600</xdr:colOff>
      <xdr:row>35</xdr:row>
      <xdr:rowOff>44729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61256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137801</xdr:rowOff>
    </xdr:from>
    <xdr:to>
      <xdr:col>10</xdr:col>
      <xdr:colOff>165100</xdr:colOff>
      <xdr:row>35</xdr:row>
      <xdr:rowOff>67951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84478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74175</xdr:rowOff>
    </xdr:from>
    <xdr:to>
      <xdr:col>6</xdr:col>
      <xdr:colOff>38100</xdr:colOff>
      <xdr:row>35</xdr:row>
      <xdr:rowOff>4325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20852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7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71948</xdr:rowOff>
    </xdr:from>
    <xdr:to>
      <xdr:col>24</xdr:col>
      <xdr:colOff>63500</xdr:colOff>
      <xdr:row>57</xdr:row>
      <xdr:rowOff>87927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4598"/>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87927</xdr:rowOff>
    </xdr:from>
    <xdr:to>
      <xdr:col>19</xdr:col>
      <xdr:colOff>177800</xdr:colOff>
      <xdr:row>58</xdr:row>
      <xdr:rowOff>54704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0577"/>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9986</xdr:rowOff>
    </xdr:from>
    <xdr:to>
      <xdr:col>15</xdr:col>
      <xdr:colOff>50800</xdr:colOff>
      <xdr:row>58</xdr:row>
      <xdr:rowOff>54704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54086"/>
          <a:ext cx="8890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9986</xdr:rowOff>
    </xdr:from>
    <xdr:to>
      <xdr:col>10</xdr:col>
      <xdr:colOff>114300</xdr:colOff>
      <xdr:row>58</xdr:row>
      <xdr:rowOff>56936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4086"/>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21148</xdr:rowOff>
    </xdr:from>
    <xdr:to>
      <xdr:col>24</xdr:col>
      <xdr:colOff>114300</xdr:colOff>
      <xdr:row>57</xdr:row>
      <xdr:rowOff>122748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171025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37127</xdr:rowOff>
    </xdr:from>
    <xdr:to>
      <xdr:col>20</xdr:col>
      <xdr:colOff>38100</xdr:colOff>
      <xdr:row>57</xdr:row>
      <xdr:rowOff>138727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129854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3904</xdr:rowOff>
    </xdr:from>
    <xdr:to>
      <xdr:col>15</xdr:col>
      <xdr:colOff>101600</xdr:colOff>
      <xdr:row>58</xdr:row>
      <xdr:rowOff>105504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96631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130636</xdr:rowOff>
    </xdr:from>
    <xdr:to>
      <xdr:col>10</xdr:col>
      <xdr:colOff>165100</xdr:colOff>
      <xdr:row>58</xdr:row>
      <xdr:rowOff>60786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51913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6136</xdr:rowOff>
    </xdr:from>
    <xdr:to>
      <xdr:col>6</xdr:col>
      <xdr:colOff>38100</xdr:colOff>
      <xdr:row>58</xdr:row>
      <xdr:rowOff>107736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98863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166790</xdr:rowOff>
    </xdr:from>
    <xdr:to>
      <xdr:col>24</xdr:col>
      <xdr:colOff>63500</xdr:colOff>
      <xdr:row>78</xdr:row>
      <xdr:rowOff>170866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9890"/>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160083</xdr:rowOff>
    </xdr:from>
    <xdr:to>
      <xdr:col>19</xdr:col>
      <xdr:colOff>177800</xdr:colOff>
      <xdr:row>78</xdr:row>
      <xdr:rowOff>170866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3183"/>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160083</xdr:rowOff>
    </xdr:from>
    <xdr:to>
      <xdr:col>15</xdr:col>
      <xdr:colOff>50800</xdr:colOff>
      <xdr:row>79</xdr:row>
      <xdr:rowOff>673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3183"/>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163246</xdr:rowOff>
    </xdr:from>
    <xdr:to>
      <xdr:col>10</xdr:col>
      <xdr:colOff>114300</xdr:colOff>
      <xdr:row>79</xdr:row>
      <xdr:rowOff>673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6346"/>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115990</xdr:rowOff>
    </xdr:from>
    <xdr:to>
      <xdr:col>24</xdr:col>
      <xdr:colOff>114300</xdr:colOff>
      <xdr:row>79</xdr:row>
      <xdr:rowOff>46140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30917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120066</xdr:rowOff>
    </xdr:from>
    <xdr:to>
      <xdr:col>20</xdr:col>
      <xdr:colOff>38100</xdr:colOff>
      <xdr:row>79</xdr:row>
      <xdr:rowOff>50216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41343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109283</xdr:rowOff>
    </xdr:from>
    <xdr:to>
      <xdr:col>15</xdr:col>
      <xdr:colOff>101600</xdr:colOff>
      <xdr:row>79</xdr:row>
      <xdr:rowOff>39433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30560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121323</xdr:rowOff>
    </xdr:from>
    <xdr:to>
      <xdr:col>10</xdr:col>
      <xdr:colOff>165100</xdr:colOff>
      <xdr:row>79</xdr:row>
      <xdr:rowOff>51473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42600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112446</xdr:rowOff>
    </xdr:from>
    <xdr:to>
      <xdr:col>6</xdr:col>
      <xdr:colOff>38100</xdr:colOff>
      <xdr:row>79</xdr:row>
      <xdr:rowOff>42596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33723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73809</xdr:rowOff>
    </xdr:from>
    <xdr:to>
      <xdr:col>24</xdr:col>
      <xdr:colOff>63500</xdr:colOff>
      <xdr:row>96</xdr:row>
      <xdr:rowOff>71566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61559"/>
          <a:ext cx="838200" cy="1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73809</xdr:rowOff>
    </xdr:from>
    <xdr:to>
      <xdr:col>19</xdr:col>
      <xdr:colOff>177800</xdr:colOff>
      <xdr:row>97</xdr:row>
      <xdr:rowOff>15363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61559"/>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15363</xdr:rowOff>
    </xdr:from>
    <xdr:to>
      <xdr:col>15</xdr:col>
      <xdr:colOff>50800</xdr:colOff>
      <xdr:row>97</xdr:row>
      <xdr:rowOff>82964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46013"/>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82964</xdr:rowOff>
    </xdr:from>
    <xdr:to>
      <xdr:col>10</xdr:col>
      <xdr:colOff>114300</xdr:colOff>
      <xdr:row>97</xdr:row>
      <xdr:rowOff>134072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13614"/>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20766</xdr:rowOff>
    </xdr:from>
    <xdr:to>
      <xdr:col>24</xdr:col>
      <xdr:colOff>114300</xdr:colOff>
      <xdr:row>96</xdr:row>
      <xdr:rowOff>122366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170643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23009</xdr:rowOff>
    </xdr:from>
    <xdr:to>
      <xdr:col>20</xdr:col>
      <xdr:colOff>38100</xdr:colOff>
      <xdr:row>95</xdr:row>
      <xdr:rowOff>124609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115736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0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136013</xdr:rowOff>
    </xdr:from>
    <xdr:to>
      <xdr:col>15</xdr:col>
      <xdr:colOff>101600</xdr:colOff>
      <xdr:row>97</xdr:row>
      <xdr:rowOff>66163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57290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32164</xdr:rowOff>
    </xdr:from>
    <xdr:to>
      <xdr:col>10</xdr:col>
      <xdr:colOff>165100</xdr:colOff>
      <xdr:row>97</xdr:row>
      <xdr:rowOff>133764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83272</xdr:rowOff>
    </xdr:from>
    <xdr:to>
      <xdr:col>6</xdr:col>
      <xdr:colOff>38100</xdr:colOff>
      <xdr:row>98</xdr:row>
      <xdr:rowOff>13422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4549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0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167462</xdr:rowOff>
    </xdr:from>
    <xdr:to>
      <xdr:col>55</xdr:col>
      <xdr:colOff>0</xdr:colOff>
      <xdr:row>37</xdr:row>
      <xdr:rowOff>59081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39662"/>
          <a:ext cx="838200" cy="6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160325</xdr:rowOff>
    </xdr:from>
    <xdr:to>
      <xdr:col>50</xdr:col>
      <xdr:colOff>114300</xdr:colOff>
      <xdr:row>37</xdr:row>
      <xdr:rowOff>59081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32375"/>
          <a:ext cx="889000" cy="127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160325</xdr:rowOff>
    </xdr:from>
    <xdr:to>
      <xdr:col>45</xdr:col>
      <xdr:colOff>177800</xdr:colOff>
      <xdr:row>37</xdr:row>
      <xdr:rowOff>170650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32375"/>
          <a:ext cx="889000" cy="138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85128</xdr:rowOff>
    </xdr:from>
    <xdr:to>
      <xdr:col>41</xdr:col>
      <xdr:colOff>50800</xdr:colOff>
      <xdr:row>37</xdr:row>
      <xdr:rowOff>170650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28778"/>
          <a:ext cx="889000" cy="8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116662</xdr:rowOff>
    </xdr:from>
    <xdr:to>
      <xdr:col>55</xdr:col>
      <xdr:colOff>50800</xdr:colOff>
      <xdr:row>37</xdr:row>
      <xdr:rowOff>46812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139539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8281</xdr:rowOff>
    </xdr:from>
    <xdr:to>
      <xdr:col>50</xdr:col>
      <xdr:colOff>165100</xdr:colOff>
      <xdr:row>37</xdr:row>
      <xdr:rowOff>109881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126408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109525</xdr:rowOff>
    </xdr:from>
    <xdr:to>
      <xdr:col>46</xdr:col>
      <xdr:colOff>38100</xdr:colOff>
      <xdr:row>30</xdr:row>
      <xdr:rowOff>39675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0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56202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8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119850</xdr:rowOff>
    </xdr:from>
    <xdr:to>
      <xdr:col>41</xdr:col>
      <xdr:colOff>101600</xdr:colOff>
      <xdr:row>38</xdr:row>
      <xdr:rowOff>50000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66527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34328</xdr:rowOff>
    </xdr:from>
    <xdr:to>
      <xdr:col>36</xdr:col>
      <xdr:colOff>165100</xdr:colOff>
      <xdr:row>37</xdr:row>
      <xdr:rowOff>135928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152455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114660</xdr:rowOff>
    </xdr:from>
    <xdr:to>
      <xdr:col>55</xdr:col>
      <xdr:colOff>0</xdr:colOff>
      <xdr:row>57</xdr:row>
      <xdr:rowOff>97104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15860"/>
          <a:ext cx="838200" cy="15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114660</xdr:rowOff>
    </xdr:from>
    <xdr:to>
      <xdr:col>50</xdr:col>
      <xdr:colOff>114300</xdr:colOff>
      <xdr:row>57</xdr:row>
      <xdr:rowOff>46012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15860"/>
          <a:ext cx="8890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46012</xdr:rowOff>
    </xdr:from>
    <xdr:to>
      <xdr:col>45</xdr:col>
      <xdr:colOff>177800</xdr:colOff>
      <xdr:row>58</xdr:row>
      <xdr:rowOff>72088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18662"/>
          <a:ext cx="889000" cy="19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30566</xdr:rowOff>
    </xdr:from>
    <xdr:to>
      <xdr:col>41</xdr:col>
      <xdr:colOff>50800</xdr:colOff>
      <xdr:row>58</xdr:row>
      <xdr:rowOff>72088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74666"/>
          <a:ext cx="889000" cy="4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46304</xdr:rowOff>
    </xdr:from>
    <xdr:to>
      <xdr:col>55</xdr:col>
      <xdr:colOff>50800</xdr:colOff>
      <xdr:row>57</xdr:row>
      <xdr:rowOff>147904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24731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63860</xdr:rowOff>
    </xdr:from>
    <xdr:to>
      <xdr:col>50</xdr:col>
      <xdr:colOff>165100</xdr:colOff>
      <xdr:row>56</xdr:row>
      <xdr:rowOff>165460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10537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166662</xdr:rowOff>
    </xdr:from>
    <xdr:to>
      <xdr:col>46</xdr:col>
      <xdr:colOff>38100</xdr:colOff>
      <xdr:row>57</xdr:row>
      <xdr:rowOff>96812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87939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21288</xdr:rowOff>
    </xdr:from>
    <xdr:to>
      <xdr:col>41</xdr:col>
      <xdr:colOff>101600</xdr:colOff>
      <xdr:row>58</xdr:row>
      <xdr:rowOff>122888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6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114015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5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151216</xdr:rowOff>
    </xdr:from>
    <xdr:to>
      <xdr:col>36</xdr:col>
      <xdr:colOff>165100</xdr:colOff>
      <xdr:row>58</xdr:row>
      <xdr:rowOff>81366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72493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10364</xdr:rowOff>
    </xdr:from>
    <xdr:to>
      <xdr:col>55</xdr:col>
      <xdr:colOff>0</xdr:colOff>
      <xdr:row>79</xdr:row>
      <xdr:rowOff>11900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54914"/>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125552</xdr:rowOff>
    </xdr:from>
    <xdr:to>
      <xdr:col>50</xdr:col>
      <xdr:colOff>114300</xdr:colOff>
      <xdr:row>79</xdr:row>
      <xdr:rowOff>11900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98652"/>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120345</xdr:rowOff>
    </xdr:from>
    <xdr:to>
      <xdr:col>45</xdr:col>
      <xdr:colOff>177800</xdr:colOff>
      <xdr:row>78</xdr:row>
      <xdr:rowOff>125552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9344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55068</xdr:rowOff>
    </xdr:from>
    <xdr:to>
      <xdr:col>41</xdr:col>
      <xdr:colOff>50800</xdr:colOff>
      <xdr:row>78</xdr:row>
      <xdr:rowOff>120345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28168"/>
          <a:ext cx="889000" cy="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131014</xdr:rowOff>
    </xdr:from>
    <xdr:to>
      <xdr:col>55</xdr:col>
      <xdr:colOff>50800</xdr:colOff>
      <xdr:row>79</xdr:row>
      <xdr:rowOff>61164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45941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132550</xdr:rowOff>
    </xdr:from>
    <xdr:to>
      <xdr:col>50</xdr:col>
      <xdr:colOff>165100</xdr:colOff>
      <xdr:row>79</xdr:row>
      <xdr:rowOff>62700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53827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74752</xdr:rowOff>
    </xdr:from>
    <xdr:to>
      <xdr:col>46</xdr:col>
      <xdr:colOff>38100</xdr:colOff>
      <xdr:row>79</xdr:row>
      <xdr:rowOff>4902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167479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4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69545</xdr:rowOff>
    </xdr:from>
    <xdr:to>
      <xdr:col>41</xdr:col>
      <xdr:colOff>101600</xdr:colOff>
      <xdr:row>78</xdr:row>
      <xdr:rowOff>171145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162272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4268</xdr:rowOff>
    </xdr:from>
    <xdr:to>
      <xdr:col>36</xdr:col>
      <xdr:colOff>165100</xdr:colOff>
      <xdr:row>78</xdr:row>
      <xdr:rowOff>105868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122395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1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37795</xdr:rowOff>
    </xdr:from>
    <xdr:to>
      <xdr:col>55</xdr:col>
      <xdr:colOff>0</xdr:colOff>
      <xdr:row>97</xdr:row>
      <xdr:rowOff>37948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325545"/>
          <a:ext cx="838200" cy="3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37795</xdr:rowOff>
    </xdr:from>
    <xdr:to>
      <xdr:col>50</xdr:col>
      <xdr:colOff>114300</xdr:colOff>
      <xdr:row>96</xdr:row>
      <xdr:rowOff>88925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325545"/>
          <a:ext cx="889000" cy="2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88925</xdr:rowOff>
    </xdr:from>
    <xdr:to>
      <xdr:col>45</xdr:col>
      <xdr:colOff>177800</xdr:colOff>
      <xdr:row>98</xdr:row>
      <xdr:rowOff>103670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48125"/>
          <a:ext cx="889000" cy="3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103670</xdr:rowOff>
    </xdr:from>
    <xdr:to>
      <xdr:col>41</xdr:col>
      <xdr:colOff>50800</xdr:colOff>
      <xdr:row>98</xdr:row>
      <xdr:rowOff>120041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905770"/>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158598</xdr:rowOff>
    </xdr:from>
    <xdr:to>
      <xdr:col>55</xdr:col>
      <xdr:colOff>50800</xdr:colOff>
      <xdr:row>97</xdr:row>
      <xdr:rowOff>88748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10025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158445</xdr:rowOff>
    </xdr:from>
    <xdr:to>
      <xdr:col>50</xdr:col>
      <xdr:colOff>165100</xdr:colOff>
      <xdr:row>95</xdr:row>
      <xdr:rowOff>88595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2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105122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0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38125</xdr:rowOff>
    </xdr:from>
    <xdr:to>
      <xdr:col>46</xdr:col>
      <xdr:colOff>38100</xdr:colOff>
      <xdr:row>96</xdr:row>
      <xdr:rowOff>139725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4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156252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2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52870</xdr:rowOff>
    </xdr:from>
    <xdr:to>
      <xdr:col>41</xdr:col>
      <xdr:colOff>101600</xdr:colOff>
      <xdr:row>98</xdr:row>
      <xdr:rowOff>154470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145597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69241</xdr:rowOff>
    </xdr:from>
    <xdr:to>
      <xdr:col>36</xdr:col>
      <xdr:colOff>165100</xdr:colOff>
      <xdr:row>98</xdr:row>
      <xdr:rowOff>170841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161968</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6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131196</xdr:rowOff>
    </xdr:from>
    <xdr:to>
      <xdr:col>85</xdr:col>
      <xdr:colOff>127000</xdr:colOff>
      <xdr:row>38</xdr:row>
      <xdr:rowOff>133802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46296"/>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133802</xdr:rowOff>
    </xdr:from>
    <xdr:to>
      <xdr:col>81</xdr:col>
      <xdr:colOff>50800</xdr:colOff>
      <xdr:row>38</xdr:row>
      <xdr:rowOff>137826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48902"/>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130602</xdr:rowOff>
    </xdr:from>
    <xdr:to>
      <xdr:col>76</xdr:col>
      <xdr:colOff>114300</xdr:colOff>
      <xdr:row>38</xdr:row>
      <xdr:rowOff>137826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45702"/>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33813</xdr:rowOff>
    </xdr:from>
    <xdr:to>
      <xdr:col>71</xdr:col>
      <xdr:colOff>177800</xdr:colOff>
      <xdr:row>38</xdr:row>
      <xdr:rowOff>130602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48913"/>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80396</xdr:rowOff>
    </xdr:from>
    <xdr:to>
      <xdr:col>85</xdr:col>
      <xdr:colOff>177800</xdr:colOff>
      <xdr:row>39</xdr:row>
      <xdr:rowOff>10546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83002</xdr:rowOff>
    </xdr:from>
    <xdr:to>
      <xdr:col>81</xdr:col>
      <xdr:colOff>101600</xdr:colOff>
      <xdr:row>39</xdr:row>
      <xdr:rowOff>13152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4279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87026</xdr:rowOff>
    </xdr:from>
    <xdr:to>
      <xdr:col>76</xdr:col>
      <xdr:colOff>165100</xdr:colOff>
      <xdr:row>39</xdr:row>
      <xdr:rowOff>17176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8303</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79802</xdr:rowOff>
    </xdr:from>
    <xdr:to>
      <xdr:col>72</xdr:col>
      <xdr:colOff>38100</xdr:colOff>
      <xdr:row>39</xdr:row>
      <xdr:rowOff>9952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1079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154463</xdr:rowOff>
    </xdr:from>
    <xdr:to>
      <xdr:col>67</xdr:col>
      <xdr:colOff>101600</xdr:colOff>
      <xdr:row>38</xdr:row>
      <xdr:rowOff>84613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101140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8128</xdr:rowOff>
    </xdr:from>
    <xdr:to>
      <xdr:col>85</xdr:col>
      <xdr:colOff>127000</xdr:colOff>
      <xdr:row>76</xdr:row>
      <xdr:rowOff>15735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38328"/>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8128</xdr:rowOff>
    </xdr:from>
    <xdr:to>
      <xdr:col>81</xdr:col>
      <xdr:colOff>50800</xdr:colOff>
      <xdr:row>76</xdr:row>
      <xdr:rowOff>13551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38328"/>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13551</xdr:rowOff>
    </xdr:from>
    <xdr:to>
      <xdr:col>76</xdr:col>
      <xdr:colOff>114300</xdr:colOff>
      <xdr:row>76</xdr:row>
      <xdr:rowOff>29197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43751"/>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29197</xdr:rowOff>
    </xdr:from>
    <xdr:to>
      <xdr:col>71</xdr:col>
      <xdr:colOff>177800</xdr:colOff>
      <xdr:row>76</xdr:row>
      <xdr:rowOff>47003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59397"/>
          <a:ext cx="8890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136385</xdr:rowOff>
    </xdr:from>
    <xdr:to>
      <xdr:col>85</xdr:col>
      <xdr:colOff>177800</xdr:colOff>
      <xdr:row>76</xdr:row>
      <xdr:rowOff>66535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159262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128778</xdr:rowOff>
    </xdr:from>
    <xdr:to>
      <xdr:col>81</xdr:col>
      <xdr:colOff>101600</xdr:colOff>
      <xdr:row>76</xdr:row>
      <xdr:rowOff>58928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75455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134201</xdr:rowOff>
    </xdr:from>
    <xdr:to>
      <xdr:col>76</xdr:col>
      <xdr:colOff>165100</xdr:colOff>
      <xdr:row>76</xdr:row>
      <xdr:rowOff>64351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80878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149847</xdr:rowOff>
    </xdr:from>
    <xdr:to>
      <xdr:col>72</xdr:col>
      <xdr:colOff>38100</xdr:colOff>
      <xdr:row>76</xdr:row>
      <xdr:rowOff>79997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96524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7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167653</xdr:rowOff>
    </xdr:from>
    <xdr:to>
      <xdr:col>67</xdr:col>
      <xdr:colOff>101600</xdr:colOff>
      <xdr:row>76</xdr:row>
      <xdr:rowOff>97803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114330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8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106590</xdr:rowOff>
    </xdr:from>
    <xdr:to>
      <xdr:col>85</xdr:col>
      <xdr:colOff>127000</xdr:colOff>
      <xdr:row>98</xdr:row>
      <xdr:rowOff>155384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08690"/>
          <a:ext cx="838200" cy="4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106590</xdr:rowOff>
    </xdr:from>
    <xdr:to>
      <xdr:col>81</xdr:col>
      <xdr:colOff>50800</xdr:colOff>
      <xdr:row>98</xdr:row>
      <xdr:rowOff>115836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8690"/>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115836</xdr:rowOff>
    </xdr:from>
    <xdr:to>
      <xdr:col>76</xdr:col>
      <xdr:colOff>114300</xdr:colOff>
      <xdr:row>98</xdr:row>
      <xdr:rowOff>139015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17936"/>
          <a:ext cx="889000" cy="2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139015</xdr:rowOff>
    </xdr:from>
    <xdr:to>
      <xdr:col>71</xdr:col>
      <xdr:colOff>177800</xdr:colOff>
      <xdr:row>99</xdr:row>
      <xdr:rowOff>30175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41115"/>
          <a:ext cx="889000" cy="6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104584</xdr:rowOff>
    </xdr:from>
    <xdr:to>
      <xdr:col>85</xdr:col>
      <xdr:colOff>177800</xdr:colOff>
      <xdr:row>99</xdr:row>
      <xdr:rowOff>34734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19511</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55790</xdr:rowOff>
    </xdr:from>
    <xdr:to>
      <xdr:col>81</xdr:col>
      <xdr:colOff>101600</xdr:colOff>
      <xdr:row>98</xdr:row>
      <xdr:rowOff>157390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148517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5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65036</xdr:rowOff>
    </xdr:from>
    <xdr:to>
      <xdr:col>76</xdr:col>
      <xdr:colOff>165100</xdr:colOff>
      <xdr:row>98</xdr:row>
      <xdr:rowOff>166636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157763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88215</xdr:rowOff>
    </xdr:from>
    <xdr:to>
      <xdr:col>72</xdr:col>
      <xdr:colOff>38100</xdr:colOff>
      <xdr:row>99</xdr:row>
      <xdr:rowOff>18365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9492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8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150825</xdr:rowOff>
    </xdr:from>
    <xdr:to>
      <xdr:col>67</xdr:col>
      <xdr:colOff>101600</xdr:colOff>
      <xdr:row>99</xdr:row>
      <xdr:rowOff>80975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72102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87285</xdr:rowOff>
    </xdr:from>
    <xdr:to>
      <xdr:col>116</xdr:col>
      <xdr:colOff>63500</xdr:colOff>
      <xdr:row>39</xdr:row>
      <xdr:rowOff>44504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02385"/>
          <a:ext cx="8382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39932</xdr:rowOff>
    </xdr:from>
    <xdr:to>
      <xdr:col>111</xdr:col>
      <xdr:colOff>177800</xdr:colOff>
      <xdr:row>38</xdr:row>
      <xdr:rowOff>87285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5503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73243</xdr:rowOff>
    </xdr:from>
    <xdr:to>
      <xdr:col>107</xdr:col>
      <xdr:colOff>50800</xdr:colOff>
      <xdr:row>38</xdr:row>
      <xdr:rowOff>39932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416893"/>
          <a:ext cx="889000" cy="1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60343</xdr:rowOff>
    </xdr:from>
    <xdr:to>
      <xdr:col>102</xdr:col>
      <xdr:colOff>114300</xdr:colOff>
      <xdr:row>37</xdr:row>
      <xdr:rowOff>73243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32543"/>
          <a:ext cx="889000" cy="1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165154</xdr:rowOff>
    </xdr:from>
    <xdr:to>
      <xdr:col>116</xdr:col>
      <xdr:colOff>114300</xdr:colOff>
      <xdr:row>39</xdr:row>
      <xdr:rowOff>95304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80081</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36485</xdr:rowOff>
    </xdr:from>
    <xdr:to>
      <xdr:col>112</xdr:col>
      <xdr:colOff>38100</xdr:colOff>
      <xdr:row>38</xdr:row>
      <xdr:rowOff>138085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129212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4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160582</xdr:rowOff>
    </xdr:from>
    <xdr:to>
      <xdr:col>107</xdr:col>
      <xdr:colOff>101600</xdr:colOff>
      <xdr:row>38</xdr:row>
      <xdr:rowOff>90732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107259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22443</xdr:rowOff>
    </xdr:from>
    <xdr:to>
      <xdr:col>102</xdr:col>
      <xdr:colOff>165100</xdr:colOff>
      <xdr:row>37</xdr:row>
      <xdr:rowOff>124043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140570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4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9543</xdr:rowOff>
    </xdr:from>
    <xdr:to>
      <xdr:col>98</xdr:col>
      <xdr:colOff>38100</xdr:colOff>
      <xdr:row>36</xdr:row>
      <xdr:rowOff>111143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1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127670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9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42964</xdr:rowOff>
    </xdr:from>
    <xdr:to>
      <xdr:col>116</xdr:col>
      <xdr:colOff>63500</xdr:colOff>
      <xdr:row>59</xdr:row>
      <xdr:rowOff>43193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851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41326</xdr:rowOff>
    </xdr:from>
    <xdr:to>
      <xdr:col>111</xdr:col>
      <xdr:colOff>177800</xdr:colOff>
      <xdr:row>59</xdr:row>
      <xdr:rowOff>42964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687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41326</xdr:rowOff>
    </xdr:from>
    <xdr:to>
      <xdr:col>107</xdr:col>
      <xdr:colOff>50800</xdr:colOff>
      <xdr:row>59</xdr:row>
      <xdr:rowOff>41973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687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41897</xdr:rowOff>
    </xdr:from>
    <xdr:to>
      <xdr:col>102</xdr:col>
      <xdr:colOff>114300</xdr:colOff>
      <xdr:row>59</xdr:row>
      <xdr:rowOff>41973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74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163843</xdr:rowOff>
    </xdr:from>
    <xdr:to>
      <xdr:col>116</xdr:col>
      <xdr:colOff>114300</xdr:colOff>
      <xdr:row>59</xdr:row>
      <xdr:rowOff>93993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78770</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163614</xdr:rowOff>
    </xdr:from>
    <xdr:to>
      <xdr:col>112</xdr:col>
      <xdr:colOff>38100</xdr:colOff>
      <xdr:row>59</xdr:row>
      <xdr:rowOff>93764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84891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161976</xdr:rowOff>
    </xdr:from>
    <xdr:to>
      <xdr:col>107</xdr:col>
      <xdr:colOff>101600</xdr:colOff>
      <xdr:row>59</xdr:row>
      <xdr:rowOff>92126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83253</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162623</xdr:rowOff>
    </xdr:from>
    <xdr:to>
      <xdr:col>102</xdr:col>
      <xdr:colOff>165100</xdr:colOff>
      <xdr:row>59</xdr:row>
      <xdr:rowOff>92773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83900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162547</xdr:rowOff>
    </xdr:from>
    <xdr:to>
      <xdr:col>98</xdr:col>
      <xdr:colOff>38100</xdr:colOff>
      <xdr:row>59</xdr:row>
      <xdr:rowOff>92697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83824</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199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102275</xdr:rowOff>
    </xdr:from>
    <xdr:to>
      <xdr:col>116</xdr:col>
      <xdr:colOff>63500</xdr:colOff>
      <xdr:row>75</xdr:row>
      <xdr:rowOff>150411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61025"/>
          <a:ext cx="838200" cy="4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150411</xdr:rowOff>
    </xdr:from>
    <xdr:to>
      <xdr:col>111</xdr:col>
      <xdr:colOff>177800</xdr:colOff>
      <xdr:row>76</xdr:row>
      <xdr:rowOff>13252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0916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13252</xdr:rowOff>
    </xdr:from>
    <xdr:to>
      <xdr:col>107</xdr:col>
      <xdr:colOff>50800</xdr:colOff>
      <xdr:row>76</xdr:row>
      <xdr:rowOff>57829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43452"/>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57829</xdr:rowOff>
    </xdr:from>
    <xdr:to>
      <xdr:col>102</xdr:col>
      <xdr:colOff>114300</xdr:colOff>
      <xdr:row>76</xdr:row>
      <xdr:rowOff>107826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88029"/>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51475</xdr:rowOff>
    </xdr:from>
    <xdr:to>
      <xdr:col>116</xdr:col>
      <xdr:colOff>114300</xdr:colOff>
      <xdr:row>75</xdr:row>
      <xdr:rowOff>153076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10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74352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99612</xdr:rowOff>
    </xdr:from>
    <xdr:to>
      <xdr:col>112</xdr:col>
      <xdr:colOff>38100</xdr:colOff>
      <xdr:row>76</xdr:row>
      <xdr:rowOff>29763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58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46289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133902</xdr:rowOff>
    </xdr:from>
    <xdr:to>
      <xdr:col>107</xdr:col>
      <xdr:colOff>101600</xdr:colOff>
      <xdr:row>76</xdr:row>
      <xdr:rowOff>64052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80579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7029</xdr:rowOff>
    </xdr:from>
    <xdr:to>
      <xdr:col>102</xdr:col>
      <xdr:colOff>165100</xdr:colOff>
      <xdr:row>76</xdr:row>
      <xdr:rowOff>108629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125155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8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57026</xdr:rowOff>
    </xdr:from>
    <xdr:to>
      <xdr:col>98</xdr:col>
      <xdr:colOff>38100</xdr:colOff>
      <xdr:row>76</xdr:row>
      <xdr:rowOff>158626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149753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や普通建設事業費の住民一人当たりのコストが類似団体と比較して高くなっている。人件費が高くなっている要因は、本市が重点的に子供に関する施策を進めてきたことから民生部門や教育部門の施設・職員数が多くなっていることや、区画整理事業や地籍調査事業を推進していることから、土木部門において職員数が多くなっているためである。また、令和４年度に限っては、退職手当が増加したため前年度に比して数値が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デジタル化による事務の効率化や民間委託を推進するとともに、今後の人口構成や地域の現状に応じた公共施設の在り方を検討し、統廃合を含めたファシリティマネジメントの推進により、経常経費の縮減を図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62,081
61,186
86.42
29,441,463
27,708,425
1,668,666
15,137,632
23,238,885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93066</xdr:rowOff>
    </xdr:from>
    <xdr:to>
      <xdr:col>24</xdr:col>
      <xdr:colOff>63500</xdr:colOff>
      <xdr:row>34</xdr:row>
      <xdr:rowOff>168504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2236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57404</xdr:rowOff>
    </xdr:from>
    <xdr:to>
      <xdr:col>19</xdr:col>
      <xdr:colOff>177800</xdr:colOff>
      <xdr:row>34</xdr:row>
      <xdr:rowOff>168504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6704"/>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8484</xdr:rowOff>
    </xdr:from>
    <xdr:to>
      <xdr:col>15</xdr:col>
      <xdr:colOff>50800</xdr:colOff>
      <xdr:row>34</xdr:row>
      <xdr:rowOff>57404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37784"/>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65634</xdr:rowOff>
    </xdr:from>
    <xdr:to>
      <xdr:col>10</xdr:col>
      <xdr:colOff>114300</xdr:colOff>
      <xdr:row>34</xdr:row>
      <xdr:rowOff>8484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34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42266</xdr:rowOff>
    </xdr:from>
    <xdr:to>
      <xdr:col>24</xdr:col>
      <xdr:colOff>114300</xdr:colOff>
      <xdr:row>34</xdr:row>
      <xdr:rowOff>143866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65143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117704</xdr:rowOff>
    </xdr:from>
    <xdr:to>
      <xdr:col>20</xdr:col>
      <xdr:colOff>38100</xdr:colOff>
      <xdr:row>35</xdr:row>
      <xdr:rowOff>47854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64381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6604</xdr:rowOff>
    </xdr:from>
    <xdr:to>
      <xdr:col>15</xdr:col>
      <xdr:colOff>101600</xdr:colOff>
      <xdr:row>34</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124731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129134</xdr:rowOff>
    </xdr:from>
    <xdr:to>
      <xdr:col>10</xdr:col>
      <xdr:colOff>165100</xdr:colOff>
      <xdr:row>34</xdr:row>
      <xdr:rowOff>59284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14834</xdr:rowOff>
    </xdr:from>
    <xdr:to>
      <xdr:col>6</xdr:col>
      <xdr:colOff>38100</xdr:colOff>
      <xdr:row>33</xdr:row>
      <xdr:rowOff>116434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132961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23381</xdr:rowOff>
    </xdr:from>
    <xdr:to>
      <xdr:col>24</xdr:col>
      <xdr:colOff>63500</xdr:colOff>
      <xdr:row>57</xdr:row>
      <xdr:rowOff>43391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96031"/>
          <a:ext cx="8382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145704</xdr:rowOff>
    </xdr:from>
    <xdr:to>
      <xdr:col>19</xdr:col>
      <xdr:colOff>177800</xdr:colOff>
      <xdr:row>57</xdr:row>
      <xdr:rowOff>23381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61104"/>
          <a:ext cx="889000" cy="7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145704</xdr:rowOff>
    </xdr:from>
    <xdr:to>
      <xdr:col>15</xdr:col>
      <xdr:colOff>50800</xdr:colOff>
      <xdr:row>57</xdr:row>
      <xdr:rowOff>54135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61104"/>
          <a:ext cx="889000" cy="76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54135</xdr:rowOff>
    </xdr:from>
    <xdr:to>
      <xdr:col>10</xdr:col>
      <xdr:colOff>114300</xdr:colOff>
      <xdr:row>57</xdr:row>
      <xdr:rowOff>82755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678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164041</xdr:rowOff>
    </xdr:from>
    <xdr:to>
      <xdr:col>24</xdr:col>
      <xdr:colOff>114300</xdr:colOff>
      <xdr:row>57</xdr:row>
      <xdr:rowOff>94191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78968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144031</xdr:rowOff>
    </xdr:from>
    <xdr:to>
      <xdr:col>20</xdr:col>
      <xdr:colOff>38100</xdr:colOff>
      <xdr:row>57</xdr:row>
      <xdr:rowOff>74181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65308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94904</xdr:rowOff>
    </xdr:from>
    <xdr:to>
      <xdr:col>15</xdr:col>
      <xdr:colOff>101600</xdr:colOff>
      <xdr:row>53</xdr:row>
      <xdr:rowOff>25054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3335</xdr:rowOff>
    </xdr:from>
    <xdr:to>
      <xdr:col>10</xdr:col>
      <xdr:colOff>165100</xdr:colOff>
      <xdr:row>57</xdr:row>
      <xdr:rowOff>104935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96062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31955</xdr:rowOff>
    </xdr:from>
    <xdr:to>
      <xdr:col>6</xdr:col>
      <xdr:colOff>38100</xdr:colOff>
      <xdr:row>57</xdr:row>
      <xdr:rowOff>133555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124682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157531</xdr:rowOff>
    </xdr:from>
    <xdr:to>
      <xdr:col>24</xdr:col>
      <xdr:colOff>63500</xdr:colOff>
      <xdr:row>75</xdr:row>
      <xdr:rowOff>45113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44831"/>
          <a:ext cx="838200" cy="5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157531</xdr:rowOff>
    </xdr:from>
    <xdr:to>
      <xdr:col>19</xdr:col>
      <xdr:colOff>177800</xdr:colOff>
      <xdr:row>76</xdr:row>
      <xdr:rowOff>42735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44831"/>
          <a:ext cx="889000" cy="2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42735</xdr:rowOff>
    </xdr:from>
    <xdr:to>
      <xdr:col>15</xdr:col>
      <xdr:colOff>50800</xdr:colOff>
      <xdr:row>76</xdr:row>
      <xdr:rowOff>102850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2935"/>
          <a:ext cx="889000" cy="6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102850</xdr:rowOff>
    </xdr:from>
    <xdr:to>
      <xdr:col>10</xdr:col>
      <xdr:colOff>114300</xdr:colOff>
      <xdr:row>76</xdr:row>
      <xdr:rowOff>147929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33050"/>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165763</xdr:rowOff>
    </xdr:from>
    <xdr:to>
      <xdr:col>24</xdr:col>
      <xdr:colOff>114300</xdr:colOff>
      <xdr:row>75</xdr:row>
      <xdr:rowOff>95913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17190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0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106731</xdr:rowOff>
    </xdr:from>
    <xdr:to>
      <xdr:col>20</xdr:col>
      <xdr:colOff>38100</xdr:colOff>
      <xdr:row>75</xdr:row>
      <xdr:rowOff>36881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53408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6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163385</xdr:rowOff>
    </xdr:from>
    <xdr:to>
      <xdr:col>15</xdr:col>
      <xdr:colOff>101600</xdr:colOff>
      <xdr:row>76</xdr:row>
      <xdr:rowOff>93535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110062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9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52050</xdr:rowOff>
    </xdr:from>
    <xdr:to>
      <xdr:col>10</xdr:col>
      <xdr:colOff>165100</xdr:colOff>
      <xdr:row>76</xdr:row>
      <xdr:rowOff>153650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170177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5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97129</xdr:rowOff>
    </xdr:from>
    <xdr:to>
      <xdr:col>6</xdr:col>
      <xdr:colOff>38100</xdr:colOff>
      <xdr:row>77</xdr:row>
      <xdr:rowOff>27279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43807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0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142748</xdr:rowOff>
    </xdr:from>
    <xdr:to>
      <xdr:col>24</xdr:col>
      <xdr:colOff>63500</xdr:colOff>
      <xdr:row>99</xdr:row>
      <xdr:rowOff>20241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44848"/>
          <a:ext cx="8382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20241</xdr:rowOff>
    </xdr:from>
    <xdr:to>
      <xdr:col>19</xdr:col>
      <xdr:colOff>177800</xdr:colOff>
      <xdr:row>99</xdr:row>
      <xdr:rowOff>103777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93791"/>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103777</xdr:rowOff>
    </xdr:from>
    <xdr:to>
      <xdr:col>15</xdr:col>
      <xdr:colOff>50800</xdr:colOff>
      <xdr:row>99</xdr:row>
      <xdr:rowOff>120204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77327"/>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120204</xdr:rowOff>
    </xdr:from>
    <xdr:to>
      <xdr:col>10</xdr:col>
      <xdr:colOff>114300</xdr:colOff>
      <xdr:row>99</xdr:row>
      <xdr:rowOff>136761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93754"/>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91948</xdr:rowOff>
    </xdr:from>
    <xdr:to>
      <xdr:col>24</xdr:col>
      <xdr:colOff>114300</xdr:colOff>
      <xdr:row>99</xdr:row>
      <xdr:rowOff>22098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70375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140891</xdr:rowOff>
    </xdr:from>
    <xdr:to>
      <xdr:col>20</xdr:col>
      <xdr:colOff>38100</xdr:colOff>
      <xdr:row>99</xdr:row>
      <xdr:rowOff>71041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62168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52977</xdr:rowOff>
    </xdr:from>
    <xdr:to>
      <xdr:col>15</xdr:col>
      <xdr:colOff>101600</xdr:colOff>
      <xdr:row>99</xdr:row>
      <xdr:rowOff>154577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145704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69404</xdr:rowOff>
    </xdr:from>
    <xdr:to>
      <xdr:col>10</xdr:col>
      <xdr:colOff>165100</xdr:colOff>
      <xdr:row>99</xdr:row>
      <xdr:rowOff>171004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162131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85961</xdr:rowOff>
    </xdr:from>
    <xdr:to>
      <xdr:col>6</xdr:col>
      <xdr:colOff>38100</xdr:colOff>
      <xdr:row>100</xdr:row>
      <xdr:rowOff>16111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7238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41021</xdr:rowOff>
    </xdr:from>
    <xdr:to>
      <xdr:col>55</xdr:col>
      <xdr:colOff>0</xdr:colOff>
      <xdr:row>37</xdr:row>
      <xdr:rowOff>116078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84671"/>
          <a:ext cx="8382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113411</xdr:rowOff>
    </xdr:from>
    <xdr:to>
      <xdr:col>50</xdr:col>
      <xdr:colOff>114300</xdr:colOff>
      <xdr:row>37</xdr:row>
      <xdr:rowOff>116078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5706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31115</xdr:rowOff>
    </xdr:from>
    <xdr:to>
      <xdr:col>45</xdr:col>
      <xdr:colOff>177800</xdr:colOff>
      <xdr:row>37</xdr:row>
      <xdr:rowOff>113411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74765"/>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31115</xdr:rowOff>
    </xdr:from>
    <xdr:to>
      <xdr:col>41</xdr:col>
      <xdr:colOff>50800</xdr:colOff>
      <xdr:row>37</xdr:row>
      <xdr:rowOff>62357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7476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161671</xdr:rowOff>
    </xdr:from>
    <xdr:to>
      <xdr:col>55</xdr:col>
      <xdr:colOff>50800</xdr:colOff>
      <xdr:row>37</xdr:row>
      <xdr:rowOff>91821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13098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65278</xdr:rowOff>
    </xdr:from>
    <xdr:to>
      <xdr:col>50</xdr:col>
      <xdr:colOff>165100</xdr:colOff>
      <xdr:row>37</xdr:row>
      <xdr:rowOff>166878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11955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8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62611</xdr:rowOff>
    </xdr:from>
    <xdr:to>
      <xdr:col>46</xdr:col>
      <xdr:colOff>38100</xdr:colOff>
      <xdr:row>37</xdr:row>
      <xdr:rowOff>164211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9288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8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151765</xdr:rowOff>
    </xdr:from>
    <xdr:to>
      <xdr:col>41</xdr:col>
      <xdr:colOff>101600</xdr:colOff>
      <xdr:row>37</xdr:row>
      <xdr:rowOff>81915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98442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9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11557</xdr:rowOff>
    </xdr:from>
    <xdr:to>
      <xdr:col>36</xdr:col>
      <xdr:colOff>165100</xdr:colOff>
      <xdr:row>37</xdr:row>
      <xdr:rowOff>113157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129684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69596</xdr:rowOff>
    </xdr:from>
    <xdr:to>
      <xdr:col>55</xdr:col>
      <xdr:colOff>0</xdr:colOff>
      <xdr:row>58</xdr:row>
      <xdr:rowOff>77997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3696"/>
          <a:ext cx="8382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51994</xdr:rowOff>
    </xdr:from>
    <xdr:to>
      <xdr:col>50</xdr:col>
      <xdr:colOff>114300</xdr:colOff>
      <xdr:row>58</xdr:row>
      <xdr:rowOff>69596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9609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51994</xdr:rowOff>
    </xdr:from>
    <xdr:to>
      <xdr:col>45</xdr:col>
      <xdr:colOff>177800</xdr:colOff>
      <xdr:row>58</xdr:row>
      <xdr:rowOff>84245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6094"/>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154711</xdr:rowOff>
    </xdr:from>
    <xdr:to>
      <xdr:col>41</xdr:col>
      <xdr:colOff>50800</xdr:colOff>
      <xdr:row>58</xdr:row>
      <xdr:rowOff>84245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27361"/>
          <a:ext cx="889000" cy="10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27197</xdr:rowOff>
    </xdr:from>
    <xdr:to>
      <xdr:col>55</xdr:col>
      <xdr:colOff>50800</xdr:colOff>
      <xdr:row>58</xdr:row>
      <xdr:rowOff>128797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50074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18796</xdr:rowOff>
    </xdr:from>
    <xdr:to>
      <xdr:col>50</xdr:col>
      <xdr:colOff>165100</xdr:colOff>
      <xdr:row>58</xdr:row>
      <xdr:rowOff>120396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136923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73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1194</xdr:rowOff>
    </xdr:from>
    <xdr:to>
      <xdr:col>46</xdr:col>
      <xdr:colOff>38100</xdr:colOff>
      <xdr:row>58</xdr:row>
      <xdr:rowOff>102794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119321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2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33445</xdr:rowOff>
    </xdr:from>
    <xdr:to>
      <xdr:col>41</xdr:col>
      <xdr:colOff>101600</xdr:colOff>
      <xdr:row>58</xdr:row>
      <xdr:rowOff>135045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151572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7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103911</xdr:rowOff>
    </xdr:from>
    <xdr:to>
      <xdr:col>36</xdr:col>
      <xdr:colOff>165100</xdr:colOff>
      <xdr:row>58</xdr:row>
      <xdr:rowOff>34061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50588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127508</xdr:rowOff>
    </xdr:from>
    <xdr:to>
      <xdr:col>55</xdr:col>
      <xdr:colOff>0</xdr:colOff>
      <xdr:row>77</xdr:row>
      <xdr:rowOff>42317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57708"/>
          <a:ext cx="8382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40260</xdr:rowOff>
    </xdr:from>
    <xdr:to>
      <xdr:col>50</xdr:col>
      <xdr:colOff>114300</xdr:colOff>
      <xdr:row>77</xdr:row>
      <xdr:rowOff>42317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4191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40260</xdr:rowOff>
    </xdr:from>
    <xdr:to>
      <xdr:col>45</xdr:col>
      <xdr:colOff>177800</xdr:colOff>
      <xdr:row>78</xdr:row>
      <xdr:rowOff>92190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41910"/>
          <a:ext cx="889000" cy="2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49440</xdr:rowOff>
    </xdr:from>
    <xdr:to>
      <xdr:col>41</xdr:col>
      <xdr:colOff>50800</xdr:colOff>
      <xdr:row>78</xdr:row>
      <xdr:rowOff>92190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22540"/>
          <a:ext cx="889000" cy="4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76708</xdr:rowOff>
    </xdr:from>
    <xdr:to>
      <xdr:col>55</xdr:col>
      <xdr:colOff>50800</xdr:colOff>
      <xdr:row>77</xdr:row>
      <xdr:rowOff>6858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99585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162967</xdr:rowOff>
    </xdr:from>
    <xdr:to>
      <xdr:col>50</xdr:col>
      <xdr:colOff>165100</xdr:colOff>
      <xdr:row>77</xdr:row>
      <xdr:rowOff>93117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84244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160910</xdr:rowOff>
    </xdr:from>
    <xdr:to>
      <xdr:col>46</xdr:col>
      <xdr:colOff>38100</xdr:colOff>
      <xdr:row>77</xdr:row>
      <xdr:rowOff>91060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82187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2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41390</xdr:rowOff>
    </xdr:from>
    <xdr:to>
      <xdr:col>41</xdr:col>
      <xdr:colOff>101600</xdr:colOff>
      <xdr:row>78</xdr:row>
      <xdr:rowOff>142990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134117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170090</xdr:rowOff>
    </xdr:from>
    <xdr:to>
      <xdr:col>36</xdr:col>
      <xdr:colOff>165100</xdr:colOff>
      <xdr:row>78</xdr:row>
      <xdr:rowOff>100240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91367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20388</xdr:rowOff>
    </xdr:from>
    <xdr:to>
      <xdr:col>55</xdr:col>
      <xdr:colOff>0</xdr:colOff>
      <xdr:row>98</xdr:row>
      <xdr:rowOff>36308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22488"/>
          <a:ext cx="8382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7683</xdr:rowOff>
    </xdr:from>
    <xdr:to>
      <xdr:col>50</xdr:col>
      <xdr:colOff>114300</xdr:colOff>
      <xdr:row>98</xdr:row>
      <xdr:rowOff>20388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09783"/>
          <a:ext cx="8890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151735</xdr:rowOff>
    </xdr:from>
    <xdr:to>
      <xdr:col>45</xdr:col>
      <xdr:colOff>177800</xdr:colOff>
      <xdr:row>98</xdr:row>
      <xdr:rowOff>7683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82385"/>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76786</xdr:rowOff>
    </xdr:from>
    <xdr:to>
      <xdr:col>41</xdr:col>
      <xdr:colOff>50800</xdr:colOff>
      <xdr:row>97</xdr:row>
      <xdr:rowOff>151735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07436"/>
          <a:ext cx="8890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156958</xdr:rowOff>
    </xdr:from>
    <xdr:to>
      <xdr:col>55</xdr:col>
      <xdr:colOff>50800</xdr:colOff>
      <xdr:row>98</xdr:row>
      <xdr:rowOff>87108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135385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6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141038</xdr:rowOff>
    </xdr:from>
    <xdr:to>
      <xdr:col>50</xdr:col>
      <xdr:colOff>165100</xdr:colOff>
      <xdr:row>98</xdr:row>
      <xdr:rowOff>71188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62315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128333</xdr:rowOff>
    </xdr:from>
    <xdr:to>
      <xdr:col>46</xdr:col>
      <xdr:colOff>38100</xdr:colOff>
      <xdr:row>98</xdr:row>
      <xdr:rowOff>58483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49610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100935</xdr:rowOff>
    </xdr:from>
    <xdr:to>
      <xdr:col>41</xdr:col>
      <xdr:colOff>101600</xdr:colOff>
      <xdr:row>98</xdr:row>
      <xdr:rowOff>31085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22212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25986</xdr:rowOff>
    </xdr:from>
    <xdr:to>
      <xdr:col>36</xdr:col>
      <xdr:colOff>165100</xdr:colOff>
      <xdr:row>97</xdr:row>
      <xdr:rowOff>127586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144113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155153</xdr:rowOff>
    </xdr:from>
    <xdr:to>
      <xdr:col>85</xdr:col>
      <xdr:colOff>127000</xdr:colOff>
      <xdr:row>37</xdr:row>
      <xdr:rowOff>159314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98803"/>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145781</xdr:rowOff>
    </xdr:from>
    <xdr:to>
      <xdr:col>81</xdr:col>
      <xdr:colOff>50800</xdr:colOff>
      <xdr:row>37</xdr:row>
      <xdr:rowOff>159314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89431"/>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145781</xdr:rowOff>
    </xdr:from>
    <xdr:to>
      <xdr:col>76</xdr:col>
      <xdr:colOff>114300</xdr:colOff>
      <xdr:row>37</xdr:row>
      <xdr:rowOff>147152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94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147152</xdr:rowOff>
    </xdr:from>
    <xdr:to>
      <xdr:col>71</xdr:col>
      <xdr:colOff>177800</xdr:colOff>
      <xdr:row>37</xdr:row>
      <xdr:rowOff>154376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0802"/>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104353</xdr:rowOff>
    </xdr:from>
    <xdr:to>
      <xdr:col>85</xdr:col>
      <xdr:colOff>177800</xdr:colOff>
      <xdr:row>38</xdr:row>
      <xdr:rowOff>34503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4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82780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108514</xdr:rowOff>
    </xdr:from>
    <xdr:to>
      <xdr:col>81</xdr:col>
      <xdr:colOff>101600</xdr:colOff>
      <xdr:row>38</xdr:row>
      <xdr:rowOff>38664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29791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94981</xdr:rowOff>
    </xdr:from>
    <xdr:to>
      <xdr:col>76</xdr:col>
      <xdr:colOff>165100</xdr:colOff>
      <xdr:row>38</xdr:row>
      <xdr:rowOff>25130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8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96352</xdr:rowOff>
    </xdr:from>
    <xdr:to>
      <xdr:col>72</xdr:col>
      <xdr:colOff>38100</xdr:colOff>
      <xdr:row>38</xdr:row>
      <xdr:rowOff>26502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103576</xdr:rowOff>
    </xdr:from>
    <xdr:to>
      <xdr:col>67</xdr:col>
      <xdr:colOff>101600</xdr:colOff>
      <xdr:row>38</xdr:row>
      <xdr:rowOff>33727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7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24853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151073</xdr:rowOff>
    </xdr:from>
    <xdr:to>
      <xdr:col>85</xdr:col>
      <xdr:colOff>127000</xdr:colOff>
      <xdr:row>55</xdr:row>
      <xdr:rowOff>48413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066473"/>
          <a:ext cx="838200" cy="4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151073</xdr:rowOff>
    </xdr:from>
    <xdr:to>
      <xdr:col>81</xdr:col>
      <xdr:colOff>50800</xdr:colOff>
      <xdr:row>54</xdr:row>
      <xdr:rowOff>59633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066473"/>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59633</xdr:rowOff>
    </xdr:from>
    <xdr:to>
      <xdr:col>76</xdr:col>
      <xdr:colOff>114300</xdr:colOff>
      <xdr:row>57</xdr:row>
      <xdr:rowOff>26543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317933"/>
          <a:ext cx="889000" cy="48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167742</xdr:rowOff>
    </xdr:from>
    <xdr:to>
      <xdr:col>71</xdr:col>
      <xdr:colOff>177800</xdr:colOff>
      <xdr:row>57</xdr:row>
      <xdr:rowOff>26543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68942"/>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169063</xdr:rowOff>
    </xdr:from>
    <xdr:to>
      <xdr:col>85</xdr:col>
      <xdr:colOff>177800</xdr:colOff>
      <xdr:row>55</xdr:row>
      <xdr:rowOff>99213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20490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100273</xdr:rowOff>
    </xdr:from>
    <xdr:to>
      <xdr:col>81</xdr:col>
      <xdr:colOff>101600</xdr:colOff>
      <xdr:row>53</xdr:row>
      <xdr:rowOff>30423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0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46950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7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8833</xdr:rowOff>
    </xdr:from>
    <xdr:to>
      <xdr:col>76</xdr:col>
      <xdr:colOff>165100</xdr:colOff>
      <xdr:row>54</xdr:row>
      <xdr:rowOff>110433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2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126960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0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147193</xdr:rowOff>
    </xdr:from>
    <xdr:to>
      <xdr:col>72</xdr:col>
      <xdr:colOff>38100</xdr:colOff>
      <xdr:row>57</xdr:row>
      <xdr:rowOff>77343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68470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116942</xdr:rowOff>
    </xdr:from>
    <xdr:to>
      <xdr:col>67</xdr:col>
      <xdr:colOff>101600</xdr:colOff>
      <xdr:row>57</xdr:row>
      <xdr:rowOff>47092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38219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131197</xdr:rowOff>
    </xdr:from>
    <xdr:to>
      <xdr:col>85</xdr:col>
      <xdr:colOff>127000</xdr:colOff>
      <xdr:row>78</xdr:row>
      <xdr:rowOff>133803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4297"/>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133803</xdr:rowOff>
    </xdr:from>
    <xdr:to>
      <xdr:col>81</xdr:col>
      <xdr:colOff>50800</xdr:colOff>
      <xdr:row>78</xdr:row>
      <xdr:rowOff>137826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690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130601</xdr:rowOff>
    </xdr:from>
    <xdr:to>
      <xdr:col>76</xdr:col>
      <xdr:colOff>114300</xdr:colOff>
      <xdr:row>78</xdr:row>
      <xdr:rowOff>137826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03701"/>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33812</xdr:rowOff>
    </xdr:from>
    <xdr:to>
      <xdr:col>71</xdr:col>
      <xdr:colOff>177800</xdr:colOff>
      <xdr:row>78</xdr:row>
      <xdr:rowOff>130601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06912"/>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80397</xdr:rowOff>
    </xdr:from>
    <xdr:to>
      <xdr:col>85</xdr:col>
      <xdr:colOff>177800</xdr:colOff>
      <xdr:row>79</xdr:row>
      <xdr:rowOff>10547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83003</xdr:rowOff>
    </xdr:from>
    <xdr:to>
      <xdr:col>81</xdr:col>
      <xdr:colOff>101600</xdr:colOff>
      <xdr:row>79</xdr:row>
      <xdr:rowOff>13153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4280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87026</xdr:rowOff>
    </xdr:from>
    <xdr:to>
      <xdr:col>76</xdr:col>
      <xdr:colOff>165100</xdr:colOff>
      <xdr:row>79</xdr:row>
      <xdr:rowOff>17176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8303</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79801</xdr:rowOff>
    </xdr:from>
    <xdr:to>
      <xdr:col>72</xdr:col>
      <xdr:colOff>38100</xdr:colOff>
      <xdr:row>79</xdr:row>
      <xdr:rowOff>9951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1078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154462</xdr:rowOff>
    </xdr:from>
    <xdr:to>
      <xdr:col>67</xdr:col>
      <xdr:colOff>101600</xdr:colOff>
      <xdr:row>78</xdr:row>
      <xdr:rowOff>84612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101139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3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8089</xdr:rowOff>
    </xdr:from>
    <xdr:to>
      <xdr:col>85</xdr:col>
      <xdr:colOff>127000</xdr:colOff>
      <xdr:row>96</xdr:row>
      <xdr:rowOff>15697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67289"/>
          <a:ext cx="8382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8089</xdr:rowOff>
    </xdr:from>
    <xdr:to>
      <xdr:col>81</xdr:col>
      <xdr:colOff>50800</xdr:colOff>
      <xdr:row>96</xdr:row>
      <xdr:rowOff>13488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67289"/>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13488</xdr:rowOff>
    </xdr:from>
    <xdr:to>
      <xdr:col>76</xdr:col>
      <xdr:colOff>114300</xdr:colOff>
      <xdr:row>96</xdr:row>
      <xdr:rowOff>29159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72688"/>
          <a:ext cx="889000" cy="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29159</xdr:rowOff>
    </xdr:from>
    <xdr:to>
      <xdr:col>71</xdr:col>
      <xdr:colOff>177800</xdr:colOff>
      <xdr:row>96</xdr:row>
      <xdr:rowOff>46952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88359"/>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136347</xdr:rowOff>
    </xdr:from>
    <xdr:to>
      <xdr:col>85</xdr:col>
      <xdr:colOff>177800</xdr:colOff>
      <xdr:row>96</xdr:row>
      <xdr:rowOff>66497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159224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128739</xdr:rowOff>
    </xdr:from>
    <xdr:to>
      <xdr:col>81</xdr:col>
      <xdr:colOff>101600</xdr:colOff>
      <xdr:row>96</xdr:row>
      <xdr:rowOff>58889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1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75416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134138</xdr:rowOff>
    </xdr:from>
    <xdr:to>
      <xdr:col>76</xdr:col>
      <xdr:colOff>165100</xdr:colOff>
      <xdr:row>96</xdr:row>
      <xdr:rowOff>64288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80815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149809</xdr:rowOff>
    </xdr:from>
    <xdr:to>
      <xdr:col>72</xdr:col>
      <xdr:colOff>38100</xdr:colOff>
      <xdr:row>96</xdr:row>
      <xdr:rowOff>79959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96486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167602</xdr:rowOff>
    </xdr:from>
    <xdr:to>
      <xdr:col>67</xdr:col>
      <xdr:colOff>101600</xdr:colOff>
      <xdr:row>96</xdr:row>
      <xdr:rowOff>97752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114279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住民一人当たりのコストを目的別にみると、教育費が類似団体に比較してかなり高い水準となっている。主な要因としては、中学校建設の本格化と幼稚園の改修等による事業費が増加したことなどが挙げられる。令和４年度に関しては、南中学校や前栽幼稚園など工事に着手していた施設の多くが完成したため前年度に比して数値が減少している。しかしながら、今後も更新を必要とする施設は多い、そのため、将来世代への負担を少しでも軽減できるよう、新規事業の実施においては、現役世代と将来世代との負担の在り方や事業そのものの緊急性を考慮し、補助金や起債等の財源措置の有無等を含めて優先順位を判断するものとす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実質収支は、各年度とも黒字を計上している。実質単年度収支は、令和３年度に黒字となったものの、令和４度は、幼稚園や中学校の整備等の大型事業が完了したことによる地方債の減少や国庫補助金が減少したことにより再度赤字に転じた。今後も、扶助費や公債費などの経常経費の増加が見込まれるため、事業の必要性・緊急性等の優先順位を考慮し、財政調整基金に依存しない財政運営を目指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連結実質収支については、各年度とも黒字となっており、健全性は保たれている。特に、水道事業会計、及び一般会計等について、黒字額は堅調となっている。</a:t>
          </a:r>
          <a:endParaRPr lang="ja-JP" altLang="ja-JP" sz="1400">
            <a:effectLst/>
          </a:endParaRPr>
        </a:p>
        <a:p>
          <a:r>
            <a:rPr kumimoji="1" lang="ja-JP" altLang="ja-JP" sz="1100" b="0" i="0" baseline="0">
              <a:solidFill>
                <a:schemeClr val="dk1"/>
              </a:solidFill>
              <a:effectLst/>
              <a:latin typeface="+mn-lt"/>
              <a:ea typeface="+mn-ea"/>
              <a:cs typeface="+mn-cs"/>
            </a:rPr>
            <a:t>　今後についても、事業会計をはじめとする全会計において黒字が見込まれることから、連結実質収支は黒字で推移するものと思われる。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29441463</v>
      </c>
      <c r="BO4" s="371"/>
      <c r="BP4" s="371"/>
      <c r="BQ4" s="371"/>
      <c r="BR4" s="371"/>
      <c r="BS4" s="371"/>
      <c r="BT4" s="371"/>
      <c r="BU4" s="372"/>
      <c r="BV4" s="370">
        <v>31977154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v>
      </c>
      <c r="CU4" s="377"/>
      <c r="CV4" s="377"/>
      <c r="CW4" s="377"/>
      <c r="CX4" s="377"/>
      <c r="CY4" s="377"/>
      <c r="CZ4" s="377"/>
      <c r="DA4" s="378"/>
      <c r="DB4" s="376">
        <v>12.8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27708425</v>
      </c>
      <c r="BO5" s="439"/>
      <c r="BP5" s="439"/>
      <c r="BQ5" s="439"/>
      <c r="BR5" s="439"/>
      <c r="BS5" s="439"/>
      <c r="BT5" s="439"/>
      <c r="BU5" s="440"/>
      <c r="BV5" s="438">
        <v>29884551</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96.8</v>
      </c>
      <c r="CU5" s="405"/>
      <c r="CV5" s="405"/>
      <c r="CW5" s="405"/>
      <c r="CX5" s="405"/>
      <c r="CY5" s="405"/>
      <c r="CZ5" s="405"/>
      <c r="DA5" s="406"/>
      <c r="DB5" s="404">
        <v>93.3</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1733038</v>
      </c>
      <c r="BO6" s="439"/>
      <c r="BP6" s="439"/>
      <c r="BQ6" s="439"/>
      <c r="BR6" s="439"/>
      <c r="BS6" s="439"/>
      <c r="BT6" s="439"/>
      <c r="BU6" s="440"/>
      <c r="BV6" s="438">
        <v>2092603</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98.5</v>
      </c>
      <c r="CU6" s="445"/>
      <c r="CV6" s="445"/>
      <c r="CW6" s="445"/>
      <c r="CX6" s="445"/>
      <c r="CY6" s="445"/>
      <c r="CZ6" s="445"/>
      <c r="DA6" s="446"/>
      <c r="DB6" s="444">
        <v>99.3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64372</v>
      </c>
      <c r="BO7" s="439"/>
      <c r="BP7" s="439"/>
      <c r="BQ7" s="439"/>
      <c r="BR7" s="439"/>
      <c r="BS7" s="439"/>
      <c r="BT7" s="439"/>
      <c r="BU7" s="440"/>
      <c r="BV7" s="438">
        <v>105421</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15137632</v>
      </c>
      <c r="CU7" s="439"/>
      <c r="CV7" s="439"/>
      <c r="CW7" s="439"/>
      <c r="CX7" s="439"/>
      <c r="CY7" s="439"/>
      <c r="CZ7" s="439"/>
      <c r="DA7" s="440"/>
      <c r="DB7" s="438">
        <v>15468648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1668666</v>
      </c>
      <c r="BO8" s="439"/>
      <c r="BP8" s="439"/>
      <c r="BQ8" s="439"/>
      <c r="BR8" s="439"/>
      <c r="BS8" s="439"/>
      <c r="BT8" s="439"/>
      <c r="BU8" s="440"/>
      <c r="BV8" s="438">
        <v>1987182</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0.56999999999999995</v>
      </c>
      <c r="CU8" s="448"/>
      <c r="CV8" s="448"/>
      <c r="CW8" s="448"/>
      <c r="CX8" s="448"/>
      <c r="CY8" s="448"/>
      <c r="CZ8" s="448"/>
      <c r="DA8" s="449"/>
      <c r="DB8" s="447">
        <v>0.57999999999999996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63889</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96</v>
      </c>
      <c r="AV9" s="434"/>
      <c r="AW9" s="434"/>
      <c r="AX9" s="434"/>
      <c r="AY9" s="435" t="s">
        <v>117</v>
      </c>
      <c r="AZ9" s="436"/>
      <c r="BA9" s="436"/>
      <c r="BB9" s="436"/>
      <c r="BC9" s="436"/>
      <c r="BD9" s="436"/>
      <c r="BE9" s="436"/>
      <c r="BF9" s="436"/>
      <c r="BG9" s="436"/>
      <c r="BH9" s="436"/>
      <c r="BI9" s="436"/>
      <c r="BJ9" s="436"/>
      <c r="BK9" s="436"/>
      <c r="BL9" s="436"/>
      <c r="BM9" s="437"/>
      <c r="BN9" s="438">
        <v>-318516</v>
      </c>
      <c r="BO9" s="439"/>
      <c r="BP9" s="439"/>
      <c r="BQ9" s="439"/>
      <c r="BR9" s="439"/>
      <c r="BS9" s="439"/>
      <c r="BT9" s="439"/>
      <c r="BU9" s="440"/>
      <c r="BV9" s="438">
        <v>848399</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13.8</v>
      </c>
      <c r="CU9" s="405"/>
      <c r="CV9" s="405"/>
      <c r="CW9" s="405"/>
      <c r="CX9" s="405"/>
      <c r="CY9" s="405"/>
      <c r="CZ9" s="405"/>
      <c r="DA9" s="406"/>
      <c r="DB9" s="404">
        <v>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67398</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96</v>
      </c>
      <c r="AV10" s="434"/>
      <c r="AW10" s="434"/>
      <c r="AX10" s="434"/>
      <c r="AY10" s="435" t="s">
        <v>121</v>
      </c>
      <c r="AZ10" s="436"/>
      <c r="BA10" s="436"/>
      <c r="BB10" s="436"/>
      <c r="BC10" s="436"/>
      <c r="BD10" s="436"/>
      <c r="BE10" s="436"/>
      <c r="BF10" s="436"/>
      <c r="BG10" s="436"/>
      <c r="BH10" s="436"/>
      <c r="BI10" s="436"/>
      <c r="BJ10" s="436"/>
      <c r="BK10" s="436"/>
      <c r="BL10" s="436"/>
      <c r="BM10" s="437"/>
      <c r="BN10" s="438">
        <v>34</v>
      </c>
      <c r="BO10" s="439"/>
      <c r="BP10" s="439"/>
      <c r="BQ10" s="439"/>
      <c r="BR10" s="439"/>
      <c r="BS10" s="439"/>
      <c r="BT10" s="439"/>
      <c r="BU10" s="440"/>
      <c r="BV10" s="438">
        <v>31</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96</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62081</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548942</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61186</v>
      </c>
      <c r="S13" s="492"/>
      <c r="T13" s="492"/>
      <c r="U13" s="492"/>
      <c r="V13" s="493"/>
      <c r="W13" s="417" t="s">
        <v>140</v>
      </c>
      <c r="X13" s="418"/>
      <c r="Y13" s="418"/>
      <c r="Z13" s="418"/>
      <c r="AA13" s="418"/>
      <c r="AB13" s="408"/>
      <c r="AC13" s="458">
        <v>1183</v>
      </c>
      <c r="AD13" s="459"/>
      <c r="AE13" s="459"/>
      <c r="AF13" s="459"/>
      <c r="AG13" s="501"/>
      <c r="AH13" s="458">
        <v>1289</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-318482</v>
      </c>
      <c r="BO13" s="439"/>
      <c r="BP13" s="439"/>
      <c r="BQ13" s="439"/>
      <c r="BR13" s="439"/>
      <c r="BS13" s="439"/>
      <c r="BT13" s="439"/>
      <c r="BU13" s="440"/>
      <c r="BV13" s="438">
        <v>299488</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10</v>
      </c>
      <c r="CU13" s="405"/>
      <c r="CV13" s="405"/>
      <c r="CW13" s="405"/>
      <c r="CX13" s="405"/>
      <c r="CY13" s="405"/>
      <c r="CZ13" s="405"/>
      <c r="DA13" s="406"/>
      <c r="DB13" s="404">
        <v>10.4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63173</v>
      </c>
      <c r="S14" s="492"/>
      <c r="T14" s="492"/>
      <c r="U14" s="492"/>
      <c r="V14" s="493"/>
      <c r="W14" s="397"/>
      <c r="X14" s="398"/>
      <c r="Y14" s="398"/>
      <c r="Z14" s="398"/>
      <c r="AA14" s="398"/>
      <c r="AB14" s="387"/>
      <c r="AC14" s="494">
        <v>4.0999999999999996</v>
      </c>
      <c r="AD14" s="495"/>
      <c r="AE14" s="495"/>
      <c r="AF14" s="495"/>
      <c r="AG14" s="496"/>
      <c r="AH14" s="494">
        <v>4.4000000000000004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32.5</v>
      </c>
      <c r="CU14" s="506"/>
      <c r="CV14" s="506"/>
      <c r="CW14" s="506"/>
      <c r="CX14" s="506"/>
      <c r="CY14" s="506"/>
      <c r="CZ14" s="506"/>
      <c r="DA14" s="507"/>
      <c r="DB14" s="505">
        <v>50.8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62285</v>
      </c>
      <c r="S15" s="492"/>
      <c r="T15" s="492"/>
      <c r="U15" s="492"/>
      <c r="V15" s="493"/>
      <c r="W15" s="417" t="s">
        <v>148</v>
      </c>
      <c r="X15" s="418"/>
      <c r="Y15" s="418"/>
      <c r="Z15" s="418"/>
      <c r="AA15" s="418"/>
      <c r="AB15" s="408"/>
      <c r="AC15" s="458">
        <v>5945</v>
      </c>
      <c r="AD15" s="459"/>
      <c r="AE15" s="459"/>
      <c r="AF15" s="459"/>
      <c r="AG15" s="501"/>
      <c r="AH15" s="458">
        <v>6232</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7270906</v>
      </c>
      <c r="BO15" s="371"/>
      <c r="BP15" s="371"/>
      <c r="BQ15" s="371"/>
      <c r="BR15" s="371"/>
      <c r="BS15" s="371"/>
      <c r="BT15" s="371"/>
      <c r="BU15" s="372"/>
      <c r="BV15" s="370">
        <v>7086424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20.6</v>
      </c>
      <c r="AD16" s="495"/>
      <c r="AE16" s="495"/>
      <c r="AF16" s="495"/>
      <c r="AG16" s="496"/>
      <c r="AH16" s="494">
        <v>21.3</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12945634</v>
      </c>
      <c r="BO16" s="439"/>
      <c r="BP16" s="439"/>
      <c r="BQ16" s="439"/>
      <c r="BR16" s="439"/>
      <c r="BS16" s="439"/>
      <c r="BT16" s="439"/>
      <c r="BU16" s="440"/>
      <c r="BV16" s="438">
        <v>12628772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21765</v>
      </c>
      <c r="AD17" s="459"/>
      <c r="AE17" s="459"/>
      <c r="AF17" s="459"/>
      <c r="AG17" s="501"/>
      <c r="AH17" s="458">
        <v>21796</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9196815</v>
      </c>
      <c r="BO17" s="439"/>
      <c r="BP17" s="439"/>
      <c r="BQ17" s="439"/>
      <c r="BR17" s="439"/>
      <c r="BS17" s="439"/>
      <c r="BT17" s="439"/>
      <c r="BU17" s="440"/>
      <c r="BV17" s="438">
        <v>8964701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86.42</v>
      </c>
      <c r="M18" s="523"/>
      <c r="N18" s="523"/>
      <c r="O18" s="523"/>
      <c r="P18" s="523"/>
      <c r="Q18" s="523"/>
      <c r="R18" s="524"/>
      <c r="S18" s="524"/>
      <c r="T18" s="524"/>
      <c r="U18" s="524"/>
      <c r="V18" s="525"/>
      <c r="W18" s="419"/>
      <c r="X18" s="420"/>
      <c r="Y18" s="420"/>
      <c r="Z18" s="420"/>
      <c r="AA18" s="420"/>
      <c r="AB18" s="411"/>
      <c r="AC18" s="526">
        <v>75.3</v>
      </c>
      <c r="AD18" s="527"/>
      <c r="AE18" s="527"/>
      <c r="AF18" s="527"/>
      <c r="AG18" s="528"/>
      <c r="AH18" s="526">
        <v>74.3</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15211077</v>
      </c>
      <c r="BO18" s="439"/>
      <c r="BP18" s="439"/>
      <c r="BQ18" s="439"/>
      <c r="BR18" s="439"/>
      <c r="BS18" s="439"/>
      <c r="BT18" s="439"/>
      <c r="BU18" s="440"/>
      <c r="BV18" s="438">
        <v>14890995</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739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19154256</v>
      </c>
      <c r="BO19" s="439"/>
      <c r="BP19" s="439"/>
      <c r="BQ19" s="439"/>
      <c r="BR19" s="439"/>
      <c r="BS19" s="439"/>
      <c r="BT19" s="439"/>
      <c r="BU19" s="440"/>
      <c r="BV19" s="438">
        <v>19594967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25619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23238885</v>
      </c>
      <c r="BO22" s="371"/>
      <c r="BP22" s="371"/>
      <c r="BQ22" s="371"/>
      <c r="BR22" s="371"/>
      <c r="BS22" s="371"/>
      <c r="BT22" s="371"/>
      <c r="BU22" s="372"/>
      <c r="BV22" s="370">
        <v>24431685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17535803</v>
      </c>
      <c r="BO23" s="439"/>
      <c r="BP23" s="439"/>
      <c r="BQ23" s="439"/>
      <c r="BR23" s="439"/>
      <c r="BS23" s="439"/>
      <c r="BT23" s="439"/>
      <c r="BU23" s="440"/>
      <c r="BV23" s="438">
        <v>18780467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8620</v>
      </c>
      <c r="R24" s="459"/>
      <c r="S24" s="459"/>
      <c r="T24" s="459"/>
      <c r="U24" s="459"/>
      <c r="V24" s="501"/>
      <c r="W24" s="566"/>
      <c r="X24" s="554"/>
      <c r="Y24" s="555"/>
      <c r="Z24" s="457" t="s">
        <v>173</v>
      </c>
      <c r="AA24" s="431"/>
      <c r="AB24" s="431"/>
      <c r="AC24" s="431"/>
      <c r="AD24" s="431"/>
      <c r="AE24" s="431"/>
      <c r="AF24" s="431"/>
      <c r="AG24" s="432"/>
      <c r="AH24" s="458">
        <v>438</v>
      </c>
      <c r="AI24" s="459"/>
      <c r="AJ24" s="459"/>
      <c r="AK24" s="459"/>
      <c r="AL24" s="501"/>
      <c r="AM24" s="458">
        <v>1342470</v>
      </c>
      <c r="AN24" s="459"/>
      <c r="AO24" s="459"/>
      <c r="AP24" s="459"/>
      <c r="AQ24" s="459"/>
      <c r="AR24" s="501"/>
      <c r="AS24" s="458">
        <v>3065</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12305591</v>
      </c>
      <c r="BO24" s="439"/>
      <c r="BP24" s="439"/>
      <c r="BQ24" s="439"/>
      <c r="BR24" s="439"/>
      <c r="BS24" s="439"/>
      <c r="BT24" s="439"/>
      <c r="BU24" s="440"/>
      <c r="BV24" s="438">
        <v>12737790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7350</v>
      </c>
      <c r="R25" s="459"/>
      <c r="S25" s="459"/>
      <c r="T25" s="459"/>
      <c r="U25" s="459"/>
      <c r="V25" s="501"/>
      <c r="W25" s="566"/>
      <c r="X25" s="554"/>
      <c r="Y25" s="555"/>
      <c r="Z25" s="457" t="s">
        <v>176</v>
      </c>
      <c r="AA25" s="431"/>
      <c r="AB25" s="431"/>
      <c r="AC25" s="431"/>
      <c r="AD25" s="431"/>
      <c r="AE25" s="431"/>
      <c r="AF25" s="431"/>
      <c r="AG25" s="432"/>
      <c r="AH25" s="458" t="s">
        <v>129</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3527231</v>
      </c>
      <c r="BO25" s="371"/>
      <c r="BP25" s="371"/>
      <c r="BQ25" s="371"/>
      <c r="BR25" s="371"/>
      <c r="BS25" s="371"/>
      <c r="BT25" s="371"/>
      <c r="BU25" s="372"/>
      <c r="BV25" s="370">
        <v>5065531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6300</v>
      </c>
      <c r="R26" s="459"/>
      <c r="S26" s="459"/>
      <c r="T26" s="459"/>
      <c r="U26" s="459"/>
      <c r="V26" s="501"/>
      <c r="W26" s="566"/>
      <c r="X26" s="554"/>
      <c r="Y26" s="555"/>
      <c r="Z26" s="457" t="s">
        <v>179</v>
      </c>
      <c r="AA26" s="578"/>
      <c r="AB26" s="578"/>
      <c r="AC26" s="578"/>
      <c r="AD26" s="578"/>
      <c r="AE26" s="578"/>
      <c r="AF26" s="578"/>
      <c r="AG26" s="579"/>
      <c r="AH26" s="458">
        <v>25</v>
      </c>
      <c r="AI26" s="459"/>
      <c r="AJ26" s="459"/>
      <c r="AK26" s="459"/>
      <c r="AL26" s="501"/>
      <c r="AM26" s="458">
        <v>88625</v>
      </c>
      <c r="AN26" s="459"/>
      <c r="AO26" s="459"/>
      <c r="AP26" s="459"/>
      <c r="AQ26" s="459"/>
      <c r="AR26" s="501"/>
      <c r="AS26" s="458">
        <v>3545</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138</v>
      </c>
      <c r="BO26" s="439"/>
      <c r="BP26" s="439"/>
      <c r="BQ26" s="439"/>
      <c r="BR26" s="439"/>
      <c r="BS26" s="439"/>
      <c r="BT26" s="439"/>
      <c r="BU26" s="440"/>
      <c r="BV26" s="438" t="s">
        <v>138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181</v>
      </c>
      <c r="F27" s="431"/>
      <c r="G27" s="431"/>
      <c r="H27" s="431"/>
      <c r="I27" s="431"/>
      <c r="J27" s="431"/>
      <c r="K27" s="432"/>
      <c r="L27" s="458">
        <v>1</v>
      </c>
      <c r="M27" s="459"/>
      <c r="N27" s="459"/>
      <c r="O27" s="459"/>
      <c r="P27" s="501"/>
      <c r="Q27" s="458">
        <v>6450</v>
      </c>
      <c r="R27" s="459"/>
      <c r="S27" s="459"/>
      <c r="T27" s="459"/>
      <c r="U27" s="459"/>
      <c r="V27" s="501"/>
      <c r="W27" s="566"/>
      <c r="X27" s="554"/>
      <c r="Y27" s="555"/>
      <c r="Z27" s="457" t="s">
        <v>182</v>
      </c>
      <c r="AA27" s="431"/>
      <c r="AB27" s="431"/>
      <c r="AC27" s="431"/>
      <c r="AD27" s="431"/>
      <c r="AE27" s="431"/>
      <c r="AF27" s="431"/>
      <c r="AG27" s="432"/>
      <c r="AH27" s="458">
        <v>47</v>
      </c>
      <c r="AI27" s="459"/>
      <c r="AJ27" s="459"/>
      <c r="AK27" s="459"/>
      <c r="AL27" s="501"/>
      <c r="AM27" s="458">
        <v>153831</v>
      </c>
      <c r="AN27" s="459"/>
      <c r="AO27" s="459"/>
      <c r="AP27" s="459"/>
      <c r="AQ27" s="459"/>
      <c r="AR27" s="501"/>
      <c r="AS27" s="458">
        <v>3273</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t="s">
        <v>138</v>
      </c>
      <c r="BO27" s="548"/>
      <c r="BP27" s="548"/>
      <c r="BQ27" s="548"/>
      <c r="BR27" s="548"/>
      <c r="BS27" s="548"/>
      <c r="BT27" s="548"/>
      <c r="BU27" s="549"/>
      <c r="BV27" s="547" t="s">
        <v>138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184</v>
      </c>
      <c r="F28" s="431"/>
      <c r="G28" s="431"/>
      <c r="H28" s="431"/>
      <c r="I28" s="431"/>
      <c r="J28" s="431"/>
      <c r="K28" s="432"/>
      <c r="L28" s="458">
        <v>1</v>
      </c>
      <c r="M28" s="459"/>
      <c r="N28" s="459"/>
      <c r="O28" s="459"/>
      <c r="P28" s="501"/>
      <c r="Q28" s="458">
        <v>5580</v>
      </c>
      <c r="R28" s="459"/>
      <c r="S28" s="459"/>
      <c r="T28" s="459"/>
      <c r="U28" s="459"/>
      <c r="V28" s="501"/>
      <c r="W28" s="566"/>
      <c r="X28" s="554"/>
      <c r="Y28" s="555"/>
      <c r="Z28" s="457" t="s">
        <v>185</v>
      </c>
      <c r="AA28" s="431"/>
      <c r="AB28" s="431"/>
      <c r="AC28" s="431"/>
      <c r="AD28" s="431"/>
      <c r="AE28" s="431"/>
      <c r="AF28" s="431"/>
      <c r="AG28" s="432"/>
      <c r="AH28" s="458" t="s">
        <v>129</v>
      </c>
      <c r="AI28" s="459"/>
      <c r="AJ28" s="459"/>
      <c r="AK28" s="459"/>
      <c r="AL28" s="501"/>
      <c r="AM28" s="458" t="s">
        <v>129</v>
      </c>
      <c r="AN28" s="459"/>
      <c r="AO28" s="459"/>
      <c r="AP28" s="459"/>
      <c r="AQ28" s="459"/>
      <c r="AR28" s="501"/>
      <c r="AS28" s="458" t="s">
        <v>129</v>
      </c>
      <c r="AT28" s="459"/>
      <c r="AU28" s="459"/>
      <c r="AV28" s="459"/>
      <c r="AW28" s="459"/>
      <c r="AX28" s="460"/>
      <c r="AY28" s="580" t="s">
        <v>186</v>
      </c>
      <c r="AZ28" s="581"/>
      <c r="BA28" s="581"/>
      <c r="BB28" s="582"/>
      <c r="BC28" s="367" t="s">
        <v>50</v>
      </c>
      <c r="BD28" s="368"/>
      <c r="BE28" s="368"/>
      <c r="BF28" s="368"/>
      <c r="BG28" s="368"/>
      <c r="BH28" s="368"/>
      <c r="BI28" s="368"/>
      <c r="BJ28" s="368"/>
      <c r="BK28" s="368"/>
      <c r="BL28" s="368"/>
      <c r="BM28" s="369"/>
      <c r="BN28" s="370">
        <v>2451407</v>
      </c>
      <c r="BO28" s="371"/>
      <c r="BP28" s="371"/>
      <c r="BQ28" s="371"/>
      <c r="BR28" s="371"/>
      <c r="BS28" s="371"/>
      <c r="BT28" s="371"/>
      <c r="BU28" s="372"/>
      <c r="BV28" s="370">
        <v>1151373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187</v>
      </c>
      <c r="F29" s="431"/>
      <c r="G29" s="431"/>
      <c r="H29" s="431"/>
      <c r="I29" s="431"/>
      <c r="J29" s="431"/>
      <c r="K29" s="432"/>
      <c r="L29" s="458">
        <v>14</v>
      </c>
      <c r="M29" s="459"/>
      <c r="N29" s="459"/>
      <c r="O29" s="459"/>
      <c r="P29" s="501"/>
      <c r="Q29" s="458">
        <v>5200</v>
      </c>
      <c r="R29" s="459"/>
      <c r="S29" s="459"/>
      <c r="T29" s="459"/>
      <c r="U29" s="459"/>
      <c r="V29" s="501"/>
      <c r="W29" s="567"/>
      <c r="X29" s="568"/>
      <c r="Y29" s="569"/>
      <c r="Z29" s="457" t="s">
        <v>188</v>
      </c>
      <c r="AA29" s="431"/>
      <c r="AB29" s="431"/>
      <c r="AC29" s="431"/>
      <c r="AD29" s="431"/>
      <c r="AE29" s="431"/>
      <c r="AF29" s="431"/>
      <c r="AG29" s="432"/>
      <c r="AH29" s="458">
        <v>485</v>
      </c>
      <c r="AI29" s="459"/>
      <c r="AJ29" s="459"/>
      <c r="AK29" s="459"/>
      <c r="AL29" s="501"/>
      <c r="AM29" s="458">
        <v>1496301</v>
      </c>
      <c r="AN29" s="459"/>
      <c r="AO29" s="459"/>
      <c r="AP29" s="459"/>
      <c r="AQ29" s="459"/>
      <c r="AR29" s="501"/>
      <c r="AS29" s="458">
        <v>3085</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705879</v>
      </c>
      <c r="BO29" s="439"/>
      <c r="BP29" s="439"/>
      <c r="BQ29" s="439"/>
      <c r="BR29" s="439"/>
      <c r="BS29" s="439"/>
      <c r="BT29" s="439"/>
      <c r="BU29" s="440"/>
      <c r="BV29" s="438">
        <v>812868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101.1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950271</v>
      </c>
      <c r="BO30" s="548"/>
      <c r="BP30" s="548"/>
      <c r="BQ30" s="548"/>
      <c r="BR30" s="548"/>
      <c r="BS30" s="548"/>
      <c r="BT30" s="548"/>
      <c r="BU30" s="549"/>
      <c r="BV30" s="547">
        <v>833807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199</v>
      </c>
      <c r="V33" s="425"/>
      <c r="W33" s="396" t="s">
        <v>198</v>
      </c>
      <c r="X33" s="396"/>
      <c r="Y33" s="396"/>
      <c r="Z33" s="396"/>
      <c r="AA33" s="396"/>
      <c r="AB33" s="396"/>
      <c r="AC33" s="396"/>
      <c r="AD33" s="396"/>
      <c r="AE33" s="396"/>
      <c r="AF33" s="396"/>
      <c r="AG33" s="396"/>
      <c r="AH33" s="396"/>
      <c r="AI33" s="396"/>
      <c r="AJ33" s="396"/>
      <c r="AK33" s="396"/>
      <c r="AL33" s="206"/>
      <c r="AM33" s="425" t="s">
        <v>197</v>
      </c>
      <c r="AN33" s="425"/>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197</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奈良県広域消防組合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天理市開発公社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土地区画整理事業特別会計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奈良県市町村総合事務組合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奈良広域水質検査センター組合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奈良県住宅新築資金等貸付金回収管理組合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奈良県後期高齢者医療広域連合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山辺・県北西部広域環境衛生組合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VGgWbtF35gUOUf07wgX8a35QEvlbeByPBjWlNNZjAkyub0FIQwa3Rfzsk94PbGyF5pIHyolicFDhPY5CHbXtLA==" saltValue="l2CioBvgXDKtCt2hZdJ94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574</v>
      </c>
      <c r="D34" s="1151"/>
      <c r="E34" s="1152"/>
      <c r="F34" s="32">
        <v>15.16</v>
      </c>
      <c r="G34" s="33">
        <v>10.220000000000001</v>
      </c>
      <c r="H34" s="33">
        <v>10.72</v>
      </c>
      <c r="I34" s="33">
        <v>11.26</v>
      </c>
      <c r="J34" s="34">
        <v>14.68</v>
      </c>
      <c r="K34" s="22"/>
      <c r="L34" s="22"/>
      <c r="M34" s="22"/>
      <c r="N34" s="22"/>
      <c r="O34" s="22"/>
      <c r="P34" s="22"/>
    </row>
    <row r="35" spans="1:16" ht="39" customHeight="1" x14ac:dyDescent="0.15">
      <c r="A35" s="22"/>
      <c r="B35" s="35"/>
      <c r="C35" s="1145" t="s">
        <v>575</v>
      </c>
      <c r="D35" s="1146"/>
      <c r="E35" s="1147"/>
      <c r="F35" s="36">
        <v>6.95</v>
      </c>
      <c r="G35" s="37">
        <v>8.0399999999999991</v>
      </c>
      <c r="H35" s="37">
        <v>7.62</v>
      </c>
      <c r="I35" s="37">
        <v>12.76</v>
      </c>
      <c r="J35" s="38">
        <v>11.01</v>
      </c>
      <c r="K35" s="22"/>
      <c r="L35" s="22"/>
      <c r="M35" s="22"/>
      <c r="N35" s="22"/>
      <c r="O35" s="22"/>
      <c r="P35" s="22"/>
    </row>
    <row r="36" spans="1:16" ht="39" customHeight="1" x14ac:dyDescent="0.15">
      <c r="A36" s="22"/>
      <c r="B36" s="35"/>
      <c r="C36" s="1145" t="s">
        <v>576</v>
      </c>
      <c r="D36" s="1146"/>
      <c r="E36" s="1147"/>
      <c r="F36" s="36">
        <v>8.3000000000000007</v>
      </c>
      <c r="G36" s="37">
        <v>8.7799999999999994</v>
      </c>
      <c r="H36" s="37">
        <v>9.36</v>
      </c>
      <c r="I36" s="37">
        <v>9.42</v>
      </c>
      <c r="J36" s="38">
        <v>10.08</v>
      </c>
      <c r="K36" s="22"/>
      <c r="L36" s="22"/>
      <c r="M36" s="22"/>
      <c r="N36" s="22"/>
      <c r="O36" s="22"/>
      <c r="P36" s="22"/>
    </row>
    <row r="37" spans="1:16" ht="39" customHeight="1" x14ac:dyDescent="0.15">
      <c r="A37" s="22"/>
      <c r="B37" s="35"/>
      <c r="C37" s="1145" t="s">
        <v>577</v>
      </c>
      <c r="D37" s="1146"/>
      <c r="E37" s="1147"/>
      <c r="F37" s="36">
        <v>0.76</v>
      </c>
      <c r="G37" s="37">
        <v>0.66</v>
      </c>
      <c r="H37" s="37">
        <v>0.51</v>
      </c>
      <c r="I37" s="37">
        <v>1.24</v>
      </c>
      <c r="J37" s="38">
        <v>1.48</v>
      </c>
      <c r="K37" s="22"/>
      <c r="L37" s="22"/>
      <c r="M37" s="22"/>
      <c r="N37" s="22"/>
      <c r="O37" s="22"/>
      <c r="P37" s="22"/>
    </row>
    <row r="38" spans="1:16" ht="39" customHeight="1" x14ac:dyDescent="0.15">
      <c r="A38" s="22"/>
      <c r="B38" s="35"/>
      <c r="C38" s="1145" t="s">
        <v>578</v>
      </c>
      <c r="D38" s="1146"/>
      <c r="E38" s="1147"/>
      <c r="F38" s="36">
        <v>1.53</v>
      </c>
      <c r="G38" s="37">
        <v>1.67</v>
      </c>
      <c r="H38" s="37">
        <v>0.94</v>
      </c>
      <c r="I38" s="37">
        <v>0.96</v>
      </c>
      <c r="J38" s="38">
        <v>0.43</v>
      </c>
      <c r="K38" s="22"/>
      <c r="L38" s="22"/>
      <c r="M38" s="22"/>
      <c r="N38" s="22"/>
      <c r="O38" s="22"/>
      <c r="P38" s="22"/>
    </row>
    <row r="39" spans="1:16" ht="39" customHeight="1" x14ac:dyDescent="0.15">
      <c r="A39" s="22"/>
      <c r="B39" s="35"/>
      <c r="C39" s="1145" t="s">
        <v>579</v>
      </c>
      <c r="D39" s="1146"/>
      <c r="E39" s="1147"/>
      <c r="F39" s="36">
        <v>0.04</v>
      </c>
      <c r="G39" s="37">
        <v>0.02</v>
      </c>
      <c r="H39" s="37">
        <v>0.01</v>
      </c>
      <c r="I39" s="37">
        <v>0.01</v>
      </c>
      <c r="J39" s="38">
        <v>0.01</v>
      </c>
      <c r="K39" s="22"/>
      <c r="L39" s="22"/>
      <c r="M39" s="22"/>
      <c r="N39" s="22"/>
      <c r="O39" s="22"/>
      <c r="P39" s="22"/>
    </row>
    <row r="40" spans="1:16" ht="39" customHeight="1" x14ac:dyDescent="0.15">
      <c r="A40" s="22"/>
      <c r="B40" s="35"/>
      <c r="C40" s="1145" t="s">
        <v>580</v>
      </c>
      <c r="D40" s="1146"/>
      <c r="E40" s="1147"/>
      <c r="F40" s="36">
        <v>0.13</v>
      </c>
      <c r="G40" s="37">
        <v>0.06</v>
      </c>
      <c r="H40" s="37">
        <v>0.04</v>
      </c>
      <c r="I40" s="37">
        <v>0.03</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582</v>
      </c>
      <c r="D43" s="1149"/>
      <c r="E43" s="1150"/>
      <c r="F43" s="41">
        <v>0.03</v>
      </c>
      <c r="G43" s="42">
        <v>0</v>
      </c>
      <c r="H43" s="42">
        <v>0.02</v>
      </c>
      <c r="I43" s="42">
        <v>7.0000000000000007E-2</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lP8rSPyq1P3Y5GrlTkr3wDJ0jvbvAFJHrzW2Nlimpy0PLLDimUCDgfKqQPetNlb7nFxiP7r/Bpbj8gP+ELntg==" saltValue="KN5wUMRSIz/p6r5Nt45/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2641</v>
      </c>
      <c r="L45" s="60">
        <v>2706</v>
      </c>
      <c r="M45" s="60">
        <v>2743</v>
      </c>
      <c r="N45" s="60">
        <v>2739</v>
      </c>
      <c r="O45" s="61">
        <v>2655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1169</v>
      </c>
      <c r="L48" s="64">
        <v>1127</v>
      </c>
      <c r="M48" s="64">
        <v>1098</v>
      </c>
      <c r="N48" s="64">
        <v>1061</v>
      </c>
      <c r="O48" s="65">
        <v>1026</v>
      </c>
      <c r="P48" s="48"/>
      <c r="Q48" s="48"/>
      <c r="R48" s="48"/>
      <c r="S48" s="48"/>
      <c r="T48" s="48"/>
      <c r="U48" s="48"/>
    </row>
    <row r="49" spans="1:21" ht="30.75" customHeight="1" x14ac:dyDescent="0.15">
      <c r="A49" s="48"/>
      <c r="B49" s="1155"/>
      <c r="C49" s="1156"/>
      <c r="D49" s="62"/>
      <c r="E49" s="1161" t="s">
        <v>16</v>
      </c>
      <c r="F49" s="1161"/>
      <c r="G49" s="1161"/>
      <c r="H49" s="1161"/>
      <c r="I49" s="1161"/>
      <c r="J49" s="1162"/>
      <c r="K49" s="63">
        <v>73</v>
      </c>
      <c r="L49" s="64">
        <v>98</v>
      </c>
      <c r="M49" s="64">
        <v>100</v>
      </c>
      <c r="N49" s="64">
        <v>77</v>
      </c>
      <c r="O49" s="65">
        <v>71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1</v>
      </c>
      <c r="N51" s="64">
        <v>0</v>
      </c>
      <c r="O51" s="65" t="s">
        <v>523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2591</v>
      </c>
      <c r="L52" s="64">
        <v>2613</v>
      </c>
      <c r="M52" s="64">
        <v>2575</v>
      </c>
      <c r="N52" s="64">
        <v>2551</v>
      </c>
      <c r="O52" s="65">
        <v>2507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1292</v>
      </c>
      <c r="L53" s="69">
        <v>1318</v>
      </c>
      <c r="M53" s="69">
        <v>1367</v>
      </c>
      <c r="N53" s="69">
        <v>1326</v>
      </c>
      <c r="O53" s="70">
        <v>1245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S72ghPbn48IMFHVroS8ZcyJqcuZuY5SoJU7eZPUIfdNBEEALNVL2qyGS5XT7sxbTorMmzfjCX/4LlI4++3f7A==" saltValue="1Zmz91OAKGjrwLDkS+1Kn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25347</v>
      </c>
      <c r="J41" s="356">
        <v>24190</v>
      </c>
      <c r="K41" s="356">
        <v>23867</v>
      </c>
      <c r="L41" s="356">
        <v>24432</v>
      </c>
      <c r="M41" s="357">
        <v>23239</v>
      </c>
    </row>
    <row r="42" spans="2:13" ht="27.75" customHeight="1" x14ac:dyDescent="0.15">
      <c r="B42" s="1186"/>
      <c r="C42" s="1187"/>
      <c r="D42" s="106"/>
      <c r="E42" s="1192" t="s">
        <v>34</v>
      </c>
      <c r="F42" s="1192"/>
      <c r="G42" s="1192"/>
      <c r="H42" s="1193"/>
      <c r="I42" s="358" t="s">
        <v>523</v>
      </c>
      <c r="J42" s="359" t="s">
        <v>523</v>
      </c>
      <c r="K42" s="359" t="s">
        <v>523</v>
      </c>
      <c r="L42" s="359" t="s">
        <v>523</v>
      </c>
      <c r="M42" s="360" t="s">
        <v>523</v>
      </c>
    </row>
    <row r="43" spans="2:13" ht="27.75" customHeight="1" x14ac:dyDescent="0.15">
      <c r="B43" s="1186"/>
      <c r="C43" s="1187"/>
      <c r="D43" s="106"/>
      <c r="E43" s="1192" t="s">
        <v>35</v>
      </c>
      <c r="F43" s="1192"/>
      <c r="G43" s="1192"/>
      <c r="H43" s="1193"/>
      <c r="I43" s="358">
        <v>9349</v>
      </c>
      <c r="J43" s="359">
        <v>8737</v>
      </c>
      <c r="K43" s="359">
        <v>8033</v>
      </c>
      <c r="L43" s="359">
        <v>7261</v>
      </c>
      <c r="M43" s="360">
        <v>6217</v>
      </c>
    </row>
    <row r="44" spans="2:13" ht="27.75" customHeight="1" x14ac:dyDescent="0.15">
      <c r="B44" s="1186"/>
      <c r="C44" s="1187"/>
      <c r="D44" s="106"/>
      <c r="E44" s="1192" t="s">
        <v>36</v>
      </c>
      <c r="F44" s="1192"/>
      <c r="G44" s="1192"/>
      <c r="H44" s="1193"/>
      <c r="I44" s="358">
        <v>958</v>
      </c>
      <c r="J44" s="359">
        <v>870</v>
      </c>
      <c r="K44" s="359">
        <v>780</v>
      </c>
      <c r="L44" s="359">
        <v>489</v>
      </c>
      <c r="M44" s="360">
        <v>445</v>
      </c>
    </row>
    <row r="45" spans="2:13" ht="27.75" customHeight="1" x14ac:dyDescent="0.15">
      <c r="B45" s="1186"/>
      <c r="C45" s="1187"/>
      <c r="D45" s="106"/>
      <c r="E45" s="1192" t="s">
        <v>37</v>
      </c>
      <c r="F45" s="1192"/>
      <c r="G45" s="1192"/>
      <c r="H45" s="1193"/>
      <c r="I45" s="358">
        <v>2961</v>
      </c>
      <c r="J45" s="359">
        <v>2830</v>
      </c>
      <c r="K45" s="359">
        <v>2772</v>
      </c>
      <c r="L45" s="359">
        <v>2885</v>
      </c>
      <c r="M45" s="360">
        <v>2628</v>
      </c>
    </row>
    <row r="46" spans="2:13" ht="27.75" customHeight="1" x14ac:dyDescent="0.15">
      <c r="B46" s="1186"/>
      <c r="C46" s="1187"/>
      <c r="D46" s="107"/>
      <c r="E46" s="1192" t="s">
        <v>38</v>
      </c>
      <c r="F46" s="1192"/>
      <c r="G46" s="1192"/>
      <c r="H46" s="1193"/>
      <c r="I46" s="358" t="s">
        <v>523</v>
      </c>
      <c r="J46" s="359" t="s">
        <v>523</v>
      </c>
      <c r="K46" s="359" t="s">
        <v>523</v>
      </c>
      <c r="L46" s="359" t="s">
        <v>523</v>
      </c>
      <c r="M46" s="360" t="s">
        <v>523</v>
      </c>
    </row>
    <row r="47" spans="2:13" ht="27.75" customHeight="1" x14ac:dyDescent="0.15">
      <c r="B47" s="1186"/>
      <c r="C47" s="1187"/>
      <c r="D47" s="108"/>
      <c r="E47" s="1194" t="s">
        <v>39</v>
      </c>
      <c r="F47" s="1195"/>
      <c r="G47" s="1195"/>
      <c r="H47" s="1196"/>
      <c r="I47" s="358" t="s">
        <v>523</v>
      </c>
      <c r="J47" s="359" t="s">
        <v>523</v>
      </c>
      <c r="K47" s="359" t="s">
        <v>523</v>
      </c>
      <c r="L47" s="359" t="s">
        <v>523</v>
      </c>
      <c r="M47" s="360" t="s">
        <v>523</v>
      </c>
    </row>
    <row r="48" spans="2:13" ht="27.75" customHeight="1" x14ac:dyDescent="0.15">
      <c r="B48" s="1186"/>
      <c r="C48" s="1187"/>
      <c r="D48" s="106"/>
      <c r="E48" s="1192" t="s">
        <v>40</v>
      </c>
      <c r="F48" s="1192"/>
      <c r="G48" s="1192"/>
      <c r="H48" s="1193"/>
      <c r="I48" s="358" t="s">
        <v>523</v>
      </c>
      <c r="J48" s="359" t="s">
        <v>523</v>
      </c>
      <c r="K48" s="359" t="s">
        <v>523</v>
      </c>
      <c r="L48" s="359" t="s">
        <v>523</v>
      </c>
      <c r="M48" s="360" t="s">
        <v>523</v>
      </c>
    </row>
    <row r="49" spans="2:13" ht="27.75" customHeight="1" x14ac:dyDescent="0.15">
      <c r="B49" s="1188"/>
      <c r="C49" s="1189"/>
      <c r="D49" s="106"/>
      <c r="E49" s="1192" t="s">
        <v>41</v>
      </c>
      <c r="F49" s="1192"/>
      <c r="G49" s="1192"/>
      <c r="H49" s="1193"/>
      <c r="I49" s="358" t="s">
        <v>523</v>
      </c>
      <c r="J49" s="359" t="s">
        <v>523</v>
      </c>
      <c r="K49" s="359" t="s">
        <v>523</v>
      </c>
      <c r="L49" s="359" t="s">
        <v>523</v>
      </c>
      <c r="M49" s="360" t="s">
        <v>523</v>
      </c>
    </row>
    <row r="50" spans="2:13" ht="27.75" customHeight="1" x14ac:dyDescent="0.15">
      <c r="B50" s="1197" t="s">
        <v>42</v>
      </c>
      <c r="C50" s="1198"/>
      <c r="D50" s="109"/>
      <c r="E50" s="1192" t="s">
        <v>43</v>
      </c>
      <c r="F50" s="1192"/>
      <c r="G50" s="1192"/>
      <c r="H50" s="1193"/>
      <c r="I50" s="358">
        <v>1640</v>
      </c>
      <c r="J50" s="359">
        <v>2143</v>
      </c>
      <c r="K50" s="359">
        <v>2844</v>
      </c>
      <c r="L50" s="359">
        <v>3365</v>
      </c>
      <c r="M50" s="360">
        <v>4914</v>
      </c>
    </row>
    <row r="51" spans="2:13" ht="27.75" customHeight="1" x14ac:dyDescent="0.15">
      <c r="B51" s="1186"/>
      <c r="C51" s="1187"/>
      <c r="D51" s="106"/>
      <c r="E51" s="1192" t="s">
        <v>44</v>
      </c>
      <c r="F51" s="1192"/>
      <c r="G51" s="1192"/>
      <c r="H51" s="1193"/>
      <c r="I51" s="358">
        <v>3803</v>
      </c>
      <c r="J51" s="359">
        <v>3621</v>
      </c>
      <c r="K51" s="359">
        <v>3319</v>
      </c>
      <c r="L51" s="359">
        <v>3024</v>
      </c>
      <c r="M51" s="360">
        <v>2861</v>
      </c>
    </row>
    <row r="52" spans="2:13" ht="27.75" customHeight="1" x14ac:dyDescent="0.15">
      <c r="B52" s="1188"/>
      <c r="C52" s="1189"/>
      <c r="D52" s="106"/>
      <c r="E52" s="1192" t="s">
        <v>45</v>
      </c>
      <c r="F52" s="1192"/>
      <c r="G52" s="1192"/>
      <c r="H52" s="1193"/>
      <c r="I52" s="358">
        <v>23601</v>
      </c>
      <c r="J52" s="359">
        <v>22889</v>
      </c>
      <c r="K52" s="359">
        <v>22142</v>
      </c>
      <c r="L52" s="359">
        <v>21916</v>
      </c>
      <c r="M52" s="360">
        <v>20514</v>
      </c>
    </row>
    <row r="53" spans="2:13" ht="27.75" customHeight="1" thickBot="1" x14ac:dyDescent="0.2">
      <c r="B53" s="1199" t="s">
        <v>46</v>
      </c>
      <c r="C53" s="1200"/>
      <c r="D53" s="110"/>
      <c r="E53" s="1201" t="s">
        <v>47</v>
      </c>
      <c r="F53" s="1201"/>
      <c r="G53" s="1201"/>
      <c r="H53" s="1202"/>
      <c r="I53" s="361">
        <v>9571</v>
      </c>
      <c r="J53" s="362">
        <v>7975</v>
      </c>
      <c r="K53" s="362">
        <v>7147</v>
      </c>
      <c r="L53" s="362">
        <v>6762</v>
      </c>
      <c r="M53" s="363">
        <v>4241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9wlfxCNsAf1f+ThQjHxeEm+4hA5LnlB8jeGfM9Wr5tWfAxPAdwlKtP1KUQ0NiqyC/Zs+xs6hXi0nODQkao49Q==" saltValue="w0EOxuisNMHshSSvPnB4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1050</v>
      </c>
      <c r="G55" s="122">
        <v>1151</v>
      </c>
      <c r="H55" s="123">
        <v>2451</v>
      </c>
    </row>
    <row r="56" spans="2:8" ht="52.5" customHeight="1" x14ac:dyDescent="0.15">
      <c r="B56" s="124"/>
      <c r="C56" s="1213" t="s">
        <v>51</v>
      </c>
      <c r="D56" s="1213"/>
      <c r="E56" s="1214"/>
      <c r="F56" s="125">
        <v>577</v>
      </c>
      <c r="G56" s="125">
        <v>813</v>
      </c>
      <c r="H56" s="126">
        <v>706</v>
      </c>
    </row>
    <row r="57" spans="2:8" ht="53.25" customHeight="1" x14ac:dyDescent="0.15">
      <c r="B57" s="124"/>
      <c r="C57" s="1215" t="s">
        <v>52</v>
      </c>
      <c r="D57" s="1215"/>
      <c r="E57" s="1216"/>
      <c r="F57" s="127">
        <v>785</v>
      </c>
      <c r="G57" s="127">
        <v>834</v>
      </c>
      <c r="H57" s="128">
        <v>950</v>
      </c>
    </row>
    <row r="58" spans="2:8" ht="45.75" customHeight="1" x14ac:dyDescent="0.15">
      <c r="B58" s="129"/>
      <c r="C58" s="1203" t="s">
        <v>598</v>
      </c>
      <c r="D58" s="1204"/>
      <c r="E58" s="1205"/>
      <c r="F58" s="130">
        <v>354</v>
      </c>
      <c r="G58" s="130">
        <v>352</v>
      </c>
      <c r="H58" s="131">
        <v>352</v>
      </c>
    </row>
    <row r="59" spans="2:8" ht="45.75" customHeight="1" x14ac:dyDescent="0.15">
      <c r="B59" s="129"/>
      <c r="C59" s="1203" t="s">
        <v>599</v>
      </c>
      <c r="D59" s="1204"/>
      <c r="E59" s="1205"/>
      <c r="F59" s="130">
        <v>197</v>
      </c>
      <c r="G59" s="130">
        <v>245</v>
      </c>
      <c r="H59" s="131">
        <v>266</v>
      </c>
    </row>
    <row r="60" spans="2:8" ht="45.75" customHeight="1" x14ac:dyDescent="0.15">
      <c r="B60" s="129"/>
      <c r="C60" s="1203" t="s">
        <v>600</v>
      </c>
      <c r="D60" s="1204"/>
      <c r="E60" s="1205"/>
      <c r="F60" s="130">
        <v>81</v>
      </c>
      <c r="G60" s="130">
        <v>81</v>
      </c>
      <c r="H60" s="131">
        <v>181</v>
      </c>
    </row>
    <row r="61" spans="2:8" ht="45.75" customHeight="1" x14ac:dyDescent="0.15">
      <c r="B61" s="129"/>
      <c r="C61" s="1203" t="s">
        <v>601</v>
      </c>
      <c r="D61" s="1204"/>
      <c r="E61" s="1205"/>
      <c r="F61" s="130">
        <v>111</v>
      </c>
      <c r="G61" s="130">
        <v>97</v>
      </c>
      <c r="H61" s="131">
        <v>110</v>
      </c>
    </row>
    <row r="62" spans="2:8" ht="45.75" customHeight="1" thickBot="1" x14ac:dyDescent="0.2">
      <c r="B62" s="132"/>
      <c r="C62" s="1206" t="s">
        <v>602</v>
      </c>
      <c r="D62" s="1207"/>
      <c r="E62" s="1208"/>
      <c r="F62" s="133">
        <v>14</v>
      </c>
      <c r="G62" s="133">
        <v>19</v>
      </c>
      <c r="H62" s="134">
        <v>26</v>
      </c>
    </row>
    <row r="63" spans="2:8" ht="52.5" customHeight="1" thickBot="1" x14ac:dyDescent="0.2">
      <c r="B63" s="135"/>
      <c r="C63" s="1209" t="s">
        <v>53</v>
      </c>
      <c r="D63" s="1209"/>
      <c r="E63" s="1210"/>
      <c r="F63" s="136">
        <v>2412</v>
      </c>
      <c r="G63" s="136">
        <v>2798</v>
      </c>
      <c r="H63" s="137">
        <v>4108</v>
      </c>
    </row>
    <row r="64" spans="2:8" x14ac:dyDescent="0.15"/>
  </sheetData>
  <sheetProtection algorithmName="SHA-512" hashValue="bduxIHMpfZVTPrkhlEYuMm3tJiwFWmuzFV+UimIVR4Ghlg1V1qYnBWdq3muo6ZB5Qx0FTcyw4S1S24CsGywOXw==" saltValue="FfpplEZWMMA7v7SeGw0l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24322</v>
      </c>
      <c r="E3" s="156"/>
      <c r="F3" s="157">
        <v>41934</v>
      </c>
      <c r="G3" s="158"/>
      <c r="H3" s="159"/>
    </row>
    <row r="4" spans="1:8" x14ac:dyDescent="0.15">
      <c r="A4" s="160"/>
      <c r="B4" s="161"/>
      <c r="C4" s="162"/>
      <c r="D4" s="163">
        <v>14152</v>
      </c>
      <c r="E4" s="164"/>
      <c r="F4" s="165">
        <v>23352</v>
      </c>
      <c r="G4" s="166"/>
      <c r="H4" s="167"/>
    </row>
    <row r="5" spans="1:8" x14ac:dyDescent="0.15">
      <c r="A5" s="148" t="s">
        <v>557</v>
      </c>
      <c r="B5" s="153"/>
      <c r="C5" s="154"/>
      <c r="D5" s="155">
        <v>18873</v>
      </c>
      <c r="E5" s="156"/>
      <c r="F5" s="157">
        <v>45588</v>
      </c>
      <c r="G5" s="158"/>
      <c r="H5" s="159"/>
    </row>
    <row r="6" spans="1:8" x14ac:dyDescent="0.15">
      <c r="A6" s="160"/>
      <c r="B6" s="161"/>
      <c r="C6" s="162"/>
      <c r="D6" s="163">
        <v>10600</v>
      </c>
      <c r="E6" s="164"/>
      <c r="F6" s="165">
        <v>24150</v>
      </c>
      <c r="G6" s="166"/>
      <c r="H6" s="167"/>
    </row>
    <row r="7" spans="1:8" x14ac:dyDescent="0.15">
      <c r="A7" s="148" t="s">
        <v>558</v>
      </c>
      <c r="B7" s="153"/>
      <c r="C7" s="154"/>
      <c r="D7" s="155">
        <v>44795</v>
      </c>
      <c r="E7" s="156"/>
      <c r="F7" s="157">
        <v>45483</v>
      </c>
      <c r="G7" s="158"/>
      <c r="H7" s="159"/>
    </row>
    <row r="8" spans="1:8" x14ac:dyDescent="0.15">
      <c r="A8" s="160"/>
      <c r="B8" s="161"/>
      <c r="C8" s="162"/>
      <c r="D8" s="163">
        <v>21218</v>
      </c>
      <c r="E8" s="164"/>
      <c r="F8" s="165">
        <v>24241</v>
      </c>
      <c r="G8" s="166"/>
      <c r="H8" s="167"/>
    </row>
    <row r="9" spans="1:8" x14ac:dyDescent="0.15">
      <c r="A9" s="148" t="s">
        <v>559</v>
      </c>
      <c r="B9" s="153"/>
      <c r="C9" s="154"/>
      <c r="D9" s="155">
        <v>58286</v>
      </c>
      <c r="E9" s="156"/>
      <c r="F9" s="157">
        <v>45945</v>
      </c>
      <c r="G9" s="158"/>
      <c r="H9" s="159"/>
    </row>
    <row r="10" spans="1:8" x14ac:dyDescent="0.15">
      <c r="A10" s="160"/>
      <c r="B10" s="161"/>
      <c r="C10" s="162"/>
      <c r="D10" s="163">
        <v>28880</v>
      </c>
      <c r="E10" s="164"/>
      <c r="F10" s="165">
        <v>25180</v>
      </c>
      <c r="G10" s="166"/>
      <c r="H10" s="167"/>
    </row>
    <row r="11" spans="1:8" x14ac:dyDescent="0.15">
      <c r="A11" s="148" t="s">
        <v>560</v>
      </c>
      <c r="B11" s="153"/>
      <c r="C11" s="154"/>
      <c r="D11" s="155">
        <v>38090</v>
      </c>
      <c r="E11" s="156"/>
      <c r="F11" s="157">
        <v>44475</v>
      </c>
      <c r="G11" s="158"/>
      <c r="H11" s="159"/>
    </row>
    <row r="12" spans="1:8" x14ac:dyDescent="0.15">
      <c r="A12" s="160"/>
      <c r="B12" s="161"/>
      <c r="C12" s="168"/>
      <c r="D12" s="163">
        <v>13310</v>
      </c>
      <c r="E12" s="164"/>
      <c r="F12" s="165">
        <v>24780</v>
      </c>
      <c r="G12" s="166"/>
      <c r="H12" s="167"/>
    </row>
    <row r="13" spans="1:8" x14ac:dyDescent="0.15">
      <c r="A13" s="148"/>
      <c r="B13" s="153"/>
      <c r="C13" s="169"/>
      <c r="D13" s="170">
        <v>36873</v>
      </c>
      <c r="E13" s="171"/>
      <c r="F13" s="172">
        <v>44685</v>
      </c>
      <c r="G13" s="173"/>
      <c r="H13" s="159"/>
    </row>
    <row r="14" spans="1:8" x14ac:dyDescent="0.15">
      <c r="A14" s="160"/>
      <c r="B14" s="161"/>
      <c r="C14" s="162"/>
      <c r="D14" s="163">
        <v>17632</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7.05</v>
      </c>
      <c r="C19" s="174">
        <f>ROUND(VALUE(SUBSTITUTE(実質収支比率等に係る経年分析!G$48,"▲","-")),2)</f>
        <v>8.1</v>
      </c>
      <c r="D19" s="174">
        <f>ROUND(VALUE(SUBSTITUTE(実質収支比率等に係る経年分析!H$48,"▲","-")),2)</f>
        <v>7.66</v>
      </c>
      <c r="E19" s="174">
        <f>ROUND(VALUE(SUBSTITUTE(実質収支比率等に係る経年分析!I$48,"▲","-")),2)</f>
        <v>12.85</v>
      </c>
      <c r="F19" s="174">
        <f>ROUND(VALUE(SUBSTITUTE(実質収支比率等に係る経年分析!J$48,"▲","-")),2)</f>
        <v>11.02</v>
      </c>
    </row>
    <row r="20" spans="1:11" x14ac:dyDescent="0.15">
      <c r="A20" s="174" t="s">
        <v>57</v>
      </c>
      <c r="B20" s="174">
        <f>ROUND(VALUE(SUBSTITUTE(実質収支比率等に係る経年分析!F$47,"▲","-")),2)</f>
        <v>7.09</v>
      </c>
      <c r="C20" s="174">
        <f>ROUND(VALUE(SUBSTITUTE(実質収支比率等に係る経年分析!G$47,"▲","-")),2)</f>
        <v>7.02</v>
      </c>
      <c r="D20" s="174">
        <f>ROUND(VALUE(SUBSTITUTE(実質収支比率等に係る経年分析!H$47,"▲","-")),2)</f>
        <v>7.07</v>
      </c>
      <c r="E20" s="174">
        <f>ROUND(VALUE(SUBSTITUTE(実質収支比率等に係る経年分析!I$47,"▲","-")),2)</f>
        <v>7.44</v>
      </c>
      <c r="F20" s="174">
        <f>ROUND(VALUE(SUBSTITUTE(実質収支比率等に係る経年分析!J$47,"▲","-")),2)</f>
        <v>16.190000000000001</v>
      </c>
    </row>
    <row r="21" spans="1:11" x14ac:dyDescent="0.15">
      <c r="A21" s="174" t="s">
        <v>58</v>
      </c>
      <c r="B21" s="174">
        <f>IF(ISNUMBER(VALUE(SUBSTITUTE(実質収支比率等に係る経年分析!F$49,"▲","-"))),ROUND(VALUE(SUBSTITUTE(実質収支比率等に係る経年分析!F$49,"▲","-")),2),NA())</f>
        <v>-4.7300000000000004</v>
      </c>
      <c r="C21" s="174">
        <f>IF(ISNUMBER(VALUE(SUBSTITUTE(実質収支比率等に係る経年分析!G$49,"▲","-"))),ROUND(VALUE(SUBSTITUTE(実質収支比率等に係る経年分析!G$49,"▲","-")),2),NA())</f>
        <v>-3.02</v>
      </c>
      <c r="D21" s="174">
        <f>IF(ISNUMBER(VALUE(SUBSTITUTE(実質収支比率等に係る経年分析!H$49,"▲","-"))),ROUND(VALUE(SUBSTITUTE(実質収支比率等に係る経年分析!H$49,"▲","-")),2),NA())</f>
        <v>-4.3499999999999996</v>
      </c>
      <c r="E21" s="174">
        <f>IF(ISNUMBER(VALUE(SUBSTITUTE(実質収支比率等に係る経年分析!I$49,"▲","-"))),ROUND(VALUE(SUBSTITUTE(実質収支比率等に係る経年分析!I$49,"▲","-")),2),NA())</f>
        <v>1.94</v>
      </c>
      <c r="F21" s="174">
        <f>IF(ISNUMBER(VALUE(SUBSTITUTE(実質収支比率等に係る経年分析!J$49,"▲","-"))),ROUND(VALUE(SUBSTITUTE(実質収支比率等に係る経年分析!J$49,"▲","-")),2),NA())</f>
        <v>-2.1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1.48</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8.3000000000000007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8.7799999999999994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9.36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10.08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8.0399999999999991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11.01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10.220000000000001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14.68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2591</v>
      </c>
      <c r="E42" s="176"/>
      <c r="F42" s="176"/>
      <c r="G42" s="176">
        <f>'実質公債費比率（分子）の構造'!L$52</f>
        <v>2613</v>
      </c>
      <c r="H42" s="176"/>
      <c r="I42" s="176"/>
      <c r="J42" s="176">
        <f>'実質公債費比率（分子）の構造'!M$52</f>
        <v>2575</v>
      </c>
      <c r="K42" s="176"/>
      <c r="L42" s="176"/>
      <c r="M42" s="176">
        <f>'実質公債費比率（分子）の構造'!N$52</f>
        <v>2551</v>
      </c>
      <c r="N42" s="176"/>
      <c r="O42" s="176"/>
      <c r="P42" s="176">
        <f>'実質公債費比率（分子）の構造'!O$52</f>
        <v>2507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73</v>
      </c>
      <c r="C45" s="176"/>
      <c r="D45" s="176"/>
      <c r="E45" s="176">
        <f>'実質公債費比率（分子）の構造'!L$49</f>
        <v>98</v>
      </c>
      <c r="F45" s="176"/>
      <c r="G45" s="176"/>
      <c r="H45" s="176">
        <f>'実質公債費比率（分子）の構造'!M$49</f>
        <v>100</v>
      </c>
      <c r="I45" s="176"/>
      <c r="J45" s="176"/>
      <c r="K45" s="176">
        <f>'実質公債費比率（分子）の構造'!N$49</f>
        <v>77</v>
      </c>
      <c r="L45" s="176"/>
      <c r="M45" s="176"/>
      <c r="N45" s="176">
        <f>'実質公債費比率（分子）の構造'!O$49</f>
        <v>71</v>
      </c>
      <c r="O45" s="176"/>
      <c r="P45" s="176"/>
    </row>
    <row r="46" spans="1:16" x14ac:dyDescent="0.15">
      <c r="A46" s="176" t="s">
        <v>69</v>
      </c>
      <c r="B46" s="176">
        <f>'実質公債費比率（分子）の構造'!K$48</f>
        <v>1169</v>
      </c>
      <c r="C46" s="176"/>
      <c r="D46" s="176"/>
      <c r="E46" s="176">
        <f>'実質公債費比率（分子）の構造'!L$48</f>
        <v>1127</v>
      </c>
      <c r="F46" s="176"/>
      <c r="G46" s="176"/>
      <c r="H46" s="176">
        <f>'実質公債費比率（分子）の構造'!M$48</f>
        <v>1098</v>
      </c>
      <c r="I46" s="176"/>
      <c r="J46" s="176"/>
      <c r="K46" s="176">
        <f>'実質公債費比率（分子）の構造'!N$48</f>
        <v>1061</v>
      </c>
      <c r="L46" s="176"/>
      <c r="M46" s="176"/>
      <c r="N46" s="176">
        <f>'実質公債費比率（分子）の構造'!O$48</f>
        <v>1026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2641</v>
      </c>
      <c r="C49" s="176"/>
      <c r="D49" s="176"/>
      <c r="E49" s="176">
        <f>'実質公債費比率（分子）の構造'!L$45</f>
        <v>2706</v>
      </c>
      <c r="F49" s="176"/>
      <c r="G49" s="176"/>
      <c r="H49" s="176">
        <f>'実質公債費比率（分子）の構造'!M$45</f>
        <v>2743</v>
      </c>
      <c r="I49" s="176"/>
      <c r="J49" s="176"/>
      <c r="K49" s="176">
        <f>'実質公債費比率（分子）の構造'!N$45</f>
        <v>2739</v>
      </c>
      <c r="L49" s="176"/>
      <c r="M49" s="176"/>
      <c r="N49" s="176">
        <f>'実質公債費比率（分子）の構造'!O$45</f>
        <v>2655</v>
      </c>
      <c r="O49" s="176"/>
      <c r="P49" s="176"/>
    </row>
    <row r="50" spans="1:16" x14ac:dyDescent="0.15">
      <c r="A50" s="176" t="s">
        <v>73</v>
      </c>
      <c r="B50" s="176" t="e">
        <f>NA()</f>
        <v>#N/A</v>
      </c>
      <c r="C50" s="176">
        <f>IF(ISNUMBER('実質公債費比率（分子）の構造'!K$53),'実質公債費比率（分子）の構造'!K$53,NA())</f>
        <v>1292</v>
      </c>
      <c r="D50" s="176" t="e">
        <f>NA()</f>
        <v>#N/A</v>
      </c>
      <c r="E50" s="176" t="e">
        <f>NA()</f>
        <v>#N/A</v>
      </c>
      <c r="F50" s="176">
        <f>IF(ISNUMBER('実質公債費比率（分子）の構造'!L$53),'実質公債費比率（分子）の構造'!L$53,NA())</f>
        <v>1318</v>
      </c>
      <c r="G50" s="176" t="e">
        <f>NA()</f>
        <v>#N/A</v>
      </c>
      <c r="H50" s="176" t="e">
        <f>NA()</f>
        <v>#N/A</v>
      </c>
      <c r="I50" s="176">
        <f>IF(ISNUMBER('実質公債費比率（分子）の構造'!M$53),'実質公債費比率（分子）の構造'!M$53,NA())</f>
        <v>1367</v>
      </c>
      <c r="J50" s="176" t="e">
        <f>NA()</f>
        <v>#N/A</v>
      </c>
      <c r="K50" s="176" t="e">
        <f>NA()</f>
        <v>#N/A</v>
      </c>
      <c r="L50" s="176">
        <f>IF(ISNUMBER('実質公債費比率（分子）の構造'!N$53),'実質公債費比率（分子）の構造'!N$53,NA())</f>
        <v>1326</v>
      </c>
      <c r="M50" s="176" t="e">
        <f>NA()</f>
        <v>#N/A</v>
      </c>
      <c r="N50" s="176" t="e">
        <f>NA()</f>
        <v>#N/A</v>
      </c>
      <c r="O50" s="176">
        <f>IF(ISNUMBER('実質公債費比率（分子）の構造'!O$53),'実質公債費比率（分子）の構造'!O$53,NA())</f>
        <v>1245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23601</v>
      </c>
      <c r="E56" s="175"/>
      <c r="F56" s="175"/>
      <c r="G56" s="175">
        <f>'将来負担比率（分子）の構造'!J$52</f>
        <v>22889</v>
      </c>
      <c r="H56" s="175"/>
      <c r="I56" s="175"/>
      <c r="J56" s="175">
        <f>'将来負担比率（分子）の構造'!K$52</f>
        <v>22142</v>
      </c>
      <c r="K56" s="175"/>
      <c r="L56" s="175"/>
      <c r="M56" s="175">
        <f>'将来負担比率（分子）の構造'!L$52</f>
        <v>21916</v>
      </c>
      <c r="N56" s="175"/>
      <c r="O56" s="175"/>
      <c r="P56" s="175">
        <f>'将来負担比率（分子）の構造'!M$52</f>
        <v>20514</v>
      </c>
    </row>
    <row r="57" spans="1:16" x14ac:dyDescent="0.15">
      <c r="A57" s="175" t="s">
        <v>44</v>
      </c>
      <c r="B57" s="175"/>
      <c r="C57" s="175"/>
      <c r="D57" s="175">
        <f>'将来負担比率（分子）の構造'!I$51</f>
        <v>3803</v>
      </c>
      <c r="E57" s="175"/>
      <c r="F57" s="175"/>
      <c r="G57" s="175">
        <f>'将来負担比率（分子）の構造'!J$51</f>
        <v>3621</v>
      </c>
      <c r="H57" s="175"/>
      <c r="I57" s="175"/>
      <c r="J57" s="175">
        <f>'将来負担比率（分子）の構造'!K$51</f>
        <v>3319</v>
      </c>
      <c r="K57" s="175"/>
      <c r="L57" s="175"/>
      <c r="M57" s="175">
        <f>'将来負担比率（分子）の構造'!L$51</f>
        <v>3024</v>
      </c>
      <c r="N57" s="175"/>
      <c r="O57" s="175"/>
      <c r="P57" s="175">
        <f>'将来負担比率（分子）の構造'!M$51</f>
        <v>2861</v>
      </c>
    </row>
    <row r="58" spans="1:16" x14ac:dyDescent="0.15">
      <c r="A58" s="175" t="s">
        <v>43</v>
      </c>
      <c r="B58" s="175"/>
      <c r="C58" s="175"/>
      <c r="D58" s="175">
        <f>'将来負担比率（分子）の構造'!I$50</f>
        <v>1640</v>
      </c>
      <c r="E58" s="175"/>
      <c r="F58" s="175"/>
      <c r="G58" s="175">
        <f>'将来負担比率（分子）の構造'!J$50</f>
        <v>2143</v>
      </c>
      <c r="H58" s="175"/>
      <c r="I58" s="175"/>
      <c r="J58" s="175">
        <f>'将来負担比率（分子）の構造'!K$50</f>
        <v>2844</v>
      </c>
      <c r="K58" s="175"/>
      <c r="L58" s="175"/>
      <c r="M58" s="175">
        <f>'将来負担比率（分子）の構造'!L$50</f>
        <v>3365</v>
      </c>
      <c r="N58" s="175"/>
      <c r="O58" s="175"/>
      <c r="P58" s="175">
        <f>'将来負担比率（分子）の構造'!M$50</f>
        <v>4914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2961</v>
      </c>
      <c r="C62" s="175"/>
      <c r="D62" s="175"/>
      <c r="E62" s="175">
        <f>'将来負担比率（分子）の構造'!J$45</f>
        <v>2830</v>
      </c>
      <c r="F62" s="175"/>
      <c r="G62" s="175"/>
      <c r="H62" s="175">
        <f>'将来負担比率（分子）の構造'!K$45</f>
        <v>2772</v>
      </c>
      <c r="I62" s="175"/>
      <c r="J62" s="175"/>
      <c r="K62" s="175">
        <f>'将来負担比率（分子）の構造'!L$45</f>
        <v>2885</v>
      </c>
      <c r="L62" s="175"/>
      <c r="M62" s="175"/>
      <c r="N62" s="175">
        <f>'将来負担比率（分子）の構造'!M$45</f>
        <v>2628</v>
      </c>
      <c r="O62" s="175"/>
      <c r="P62" s="175"/>
    </row>
    <row r="63" spans="1:16" x14ac:dyDescent="0.15">
      <c r="A63" s="175" t="s">
        <v>36</v>
      </c>
      <c r="B63" s="175">
        <f>'将来負担比率（分子）の構造'!I$44</f>
        <v>958</v>
      </c>
      <c r="C63" s="175"/>
      <c r="D63" s="175"/>
      <c r="E63" s="175">
        <f>'将来負担比率（分子）の構造'!J$44</f>
        <v>870</v>
      </c>
      <c r="F63" s="175"/>
      <c r="G63" s="175"/>
      <c r="H63" s="175">
        <f>'将来負担比率（分子）の構造'!K$44</f>
        <v>780</v>
      </c>
      <c r="I63" s="175"/>
      <c r="J63" s="175"/>
      <c r="K63" s="175">
        <f>'将来負担比率（分子）の構造'!L$44</f>
        <v>489</v>
      </c>
      <c r="L63" s="175"/>
      <c r="M63" s="175"/>
      <c r="N63" s="175">
        <f>'将来負担比率（分子）の構造'!M$44</f>
        <v>445</v>
      </c>
      <c r="O63" s="175"/>
      <c r="P63" s="175"/>
    </row>
    <row r="64" spans="1:16" x14ac:dyDescent="0.15">
      <c r="A64" s="175" t="s">
        <v>35</v>
      </c>
      <c r="B64" s="175">
        <f>'将来負担比率（分子）の構造'!I$43</f>
        <v>9349</v>
      </c>
      <c r="C64" s="175"/>
      <c r="D64" s="175"/>
      <c r="E64" s="175">
        <f>'将来負担比率（分子）の構造'!J$43</f>
        <v>8737</v>
      </c>
      <c r="F64" s="175"/>
      <c r="G64" s="175"/>
      <c r="H64" s="175">
        <f>'将来負担比率（分子）の構造'!K$43</f>
        <v>8033</v>
      </c>
      <c r="I64" s="175"/>
      <c r="J64" s="175"/>
      <c r="K64" s="175">
        <f>'将来負担比率（分子）の構造'!L$43</f>
        <v>7261</v>
      </c>
      <c r="L64" s="175"/>
      <c r="M64" s="175"/>
      <c r="N64" s="175">
        <f>'将来負担比率（分子）の構造'!M$43</f>
        <v>6217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25347</v>
      </c>
      <c r="C66" s="175"/>
      <c r="D66" s="175"/>
      <c r="E66" s="175">
        <f>'将来負担比率（分子）の構造'!J$41</f>
        <v>24190</v>
      </c>
      <c r="F66" s="175"/>
      <c r="G66" s="175"/>
      <c r="H66" s="175">
        <f>'将来負担比率（分子）の構造'!K$41</f>
        <v>23867</v>
      </c>
      <c r="I66" s="175"/>
      <c r="J66" s="175"/>
      <c r="K66" s="175">
        <f>'将来負担比率（分子）の構造'!L$41</f>
        <v>24432</v>
      </c>
      <c r="L66" s="175"/>
      <c r="M66" s="175"/>
      <c r="N66" s="175">
        <f>'将来負担比率（分子）の構造'!M$41</f>
        <v>23239</v>
      </c>
      <c r="O66" s="175"/>
      <c r="P66" s="175"/>
    </row>
    <row r="67" spans="1:16" x14ac:dyDescent="0.15">
      <c r="A67" s="175" t="s">
        <v>77</v>
      </c>
      <c r="B67" s="175" t="e">
        <f>NA()</f>
        <v>#N/A</v>
      </c>
      <c r="C67" s="175">
        <f>IF(ISNUMBER('将来負担比率（分子）の構造'!I$53), IF('将来負担比率（分子）の構造'!I$53 &lt; 0, 0, '将来負担比率（分子）の構造'!I$53), NA())</f>
        <v>9571</v>
      </c>
      <c r="D67" s="175" t="e">
        <f>NA()</f>
        <v>#N/A</v>
      </c>
      <c r="E67" s="175" t="e">
        <f>NA()</f>
        <v>#N/A</v>
      </c>
      <c r="F67" s="175">
        <f>IF(ISNUMBER('将来負担比率（分子）の構造'!J$53), IF('将来負担比率（分子）の構造'!J$53 &lt; 0, 0, '将来負担比率（分子）の構造'!J$53), NA())</f>
        <v>7975</v>
      </c>
      <c r="G67" s="175" t="e">
        <f>NA()</f>
        <v>#N/A</v>
      </c>
      <c r="H67" s="175" t="e">
        <f>NA()</f>
        <v>#N/A</v>
      </c>
      <c r="I67" s="175">
        <f>IF(ISNUMBER('将来負担比率（分子）の構造'!K$53), IF('将来負担比率（分子）の構造'!K$53 &lt; 0, 0, '将来負担比率（分子）の構造'!K$53), NA())</f>
        <v>7147</v>
      </c>
      <c r="J67" s="175" t="e">
        <f>NA()</f>
        <v>#N/A</v>
      </c>
      <c r="K67" s="175" t="e">
        <f>NA()</f>
        <v>#N/A</v>
      </c>
      <c r="L67" s="175">
        <f>IF(ISNUMBER('将来負担比率（分子）の構造'!L$53), IF('将来負担比率（分子）の構造'!L$53 &lt; 0, 0, '将来負担比率（分子）の構造'!L$53), NA())</f>
        <v>6762</v>
      </c>
      <c r="M67" s="175" t="e">
        <f>NA()</f>
        <v>#N/A</v>
      </c>
      <c r="N67" s="175" t="e">
        <f>NA()</f>
        <v>#N/A</v>
      </c>
      <c r="O67" s="175">
        <f>IF(ISNUMBER('将来負担比率（分子）の構造'!M$53), IF('将来負担比率（分子）の構造'!M$53 &lt; 0, 0, '将来負担比率（分子）の構造'!M$53), NA())</f>
        <v>4241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1050</v>
      </c>
      <c r="C72" s="179">
        <f>基金残高に係る経年分析!G55</f>
        <v>1151</v>
      </c>
      <c r="D72" s="179">
        <f>基金残高に係る経年分析!H55</f>
        <v>2451</v>
      </c>
    </row>
    <row r="73" spans="1:16" x14ac:dyDescent="0.15">
      <c r="A73" s="178" t="s">
        <v>80</v>
      </c>
      <c r="B73" s="179">
        <f>基金残高に係る経年分析!F56</f>
        <v>577</v>
      </c>
      <c r="C73" s="179">
        <f>基金残高に係る経年分析!G56</f>
        <v>813</v>
      </c>
      <c r="D73" s="179">
        <f>基金残高に係る経年分析!H56</f>
        <v>706</v>
      </c>
    </row>
    <row r="74" spans="1:16" x14ac:dyDescent="0.15">
      <c r="A74" s="178" t="s">
        <v>81</v>
      </c>
      <c r="B74" s="179">
        <f>基金残高に係る経年分析!F57</f>
        <v>785</v>
      </c>
      <c r="C74" s="179">
        <f>基金残高に係る経年分析!G57</f>
        <v>834</v>
      </c>
      <c r="D74" s="179">
        <f>基金残高に係る経年分析!H57</f>
        <v>950</v>
      </c>
    </row>
  </sheetData>
  <sheetProtection algorithmName="SHA-512" hashValue="qnvlyWHB0ObiQoU3XNj+RVwd8cL4CkM8V3gr3yS0X1dWEEMAPwNngwJm9B5tqKMDgfzI8NAJdn31hy6sZGyLWg==" saltValue="Nhj+WAk0zhmBBRvibOEM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8196133</v>
      </c>
      <c r="S5" s="613"/>
      <c r="T5" s="613"/>
      <c r="U5" s="613"/>
      <c r="V5" s="613"/>
      <c r="W5" s="613"/>
      <c r="X5" s="613"/>
      <c r="Y5" s="614"/>
      <c r="Z5" s="615">
        <v>27.8</v>
      </c>
      <c r="AA5" s="615"/>
      <c r="AB5" s="615"/>
      <c r="AC5" s="615"/>
      <c r="AD5" s="616">
        <v>7670496</v>
      </c>
      <c r="AE5" s="616"/>
      <c r="AF5" s="616"/>
      <c r="AG5" s="616"/>
      <c r="AH5" s="616"/>
      <c r="AI5" s="616"/>
      <c r="AJ5" s="616"/>
      <c r="AK5" s="616"/>
      <c r="AL5" s="617">
        <v>49.7</v>
      </c>
      <c r="AM5" s="618"/>
      <c r="AN5" s="618"/>
      <c r="AO5" s="619"/>
      <c r="AP5" s="609" t="s">
        <v>228</v>
      </c>
      <c r="AQ5" s="610"/>
      <c r="AR5" s="610"/>
      <c r="AS5" s="610"/>
      <c r="AT5" s="610"/>
      <c r="AU5" s="610"/>
      <c r="AV5" s="610"/>
      <c r="AW5" s="610"/>
      <c r="AX5" s="610"/>
      <c r="AY5" s="610"/>
      <c r="AZ5" s="610"/>
      <c r="BA5" s="610"/>
      <c r="BB5" s="610"/>
      <c r="BC5" s="610"/>
      <c r="BD5" s="610"/>
      <c r="BE5" s="610"/>
      <c r="BF5" s="611"/>
      <c r="BG5" s="623">
        <v>7670496</v>
      </c>
      <c r="BH5" s="624"/>
      <c r="BI5" s="624"/>
      <c r="BJ5" s="624"/>
      <c r="BK5" s="624"/>
      <c r="BL5" s="624"/>
      <c r="BM5" s="624"/>
      <c r="BN5" s="625"/>
      <c r="BO5" s="626">
        <v>93.6</v>
      </c>
      <c r="BP5" s="626"/>
      <c r="BQ5" s="626"/>
      <c r="BR5" s="626"/>
      <c r="BS5" s="627">
        <v>137602</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167373</v>
      </c>
      <c r="S6" s="624"/>
      <c r="T6" s="624"/>
      <c r="U6" s="624"/>
      <c r="V6" s="624"/>
      <c r="W6" s="624"/>
      <c r="X6" s="624"/>
      <c r="Y6" s="625"/>
      <c r="Z6" s="626">
        <v>0.6</v>
      </c>
      <c r="AA6" s="626"/>
      <c r="AB6" s="626"/>
      <c r="AC6" s="626"/>
      <c r="AD6" s="627">
        <v>167373</v>
      </c>
      <c r="AE6" s="627"/>
      <c r="AF6" s="627"/>
      <c r="AG6" s="627"/>
      <c r="AH6" s="627"/>
      <c r="AI6" s="627"/>
      <c r="AJ6" s="627"/>
      <c r="AK6" s="627"/>
      <c r="AL6" s="628">
        <v>1.1000000000000001</v>
      </c>
      <c r="AM6" s="629"/>
      <c r="AN6" s="629"/>
      <c r="AO6" s="630"/>
      <c r="AP6" s="620" t="s">
        <v>233</v>
      </c>
      <c r="AQ6" s="621"/>
      <c r="AR6" s="621"/>
      <c r="AS6" s="621"/>
      <c r="AT6" s="621"/>
      <c r="AU6" s="621"/>
      <c r="AV6" s="621"/>
      <c r="AW6" s="621"/>
      <c r="AX6" s="621"/>
      <c r="AY6" s="621"/>
      <c r="AZ6" s="621"/>
      <c r="BA6" s="621"/>
      <c r="BB6" s="621"/>
      <c r="BC6" s="621"/>
      <c r="BD6" s="621"/>
      <c r="BE6" s="621"/>
      <c r="BF6" s="622"/>
      <c r="BG6" s="623">
        <v>7670496</v>
      </c>
      <c r="BH6" s="624"/>
      <c r="BI6" s="624"/>
      <c r="BJ6" s="624"/>
      <c r="BK6" s="624"/>
      <c r="BL6" s="624"/>
      <c r="BM6" s="624"/>
      <c r="BN6" s="625"/>
      <c r="BO6" s="626">
        <v>93.6</v>
      </c>
      <c r="BP6" s="626"/>
      <c r="BQ6" s="626"/>
      <c r="BR6" s="626"/>
      <c r="BS6" s="627">
        <v>137602</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223604</v>
      </c>
      <c r="CS6" s="624"/>
      <c r="CT6" s="624"/>
      <c r="CU6" s="624"/>
      <c r="CV6" s="624"/>
      <c r="CW6" s="624"/>
      <c r="CX6" s="624"/>
      <c r="CY6" s="625"/>
      <c r="CZ6" s="617">
        <v>0.8</v>
      </c>
      <c r="DA6" s="618"/>
      <c r="DB6" s="618"/>
      <c r="DC6" s="634"/>
      <c r="DD6" s="632" t="s">
        <v>235</v>
      </c>
      <c r="DE6" s="624"/>
      <c r="DF6" s="624"/>
      <c r="DG6" s="624"/>
      <c r="DH6" s="624"/>
      <c r="DI6" s="624"/>
      <c r="DJ6" s="624"/>
      <c r="DK6" s="624"/>
      <c r="DL6" s="624"/>
      <c r="DM6" s="624"/>
      <c r="DN6" s="624"/>
      <c r="DO6" s="624"/>
      <c r="DP6" s="625"/>
      <c r="DQ6" s="632">
        <v>223604</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3585</v>
      </c>
      <c r="S7" s="624"/>
      <c r="T7" s="624"/>
      <c r="U7" s="624"/>
      <c r="V7" s="624"/>
      <c r="W7" s="624"/>
      <c r="X7" s="624"/>
      <c r="Y7" s="625"/>
      <c r="Z7" s="626">
        <v>0</v>
      </c>
      <c r="AA7" s="626"/>
      <c r="AB7" s="626"/>
      <c r="AC7" s="626"/>
      <c r="AD7" s="627">
        <v>3585</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3348185</v>
      </c>
      <c r="BH7" s="624"/>
      <c r="BI7" s="624"/>
      <c r="BJ7" s="624"/>
      <c r="BK7" s="624"/>
      <c r="BL7" s="624"/>
      <c r="BM7" s="624"/>
      <c r="BN7" s="625"/>
      <c r="BO7" s="626">
        <v>40.9</v>
      </c>
      <c r="BP7" s="626"/>
      <c r="BQ7" s="626"/>
      <c r="BR7" s="626"/>
      <c r="BS7" s="627">
        <v>137602</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2802305</v>
      </c>
      <c r="CS7" s="624"/>
      <c r="CT7" s="624"/>
      <c r="CU7" s="624"/>
      <c r="CV7" s="624"/>
      <c r="CW7" s="624"/>
      <c r="CX7" s="624"/>
      <c r="CY7" s="625"/>
      <c r="CZ7" s="626">
        <v>10.1</v>
      </c>
      <c r="DA7" s="626"/>
      <c r="DB7" s="626"/>
      <c r="DC7" s="626"/>
      <c r="DD7" s="632">
        <v>14584</v>
      </c>
      <c r="DE7" s="624"/>
      <c r="DF7" s="624"/>
      <c r="DG7" s="624"/>
      <c r="DH7" s="624"/>
      <c r="DI7" s="624"/>
      <c r="DJ7" s="624"/>
      <c r="DK7" s="624"/>
      <c r="DL7" s="624"/>
      <c r="DM7" s="624"/>
      <c r="DN7" s="624"/>
      <c r="DO7" s="624"/>
      <c r="DP7" s="625"/>
      <c r="DQ7" s="632">
        <v>2121192</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76067</v>
      </c>
      <c r="S8" s="624"/>
      <c r="T8" s="624"/>
      <c r="U8" s="624"/>
      <c r="V8" s="624"/>
      <c r="W8" s="624"/>
      <c r="X8" s="624"/>
      <c r="Y8" s="625"/>
      <c r="Z8" s="626">
        <v>0.3</v>
      </c>
      <c r="AA8" s="626"/>
      <c r="AB8" s="626"/>
      <c r="AC8" s="626"/>
      <c r="AD8" s="627">
        <v>76067</v>
      </c>
      <c r="AE8" s="627"/>
      <c r="AF8" s="627"/>
      <c r="AG8" s="627"/>
      <c r="AH8" s="627"/>
      <c r="AI8" s="627"/>
      <c r="AJ8" s="627"/>
      <c r="AK8" s="627"/>
      <c r="AL8" s="628">
        <v>0.5</v>
      </c>
      <c r="AM8" s="629"/>
      <c r="AN8" s="629"/>
      <c r="AO8" s="630"/>
      <c r="AP8" s="620" t="s">
        <v>240</v>
      </c>
      <c r="AQ8" s="621"/>
      <c r="AR8" s="621"/>
      <c r="AS8" s="621"/>
      <c r="AT8" s="621"/>
      <c r="AU8" s="621"/>
      <c r="AV8" s="621"/>
      <c r="AW8" s="621"/>
      <c r="AX8" s="621"/>
      <c r="AY8" s="621"/>
      <c r="AZ8" s="621"/>
      <c r="BA8" s="621"/>
      <c r="BB8" s="621"/>
      <c r="BC8" s="621"/>
      <c r="BD8" s="621"/>
      <c r="BE8" s="621"/>
      <c r="BF8" s="622"/>
      <c r="BG8" s="623">
        <v>102414</v>
      </c>
      <c r="BH8" s="624"/>
      <c r="BI8" s="624"/>
      <c r="BJ8" s="624"/>
      <c r="BK8" s="624"/>
      <c r="BL8" s="624"/>
      <c r="BM8" s="624"/>
      <c r="BN8" s="625"/>
      <c r="BO8" s="626">
        <v>1.2</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11789973</v>
      </c>
      <c r="CS8" s="624"/>
      <c r="CT8" s="624"/>
      <c r="CU8" s="624"/>
      <c r="CV8" s="624"/>
      <c r="CW8" s="624"/>
      <c r="CX8" s="624"/>
      <c r="CY8" s="625"/>
      <c r="CZ8" s="626">
        <v>42.6</v>
      </c>
      <c r="DA8" s="626"/>
      <c r="DB8" s="626"/>
      <c r="DC8" s="626"/>
      <c r="DD8" s="632">
        <v>461612</v>
      </c>
      <c r="DE8" s="624"/>
      <c r="DF8" s="624"/>
      <c r="DG8" s="624"/>
      <c r="DH8" s="624"/>
      <c r="DI8" s="624"/>
      <c r="DJ8" s="624"/>
      <c r="DK8" s="624"/>
      <c r="DL8" s="624"/>
      <c r="DM8" s="624"/>
      <c r="DN8" s="624"/>
      <c r="DO8" s="624"/>
      <c r="DP8" s="625"/>
      <c r="DQ8" s="632">
        <v>5340605</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53289</v>
      </c>
      <c r="S9" s="624"/>
      <c r="T9" s="624"/>
      <c r="U9" s="624"/>
      <c r="V9" s="624"/>
      <c r="W9" s="624"/>
      <c r="X9" s="624"/>
      <c r="Y9" s="625"/>
      <c r="Z9" s="626">
        <v>0.2</v>
      </c>
      <c r="AA9" s="626"/>
      <c r="AB9" s="626"/>
      <c r="AC9" s="626"/>
      <c r="AD9" s="627">
        <v>53289</v>
      </c>
      <c r="AE9" s="627"/>
      <c r="AF9" s="627"/>
      <c r="AG9" s="627"/>
      <c r="AH9" s="627"/>
      <c r="AI9" s="627"/>
      <c r="AJ9" s="627"/>
      <c r="AK9" s="627"/>
      <c r="AL9" s="628">
        <v>0.3</v>
      </c>
      <c r="AM9" s="629"/>
      <c r="AN9" s="629"/>
      <c r="AO9" s="630"/>
      <c r="AP9" s="620" t="s">
        <v>243</v>
      </c>
      <c r="AQ9" s="621"/>
      <c r="AR9" s="621"/>
      <c r="AS9" s="621"/>
      <c r="AT9" s="621"/>
      <c r="AU9" s="621"/>
      <c r="AV9" s="621"/>
      <c r="AW9" s="621"/>
      <c r="AX9" s="621"/>
      <c r="AY9" s="621"/>
      <c r="AZ9" s="621"/>
      <c r="BA9" s="621"/>
      <c r="BB9" s="621"/>
      <c r="BC9" s="621"/>
      <c r="BD9" s="621"/>
      <c r="BE9" s="621"/>
      <c r="BF9" s="622"/>
      <c r="BG9" s="623">
        <v>2589284</v>
      </c>
      <c r="BH9" s="624"/>
      <c r="BI9" s="624"/>
      <c r="BJ9" s="624"/>
      <c r="BK9" s="624"/>
      <c r="BL9" s="624"/>
      <c r="BM9" s="624"/>
      <c r="BN9" s="625"/>
      <c r="BO9" s="626">
        <v>31.6</v>
      </c>
      <c r="BP9" s="626"/>
      <c r="BQ9" s="626"/>
      <c r="BR9" s="626"/>
      <c r="BS9" s="627" t="s">
        <v>235</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2590043</v>
      </c>
      <c r="CS9" s="624"/>
      <c r="CT9" s="624"/>
      <c r="CU9" s="624"/>
      <c r="CV9" s="624"/>
      <c r="CW9" s="624"/>
      <c r="CX9" s="624"/>
      <c r="CY9" s="625"/>
      <c r="CZ9" s="626">
        <v>9.3000000000000007</v>
      </c>
      <c r="DA9" s="626"/>
      <c r="DB9" s="626"/>
      <c r="DC9" s="626"/>
      <c r="DD9" s="632">
        <v>368821</v>
      </c>
      <c r="DE9" s="624"/>
      <c r="DF9" s="624"/>
      <c r="DG9" s="624"/>
      <c r="DH9" s="624"/>
      <c r="DI9" s="624"/>
      <c r="DJ9" s="624"/>
      <c r="DK9" s="624"/>
      <c r="DL9" s="624"/>
      <c r="DM9" s="624"/>
      <c r="DN9" s="624"/>
      <c r="DO9" s="624"/>
      <c r="DP9" s="625"/>
      <c r="DQ9" s="632">
        <v>1463010</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129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169560</v>
      </c>
      <c r="BH10" s="624"/>
      <c r="BI10" s="624"/>
      <c r="BJ10" s="624"/>
      <c r="BK10" s="624"/>
      <c r="BL10" s="624"/>
      <c r="BM10" s="624"/>
      <c r="BN10" s="625"/>
      <c r="BO10" s="626">
        <v>2.1</v>
      </c>
      <c r="BP10" s="626"/>
      <c r="BQ10" s="626"/>
      <c r="BR10" s="626"/>
      <c r="BS10" s="627" t="s">
        <v>129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56436</v>
      </c>
      <c r="CS10" s="624"/>
      <c r="CT10" s="624"/>
      <c r="CU10" s="624"/>
      <c r="CV10" s="624"/>
      <c r="CW10" s="624"/>
      <c r="CX10" s="624"/>
      <c r="CY10" s="625"/>
      <c r="CZ10" s="626">
        <v>0.2</v>
      </c>
      <c r="DA10" s="626"/>
      <c r="DB10" s="626"/>
      <c r="DC10" s="626"/>
      <c r="DD10" s="632" t="s">
        <v>235</v>
      </c>
      <c r="DE10" s="624"/>
      <c r="DF10" s="624"/>
      <c r="DG10" s="624"/>
      <c r="DH10" s="624"/>
      <c r="DI10" s="624"/>
      <c r="DJ10" s="624"/>
      <c r="DK10" s="624"/>
      <c r="DL10" s="624"/>
      <c r="DM10" s="624"/>
      <c r="DN10" s="624"/>
      <c r="DO10" s="624"/>
      <c r="DP10" s="625"/>
      <c r="DQ10" s="632">
        <v>47535</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1523041</v>
      </c>
      <c r="S11" s="624"/>
      <c r="T11" s="624"/>
      <c r="U11" s="624"/>
      <c r="V11" s="624"/>
      <c r="W11" s="624"/>
      <c r="X11" s="624"/>
      <c r="Y11" s="625"/>
      <c r="Z11" s="628">
        <v>5.2</v>
      </c>
      <c r="AA11" s="629"/>
      <c r="AB11" s="629"/>
      <c r="AC11" s="635"/>
      <c r="AD11" s="632">
        <v>1523041</v>
      </c>
      <c r="AE11" s="624"/>
      <c r="AF11" s="624"/>
      <c r="AG11" s="624"/>
      <c r="AH11" s="624"/>
      <c r="AI11" s="624"/>
      <c r="AJ11" s="624"/>
      <c r="AK11" s="625"/>
      <c r="AL11" s="628">
        <v>9.9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486927</v>
      </c>
      <c r="BH11" s="624"/>
      <c r="BI11" s="624"/>
      <c r="BJ11" s="624"/>
      <c r="BK11" s="624"/>
      <c r="BL11" s="624"/>
      <c r="BM11" s="624"/>
      <c r="BN11" s="625"/>
      <c r="BO11" s="626">
        <v>5.9</v>
      </c>
      <c r="BP11" s="626"/>
      <c r="BQ11" s="626"/>
      <c r="BR11" s="626"/>
      <c r="BS11" s="627">
        <v>137602</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449417</v>
      </c>
      <c r="CS11" s="624"/>
      <c r="CT11" s="624"/>
      <c r="CU11" s="624"/>
      <c r="CV11" s="624"/>
      <c r="CW11" s="624"/>
      <c r="CX11" s="624"/>
      <c r="CY11" s="625"/>
      <c r="CZ11" s="626">
        <v>1.6</v>
      </c>
      <c r="DA11" s="626"/>
      <c r="DB11" s="626"/>
      <c r="DC11" s="626"/>
      <c r="DD11" s="632">
        <v>89064</v>
      </c>
      <c r="DE11" s="624"/>
      <c r="DF11" s="624"/>
      <c r="DG11" s="624"/>
      <c r="DH11" s="624"/>
      <c r="DI11" s="624"/>
      <c r="DJ11" s="624"/>
      <c r="DK11" s="624"/>
      <c r="DL11" s="624"/>
      <c r="DM11" s="624"/>
      <c r="DN11" s="624"/>
      <c r="DO11" s="624"/>
      <c r="DP11" s="625"/>
      <c r="DQ11" s="632">
        <v>312681</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54784</v>
      </c>
      <c r="S12" s="624"/>
      <c r="T12" s="624"/>
      <c r="U12" s="624"/>
      <c r="V12" s="624"/>
      <c r="W12" s="624"/>
      <c r="X12" s="624"/>
      <c r="Y12" s="625"/>
      <c r="Z12" s="626">
        <v>0.2</v>
      </c>
      <c r="AA12" s="626"/>
      <c r="AB12" s="626"/>
      <c r="AC12" s="626"/>
      <c r="AD12" s="627">
        <v>54784</v>
      </c>
      <c r="AE12" s="627"/>
      <c r="AF12" s="627"/>
      <c r="AG12" s="627"/>
      <c r="AH12" s="627"/>
      <c r="AI12" s="627"/>
      <c r="AJ12" s="627"/>
      <c r="AK12" s="627"/>
      <c r="AL12" s="628">
        <v>0.4</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3647396</v>
      </c>
      <c r="BH12" s="624"/>
      <c r="BI12" s="624"/>
      <c r="BJ12" s="624"/>
      <c r="BK12" s="624"/>
      <c r="BL12" s="624"/>
      <c r="BM12" s="624"/>
      <c r="BN12" s="625"/>
      <c r="BO12" s="626">
        <v>44.5</v>
      </c>
      <c r="BP12" s="626"/>
      <c r="BQ12" s="626"/>
      <c r="BR12" s="626"/>
      <c r="BS12" s="627" t="s">
        <v>235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702736</v>
      </c>
      <c r="CS12" s="624"/>
      <c r="CT12" s="624"/>
      <c r="CU12" s="624"/>
      <c r="CV12" s="624"/>
      <c r="CW12" s="624"/>
      <c r="CX12" s="624"/>
      <c r="CY12" s="625"/>
      <c r="CZ12" s="626">
        <v>2.5</v>
      </c>
      <c r="DA12" s="626"/>
      <c r="DB12" s="626"/>
      <c r="DC12" s="626"/>
      <c r="DD12" s="632" t="s">
        <v>235</v>
      </c>
      <c r="DE12" s="624"/>
      <c r="DF12" s="624"/>
      <c r="DG12" s="624"/>
      <c r="DH12" s="624"/>
      <c r="DI12" s="624"/>
      <c r="DJ12" s="624"/>
      <c r="DK12" s="624"/>
      <c r="DL12" s="624"/>
      <c r="DM12" s="624"/>
      <c r="DN12" s="624"/>
      <c r="DO12" s="624"/>
      <c r="DP12" s="625"/>
      <c r="DQ12" s="632">
        <v>497029</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235</v>
      </c>
      <c r="AA13" s="626"/>
      <c r="AB13" s="626"/>
      <c r="AC13" s="626"/>
      <c r="AD13" s="627" t="s">
        <v>235</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3623723</v>
      </c>
      <c r="BH13" s="624"/>
      <c r="BI13" s="624"/>
      <c r="BJ13" s="624"/>
      <c r="BK13" s="624"/>
      <c r="BL13" s="624"/>
      <c r="BM13" s="624"/>
      <c r="BN13" s="625"/>
      <c r="BO13" s="626">
        <v>44.2</v>
      </c>
      <c r="BP13" s="626"/>
      <c r="BQ13" s="626"/>
      <c r="BR13" s="626"/>
      <c r="BS13" s="627" t="s">
        <v>235</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2131346</v>
      </c>
      <c r="CS13" s="624"/>
      <c r="CT13" s="624"/>
      <c r="CU13" s="624"/>
      <c r="CV13" s="624"/>
      <c r="CW13" s="624"/>
      <c r="CX13" s="624"/>
      <c r="CY13" s="625"/>
      <c r="CZ13" s="626">
        <v>7.7</v>
      </c>
      <c r="DA13" s="626"/>
      <c r="DB13" s="626"/>
      <c r="DC13" s="626"/>
      <c r="DD13" s="632">
        <v>286830</v>
      </c>
      <c r="DE13" s="624"/>
      <c r="DF13" s="624"/>
      <c r="DG13" s="624"/>
      <c r="DH13" s="624"/>
      <c r="DI13" s="624"/>
      <c r="DJ13" s="624"/>
      <c r="DK13" s="624"/>
      <c r="DL13" s="624"/>
      <c r="DM13" s="624"/>
      <c r="DN13" s="624"/>
      <c r="DO13" s="624"/>
      <c r="DP13" s="625"/>
      <c r="DQ13" s="632">
        <v>1777955</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841</v>
      </c>
      <c r="S14" s="624"/>
      <c r="T14" s="624"/>
      <c r="U14" s="624"/>
      <c r="V14" s="624"/>
      <c r="W14" s="624"/>
      <c r="X14" s="624"/>
      <c r="Y14" s="625"/>
      <c r="Z14" s="626">
        <v>0</v>
      </c>
      <c r="AA14" s="626"/>
      <c r="AB14" s="626"/>
      <c r="AC14" s="626"/>
      <c r="AD14" s="627">
        <v>841</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212266</v>
      </c>
      <c r="BH14" s="624"/>
      <c r="BI14" s="624"/>
      <c r="BJ14" s="624"/>
      <c r="BK14" s="624"/>
      <c r="BL14" s="624"/>
      <c r="BM14" s="624"/>
      <c r="BN14" s="625"/>
      <c r="BO14" s="626">
        <v>2.6</v>
      </c>
      <c r="BP14" s="626"/>
      <c r="BQ14" s="626"/>
      <c r="BR14" s="626"/>
      <c r="BS14" s="627" t="s">
        <v>235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832607</v>
      </c>
      <c r="CS14" s="624"/>
      <c r="CT14" s="624"/>
      <c r="CU14" s="624"/>
      <c r="CV14" s="624"/>
      <c r="CW14" s="624"/>
      <c r="CX14" s="624"/>
      <c r="CY14" s="625"/>
      <c r="CZ14" s="626">
        <v>3</v>
      </c>
      <c r="DA14" s="626"/>
      <c r="DB14" s="626"/>
      <c r="DC14" s="626"/>
      <c r="DD14" s="632" t="s">
        <v>129</v>
      </c>
      <c r="DE14" s="624"/>
      <c r="DF14" s="624"/>
      <c r="DG14" s="624"/>
      <c r="DH14" s="624"/>
      <c r="DI14" s="624"/>
      <c r="DJ14" s="624"/>
      <c r="DK14" s="624"/>
      <c r="DL14" s="624"/>
      <c r="DM14" s="624"/>
      <c r="DN14" s="624"/>
      <c r="DO14" s="624"/>
      <c r="DP14" s="625"/>
      <c r="DQ14" s="632">
        <v>826632</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235</v>
      </c>
      <c r="AA15" s="626"/>
      <c r="AB15" s="626"/>
      <c r="AC15" s="626"/>
      <c r="AD15" s="627" t="s">
        <v>129</v>
      </c>
      <c r="AE15" s="627"/>
      <c r="AF15" s="627"/>
      <c r="AG15" s="627"/>
      <c r="AH15" s="627"/>
      <c r="AI15" s="627"/>
      <c r="AJ15" s="627"/>
      <c r="AK15" s="627"/>
      <c r="AL15" s="628" t="s">
        <v>235</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462649</v>
      </c>
      <c r="BH15" s="624"/>
      <c r="BI15" s="624"/>
      <c r="BJ15" s="624"/>
      <c r="BK15" s="624"/>
      <c r="BL15" s="624"/>
      <c r="BM15" s="624"/>
      <c r="BN15" s="625"/>
      <c r="BO15" s="626">
        <v>5.6</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3463603</v>
      </c>
      <c r="CS15" s="624"/>
      <c r="CT15" s="624"/>
      <c r="CU15" s="624"/>
      <c r="CV15" s="624"/>
      <c r="CW15" s="624"/>
      <c r="CX15" s="624"/>
      <c r="CY15" s="625"/>
      <c r="CZ15" s="626">
        <v>12.5</v>
      </c>
      <c r="DA15" s="626"/>
      <c r="DB15" s="626"/>
      <c r="DC15" s="626"/>
      <c r="DD15" s="632">
        <v>1143724</v>
      </c>
      <c r="DE15" s="624"/>
      <c r="DF15" s="624"/>
      <c r="DG15" s="624"/>
      <c r="DH15" s="624"/>
      <c r="DI15" s="624"/>
      <c r="DJ15" s="624"/>
      <c r="DK15" s="624"/>
      <c r="DL15" s="624"/>
      <c r="DM15" s="624"/>
      <c r="DN15" s="624"/>
      <c r="DO15" s="624"/>
      <c r="DP15" s="625"/>
      <c r="DQ15" s="632">
        <v>2154882</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22908</v>
      </c>
      <c r="S16" s="624"/>
      <c r="T16" s="624"/>
      <c r="U16" s="624"/>
      <c r="V16" s="624"/>
      <c r="W16" s="624"/>
      <c r="X16" s="624"/>
      <c r="Y16" s="625"/>
      <c r="Z16" s="626">
        <v>0.1</v>
      </c>
      <c r="AA16" s="626"/>
      <c r="AB16" s="626"/>
      <c r="AC16" s="626"/>
      <c r="AD16" s="627">
        <v>22908</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11547</v>
      </c>
      <c r="CS16" s="624"/>
      <c r="CT16" s="624"/>
      <c r="CU16" s="624"/>
      <c r="CV16" s="624"/>
      <c r="CW16" s="624"/>
      <c r="CX16" s="624"/>
      <c r="CY16" s="625"/>
      <c r="CZ16" s="626">
        <v>0</v>
      </c>
      <c r="DA16" s="626"/>
      <c r="DB16" s="626"/>
      <c r="DC16" s="626"/>
      <c r="DD16" s="632" t="s">
        <v>235</v>
      </c>
      <c r="DE16" s="624"/>
      <c r="DF16" s="624"/>
      <c r="DG16" s="624"/>
      <c r="DH16" s="624"/>
      <c r="DI16" s="624"/>
      <c r="DJ16" s="624"/>
      <c r="DK16" s="624"/>
      <c r="DL16" s="624"/>
      <c r="DM16" s="624"/>
      <c r="DN16" s="624"/>
      <c r="DO16" s="624"/>
      <c r="DP16" s="625"/>
      <c r="DQ16" s="632">
        <v>5613</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100650</v>
      </c>
      <c r="S17" s="624"/>
      <c r="T17" s="624"/>
      <c r="U17" s="624"/>
      <c r="V17" s="624"/>
      <c r="W17" s="624"/>
      <c r="X17" s="624"/>
      <c r="Y17" s="625"/>
      <c r="Z17" s="626">
        <v>0.3</v>
      </c>
      <c r="AA17" s="626"/>
      <c r="AB17" s="626"/>
      <c r="AC17" s="626"/>
      <c r="AD17" s="627">
        <v>100650</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129</v>
      </c>
      <c r="BP17" s="626"/>
      <c r="BQ17" s="626"/>
      <c r="BR17" s="626"/>
      <c r="BS17" s="627" t="s">
        <v>235</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2654808</v>
      </c>
      <c r="CS17" s="624"/>
      <c r="CT17" s="624"/>
      <c r="CU17" s="624"/>
      <c r="CV17" s="624"/>
      <c r="CW17" s="624"/>
      <c r="CX17" s="624"/>
      <c r="CY17" s="625"/>
      <c r="CZ17" s="626">
        <v>9.6</v>
      </c>
      <c r="DA17" s="626"/>
      <c r="DB17" s="626"/>
      <c r="DC17" s="626"/>
      <c r="DD17" s="632" t="s">
        <v>129</v>
      </c>
      <c r="DE17" s="624"/>
      <c r="DF17" s="624"/>
      <c r="DG17" s="624"/>
      <c r="DH17" s="624"/>
      <c r="DI17" s="624"/>
      <c r="DJ17" s="624"/>
      <c r="DK17" s="624"/>
      <c r="DL17" s="624"/>
      <c r="DM17" s="624"/>
      <c r="DN17" s="624"/>
      <c r="DO17" s="624"/>
      <c r="DP17" s="625"/>
      <c r="DQ17" s="632">
        <v>2650480</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53254</v>
      </c>
      <c r="S18" s="624"/>
      <c r="T18" s="624"/>
      <c r="U18" s="624"/>
      <c r="V18" s="624"/>
      <c r="W18" s="624"/>
      <c r="X18" s="624"/>
      <c r="Y18" s="625"/>
      <c r="Z18" s="626">
        <v>0.2</v>
      </c>
      <c r="AA18" s="626"/>
      <c r="AB18" s="626"/>
      <c r="AC18" s="626"/>
      <c r="AD18" s="627">
        <v>53254</v>
      </c>
      <c r="AE18" s="627"/>
      <c r="AF18" s="627"/>
      <c r="AG18" s="627"/>
      <c r="AH18" s="627"/>
      <c r="AI18" s="627"/>
      <c r="AJ18" s="627"/>
      <c r="AK18" s="627"/>
      <c r="AL18" s="628">
        <v>0.3</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235</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49731</v>
      </c>
      <c r="S19" s="624"/>
      <c r="T19" s="624"/>
      <c r="U19" s="624"/>
      <c r="V19" s="624"/>
      <c r="W19" s="624"/>
      <c r="X19" s="624"/>
      <c r="Y19" s="625"/>
      <c r="Z19" s="626">
        <v>0.2</v>
      </c>
      <c r="AA19" s="626"/>
      <c r="AB19" s="626"/>
      <c r="AC19" s="626"/>
      <c r="AD19" s="627">
        <v>49731</v>
      </c>
      <c r="AE19" s="627"/>
      <c r="AF19" s="627"/>
      <c r="AG19" s="627"/>
      <c r="AH19" s="627"/>
      <c r="AI19" s="627"/>
      <c r="AJ19" s="627"/>
      <c r="AK19" s="627"/>
      <c r="AL19" s="628">
        <v>0.3</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525637</v>
      </c>
      <c r="BH19" s="624"/>
      <c r="BI19" s="624"/>
      <c r="BJ19" s="624"/>
      <c r="BK19" s="624"/>
      <c r="BL19" s="624"/>
      <c r="BM19" s="624"/>
      <c r="BN19" s="625"/>
      <c r="BO19" s="626">
        <v>6.4</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3523</v>
      </c>
      <c r="S20" s="624"/>
      <c r="T20" s="624"/>
      <c r="U20" s="624"/>
      <c r="V20" s="624"/>
      <c r="W20" s="624"/>
      <c r="X20" s="624"/>
      <c r="Y20" s="625"/>
      <c r="Z20" s="626">
        <v>0</v>
      </c>
      <c r="AA20" s="626"/>
      <c r="AB20" s="626"/>
      <c r="AC20" s="626"/>
      <c r="AD20" s="627">
        <v>3523</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525637</v>
      </c>
      <c r="BH20" s="624"/>
      <c r="BI20" s="624"/>
      <c r="BJ20" s="624"/>
      <c r="BK20" s="624"/>
      <c r="BL20" s="624"/>
      <c r="BM20" s="624"/>
      <c r="BN20" s="625"/>
      <c r="BO20" s="626">
        <v>6.4</v>
      </c>
      <c r="BP20" s="626"/>
      <c r="BQ20" s="626"/>
      <c r="BR20" s="626"/>
      <c r="BS20" s="627" t="s">
        <v>235</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27708425</v>
      </c>
      <c r="CS20" s="624"/>
      <c r="CT20" s="624"/>
      <c r="CU20" s="624"/>
      <c r="CV20" s="624"/>
      <c r="CW20" s="624"/>
      <c r="CX20" s="624"/>
      <c r="CY20" s="625"/>
      <c r="CZ20" s="626">
        <v>100</v>
      </c>
      <c r="DA20" s="626"/>
      <c r="DB20" s="626"/>
      <c r="DC20" s="626"/>
      <c r="DD20" s="632">
        <v>2364635</v>
      </c>
      <c r="DE20" s="624"/>
      <c r="DF20" s="624"/>
      <c r="DG20" s="624"/>
      <c r="DH20" s="624"/>
      <c r="DI20" s="624"/>
      <c r="DJ20" s="624"/>
      <c r="DK20" s="624"/>
      <c r="DL20" s="624"/>
      <c r="DM20" s="624"/>
      <c r="DN20" s="624"/>
      <c r="DO20" s="624"/>
      <c r="DP20" s="625"/>
      <c r="DQ20" s="632">
        <v>17421218</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6692685</v>
      </c>
      <c r="S21" s="624"/>
      <c r="T21" s="624"/>
      <c r="U21" s="624"/>
      <c r="V21" s="624"/>
      <c r="W21" s="624"/>
      <c r="X21" s="624"/>
      <c r="Y21" s="625"/>
      <c r="Z21" s="626">
        <v>22.7</v>
      </c>
      <c r="AA21" s="626"/>
      <c r="AB21" s="626"/>
      <c r="AC21" s="626"/>
      <c r="AD21" s="627">
        <v>5666011</v>
      </c>
      <c r="AE21" s="627"/>
      <c r="AF21" s="627"/>
      <c r="AG21" s="627"/>
      <c r="AH21" s="627"/>
      <c r="AI21" s="627"/>
      <c r="AJ21" s="627"/>
      <c r="AK21" s="627"/>
      <c r="AL21" s="628">
        <v>36.700000000000003</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129</v>
      </c>
      <c r="BP21" s="626"/>
      <c r="BQ21" s="626"/>
      <c r="BR21" s="626"/>
      <c r="BS21" s="627" t="s">
        <v>235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5666011</v>
      </c>
      <c r="S22" s="624"/>
      <c r="T22" s="624"/>
      <c r="U22" s="624"/>
      <c r="V22" s="624"/>
      <c r="W22" s="624"/>
      <c r="X22" s="624"/>
      <c r="Y22" s="625"/>
      <c r="Z22" s="626">
        <v>19.2</v>
      </c>
      <c r="AA22" s="626"/>
      <c r="AB22" s="626"/>
      <c r="AC22" s="626"/>
      <c r="AD22" s="627">
        <v>5666011</v>
      </c>
      <c r="AE22" s="627"/>
      <c r="AF22" s="627"/>
      <c r="AG22" s="627"/>
      <c r="AH22" s="627"/>
      <c r="AI22" s="627"/>
      <c r="AJ22" s="627"/>
      <c r="AK22" s="627"/>
      <c r="AL22" s="628">
        <v>36.700000000000003</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1026674</v>
      </c>
      <c r="S23" s="624"/>
      <c r="T23" s="624"/>
      <c r="U23" s="624"/>
      <c r="V23" s="624"/>
      <c r="W23" s="624"/>
      <c r="X23" s="624"/>
      <c r="Y23" s="625"/>
      <c r="Z23" s="626">
        <v>3.5</v>
      </c>
      <c r="AA23" s="626"/>
      <c r="AB23" s="626"/>
      <c r="AC23" s="626"/>
      <c r="AD23" s="627" t="s">
        <v>235</v>
      </c>
      <c r="AE23" s="627"/>
      <c r="AF23" s="627"/>
      <c r="AG23" s="627"/>
      <c r="AH23" s="627"/>
      <c r="AI23" s="627"/>
      <c r="AJ23" s="627"/>
      <c r="AK23" s="627"/>
      <c r="AL23" s="628" t="s">
        <v>235</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525637</v>
      </c>
      <c r="BH23" s="624"/>
      <c r="BI23" s="624"/>
      <c r="BJ23" s="624"/>
      <c r="BK23" s="624"/>
      <c r="BL23" s="624"/>
      <c r="BM23" s="624"/>
      <c r="BN23" s="625"/>
      <c r="BO23" s="626">
        <v>6.4</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235</v>
      </c>
      <c r="AA24" s="626"/>
      <c r="AB24" s="626"/>
      <c r="AC24" s="626"/>
      <c r="AD24" s="627" t="s">
        <v>235</v>
      </c>
      <c r="AE24" s="627"/>
      <c r="AF24" s="627"/>
      <c r="AG24" s="627"/>
      <c r="AH24" s="627"/>
      <c r="AI24" s="627"/>
      <c r="AJ24" s="627"/>
      <c r="AK24" s="627"/>
      <c r="AL24" s="628" t="s">
        <v>235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235</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14647825</v>
      </c>
      <c r="CS24" s="613"/>
      <c r="CT24" s="613"/>
      <c r="CU24" s="613"/>
      <c r="CV24" s="613"/>
      <c r="CW24" s="613"/>
      <c r="CX24" s="613"/>
      <c r="CY24" s="614"/>
      <c r="CZ24" s="617">
        <v>52.9</v>
      </c>
      <c r="DA24" s="618"/>
      <c r="DB24" s="618"/>
      <c r="DC24" s="634"/>
      <c r="DD24" s="653">
        <v>8967369</v>
      </c>
      <c r="DE24" s="613"/>
      <c r="DF24" s="613"/>
      <c r="DG24" s="613"/>
      <c r="DH24" s="613"/>
      <c r="DI24" s="613"/>
      <c r="DJ24" s="613"/>
      <c r="DK24" s="614"/>
      <c r="DL24" s="653">
        <v>8901836</v>
      </c>
      <c r="DM24" s="613"/>
      <c r="DN24" s="613"/>
      <c r="DO24" s="613"/>
      <c r="DP24" s="613"/>
      <c r="DQ24" s="613"/>
      <c r="DR24" s="613"/>
      <c r="DS24" s="613"/>
      <c r="DT24" s="613"/>
      <c r="DU24" s="613"/>
      <c r="DV24" s="614"/>
      <c r="DW24" s="617">
        <v>56.6</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16944610</v>
      </c>
      <c r="S25" s="624"/>
      <c r="T25" s="624"/>
      <c r="U25" s="624"/>
      <c r="V25" s="624"/>
      <c r="W25" s="624"/>
      <c r="X25" s="624"/>
      <c r="Y25" s="625"/>
      <c r="Z25" s="626">
        <v>57.6</v>
      </c>
      <c r="AA25" s="626"/>
      <c r="AB25" s="626"/>
      <c r="AC25" s="626"/>
      <c r="AD25" s="627">
        <v>15392299</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235</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5179262</v>
      </c>
      <c r="CS25" s="654"/>
      <c r="CT25" s="654"/>
      <c r="CU25" s="654"/>
      <c r="CV25" s="654"/>
      <c r="CW25" s="654"/>
      <c r="CX25" s="654"/>
      <c r="CY25" s="655"/>
      <c r="CZ25" s="628">
        <v>18.7</v>
      </c>
      <c r="DA25" s="656"/>
      <c r="DB25" s="656"/>
      <c r="DC25" s="658"/>
      <c r="DD25" s="632">
        <v>4692176</v>
      </c>
      <c r="DE25" s="654"/>
      <c r="DF25" s="654"/>
      <c r="DG25" s="654"/>
      <c r="DH25" s="654"/>
      <c r="DI25" s="654"/>
      <c r="DJ25" s="654"/>
      <c r="DK25" s="655"/>
      <c r="DL25" s="632">
        <v>4626643</v>
      </c>
      <c r="DM25" s="654"/>
      <c r="DN25" s="654"/>
      <c r="DO25" s="654"/>
      <c r="DP25" s="654"/>
      <c r="DQ25" s="654"/>
      <c r="DR25" s="654"/>
      <c r="DS25" s="654"/>
      <c r="DT25" s="654"/>
      <c r="DU25" s="654"/>
      <c r="DV25" s="655"/>
      <c r="DW25" s="628">
        <v>29.4</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5549</v>
      </c>
      <c r="S26" s="624"/>
      <c r="T26" s="624"/>
      <c r="U26" s="624"/>
      <c r="V26" s="624"/>
      <c r="W26" s="624"/>
      <c r="X26" s="624"/>
      <c r="Y26" s="625"/>
      <c r="Z26" s="626">
        <v>0</v>
      </c>
      <c r="AA26" s="626"/>
      <c r="AB26" s="626"/>
      <c r="AC26" s="626"/>
      <c r="AD26" s="627">
        <v>5549</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129</v>
      </c>
      <c r="BP26" s="626"/>
      <c r="BQ26" s="626"/>
      <c r="BR26" s="626"/>
      <c r="BS26" s="627" t="s">
        <v>235</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3496757</v>
      </c>
      <c r="CS26" s="624"/>
      <c r="CT26" s="624"/>
      <c r="CU26" s="624"/>
      <c r="CV26" s="624"/>
      <c r="CW26" s="624"/>
      <c r="CX26" s="624"/>
      <c r="CY26" s="625"/>
      <c r="CZ26" s="628">
        <v>12.6</v>
      </c>
      <c r="DA26" s="656"/>
      <c r="DB26" s="656"/>
      <c r="DC26" s="658"/>
      <c r="DD26" s="632">
        <v>3133307</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377468</v>
      </c>
      <c r="S27" s="624"/>
      <c r="T27" s="624"/>
      <c r="U27" s="624"/>
      <c r="V27" s="624"/>
      <c r="W27" s="624"/>
      <c r="X27" s="624"/>
      <c r="Y27" s="625"/>
      <c r="Z27" s="626">
        <v>1.3</v>
      </c>
      <c r="AA27" s="626"/>
      <c r="AB27" s="626"/>
      <c r="AC27" s="626"/>
      <c r="AD27" s="627" t="s">
        <v>235</v>
      </c>
      <c r="AE27" s="627"/>
      <c r="AF27" s="627"/>
      <c r="AG27" s="627"/>
      <c r="AH27" s="627"/>
      <c r="AI27" s="627"/>
      <c r="AJ27" s="627"/>
      <c r="AK27" s="627"/>
      <c r="AL27" s="628" t="s">
        <v>235</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8196133</v>
      </c>
      <c r="BH27" s="624"/>
      <c r="BI27" s="624"/>
      <c r="BJ27" s="624"/>
      <c r="BK27" s="624"/>
      <c r="BL27" s="624"/>
      <c r="BM27" s="624"/>
      <c r="BN27" s="625"/>
      <c r="BO27" s="626">
        <v>100</v>
      </c>
      <c r="BP27" s="626"/>
      <c r="BQ27" s="626"/>
      <c r="BR27" s="626"/>
      <c r="BS27" s="627">
        <v>137602</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6813940</v>
      </c>
      <c r="CS27" s="654"/>
      <c r="CT27" s="654"/>
      <c r="CU27" s="654"/>
      <c r="CV27" s="654"/>
      <c r="CW27" s="654"/>
      <c r="CX27" s="654"/>
      <c r="CY27" s="655"/>
      <c r="CZ27" s="628">
        <v>24.6</v>
      </c>
      <c r="DA27" s="656"/>
      <c r="DB27" s="656"/>
      <c r="DC27" s="658"/>
      <c r="DD27" s="632">
        <v>1624898</v>
      </c>
      <c r="DE27" s="654"/>
      <c r="DF27" s="654"/>
      <c r="DG27" s="654"/>
      <c r="DH27" s="654"/>
      <c r="DI27" s="654"/>
      <c r="DJ27" s="654"/>
      <c r="DK27" s="655"/>
      <c r="DL27" s="632">
        <v>1624898</v>
      </c>
      <c r="DM27" s="654"/>
      <c r="DN27" s="654"/>
      <c r="DO27" s="654"/>
      <c r="DP27" s="654"/>
      <c r="DQ27" s="654"/>
      <c r="DR27" s="654"/>
      <c r="DS27" s="654"/>
      <c r="DT27" s="654"/>
      <c r="DU27" s="654"/>
      <c r="DV27" s="655"/>
      <c r="DW27" s="628">
        <v>10.3</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178278</v>
      </c>
      <c r="S28" s="624"/>
      <c r="T28" s="624"/>
      <c r="U28" s="624"/>
      <c r="V28" s="624"/>
      <c r="W28" s="624"/>
      <c r="X28" s="624"/>
      <c r="Y28" s="625"/>
      <c r="Z28" s="626">
        <v>0.6</v>
      </c>
      <c r="AA28" s="626"/>
      <c r="AB28" s="626"/>
      <c r="AC28" s="626"/>
      <c r="AD28" s="627">
        <v>4650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2654623</v>
      </c>
      <c r="CS28" s="624"/>
      <c r="CT28" s="624"/>
      <c r="CU28" s="624"/>
      <c r="CV28" s="624"/>
      <c r="CW28" s="624"/>
      <c r="CX28" s="624"/>
      <c r="CY28" s="625"/>
      <c r="CZ28" s="628">
        <v>9.6</v>
      </c>
      <c r="DA28" s="656"/>
      <c r="DB28" s="656"/>
      <c r="DC28" s="658"/>
      <c r="DD28" s="632">
        <v>2650295</v>
      </c>
      <c r="DE28" s="624"/>
      <c r="DF28" s="624"/>
      <c r="DG28" s="624"/>
      <c r="DH28" s="624"/>
      <c r="DI28" s="624"/>
      <c r="DJ28" s="624"/>
      <c r="DK28" s="625"/>
      <c r="DL28" s="632">
        <v>2650295</v>
      </c>
      <c r="DM28" s="624"/>
      <c r="DN28" s="624"/>
      <c r="DO28" s="624"/>
      <c r="DP28" s="624"/>
      <c r="DQ28" s="624"/>
      <c r="DR28" s="624"/>
      <c r="DS28" s="624"/>
      <c r="DT28" s="624"/>
      <c r="DU28" s="624"/>
      <c r="DV28" s="625"/>
      <c r="DW28" s="628">
        <v>16.899999999999999</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154352</v>
      </c>
      <c r="S29" s="624"/>
      <c r="T29" s="624"/>
      <c r="U29" s="624"/>
      <c r="V29" s="624"/>
      <c r="W29" s="624"/>
      <c r="X29" s="624"/>
      <c r="Y29" s="625"/>
      <c r="Z29" s="626">
        <v>0.5</v>
      </c>
      <c r="AA29" s="626"/>
      <c r="AB29" s="626"/>
      <c r="AC29" s="626"/>
      <c r="AD29" s="627" t="s">
        <v>129</v>
      </c>
      <c r="AE29" s="627"/>
      <c r="AF29" s="627"/>
      <c r="AG29" s="627"/>
      <c r="AH29" s="627"/>
      <c r="AI29" s="627"/>
      <c r="AJ29" s="627"/>
      <c r="AK29" s="627"/>
      <c r="AL29" s="628" t="s">
        <v>235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2654623</v>
      </c>
      <c r="CS29" s="654"/>
      <c r="CT29" s="654"/>
      <c r="CU29" s="654"/>
      <c r="CV29" s="654"/>
      <c r="CW29" s="654"/>
      <c r="CX29" s="654"/>
      <c r="CY29" s="655"/>
      <c r="CZ29" s="628">
        <v>9.6</v>
      </c>
      <c r="DA29" s="656"/>
      <c r="DB29" s="656"/>
      <c r="DC29" s="658"/>
      <c r="DD29" s="632">
        <v>2650295</v>
      </c>
      <c r="DE29" s="654"/>
      <c r="DF29" s="654"/>
      <c r="DG29" s="654"/>
      <c r="DH29" s="654"/>
      <c r="DI29" s="654"/>
      <c r="DJ29" s="654"/>
      <c r="DK29" s="655"/>
      <c r="DL29" s="632">
        <v>2650295</v>
      </c>
      <c r="DM29" s="654"/>
      <c r="DN29" s="654"/>
      <c r="DO29" s="654"/>
      <c r="DP29" s="654"/>
      <c r="DQ29" s="654"/>
      <c r="DR29" s="654"/>
      <c r="DS29" s="654"/>
      <c r="DT29" s="654"/>
      <c r="DU29" s="654"/>
      <c r="DV29" s="655"/>
      <c r="DW29" s="628">
        <v>16.899999999999999</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6152857</v>
      </c>
      <c r="S30" s="624"/>
      <c r="T30" s="624"/>
      <c r="U30" s="624"/>
      <c r="V30" s="624"/>
      <c r="W30" s="624"/>
      <c r="X30" s="624"/>
      <c r="Y30" s="625"/>
      <c r="Z30" s="626">
        <v>20.9</v>
      </c>
      <c r="AA30" s="626"/>
      <c r="AB30" s="626"/>
      <c r="AC30" s="626"/>
      <c r="AD30" s="627" t="s">
        <v>235</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2573806</v>
      </c>
      <c r="CS30" s="624"/>
      <c r="CT30" s="624"/>
      <c r="CU30" s="624"/>
      <c r="CV30" s="624"/>
      <c r="CW30" s="624"/>
      <c r="CX30" s="624"/>
      <c r="CY30" s="625"/>
      <c r="CZ30" s="628">
        <v>9.3000000000000007</v>
      </c>
      <c r="DA30" s="656"/>
      <c r="DB30" s="656"/>
      <c r="DC30" s="658"/>
      <c r="DD30" s="632">
        <v>2569503</v>
      </c>
      <c r="DE30" s="624"/>
      <c r="DF30" s="624"/>
      <c r="DG30" s="624"/>
      <c r="DH30" s="624"/>
      <c r="DI30" s="624"/>
      <c r="DJ30" s="624"/>
      <c r="DK30" s="625"/>
      <c r="DL30" s="632">
        <v>2569503</v>
      </c>
      <c r="DM30" s="624"/>
      <c r="DN30" s="624"/>
      <c r="DO30" s="624"/>
      <c r="DP30" s="624"/>
      <c r="DQ30" s="624"/>
      <c r="DR30" s="624"/>
      <c r="DS30" s="624"/>
      <c r="DT30" s="624"/>
      <c r="DU30" s="624"/>
      <c r="DV30" s="625"/>
      <c r="DW30" s="628">
        <v>16.3</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129</v>
      </c>
      <c r="AA31" s="626"/>
      <c r="AB31" s="626"/>
      <c r="AC31" s="626"/>
      <c r="AD31" s="627" t="s">
        <v>235</v>
      </c>
      <c r="AE31" s="627"/>
      <c r="AF31" s="627"/>
      <c r="AG31" s="627"/>
      <c r="AH31" s="627"/>
      <c r="AI31" s="627"/>
      <c r="AJ31" s="627"/>
      <c r="AK31" s="627"/>
      <c r="AL31" s="628" t="s">
        <v>235</v>
      </c>
      <c r="AM31" s="629"/>
      <c r="AN31" s="629"/>
      <c r="AO31" s="630"/>
      <c r="AP31" s="667" t="s">
        <v>312</v>
      </c>
      <c r="AQ31" s="668"/>
      <c r="AR31" s="668"/>
      <c r="AS31" s="668"/>
      <c r="AT31" s="673" t="s">
        <v>313</v>
      </c>
      <c r="AU31" s="218"/>
      <c r="AV31" s="218"/>
      <c r="AW31" s="218"/>
      <c r="AX31" s="609" t="s">
        <v>188</v>
      </c>
      <c r="AY31" s="610"/>
      <c r="AZ31" s="610"/>
      <c r="BA31" s="610"/>
      <c r="BB31" s="610"/>
      <c r="BC31" s="610"/>
      <c r="BD31" s="610"/>
      <c r="BE31" s="610"/>
      <c r="BF31" s="611"/>
      <c r="BG31" s="676">
        <v>99.1</v>
      </c>
      <c r="BH31" s="677"/>
      <c r="BI31" s="677"/>
      <c r="BJ31" s="677"/>
      <c r="BK31" s="677"/>
      <c r="BL31" s="677"/>
      <c r="BM31" s="618">
        <v>96.6</v>
      </c>
      <c r="BN31" s="677"/>
      <c r="BO31" s="677"/>
      <c r="BP31" s="677"/>
      <c r="BQ31" s="678"/>
      <c r="BR31" s="676">
        <v>99</v>
      </c>
      <c r="BS31" s="677"/>
      <c r="BT31" s="677"/>
      <c r="BU31" s="677"/>
      <c r="BV31" s="677"/>
      <c r="BW31" s="677"/>
      <c r="BX31" s="618">
        <v>96</v>
      </c>
      <c r="BY31" s="677"/>
      <c r="BZ31" s="677"/>
      <c r="CA31" s="677"/>
      <c r="CB31" s="678"/>
      <c r="CD31" s="663"/>
      <c r="CE31" s="664"/>
      <c r="CF31" s="620" t="s">
        <v>314</v>
      </c>
      <c r="CG31" s="621"/>
      <c r="CH31" s="621"/>
      <c r="CI31" s="621"/>
      <c r="CJ31" s="621"/>
      <c r="CK31" s="621"/>
      <c r="CL31" s="621"/>
      <c r="CM31" s="621"/>
      <c r="CN31" s="621"/>
      <c r="CO31" s="621"/>
      <c r="CP31" s="621"/>
      <c r="CQ31" s="622"/>
      <c r="CR31" s="623">
        <v>80817</v>
      </c>
      <c r="CS31" s="654"/>
      <c r="CT31" s="654"/>
      <c r="CU31" s="654"/>
      <c r="CV31" s="654"/>
      <c r="CW31" s="654"/>
      <c r="CX31" s="654"/>
      <c r="CY31" s="655"/>
      <c r="CZ31" s="628">
        <v>0.3</v>
      </c>
      <c r="DA31" s="656"/>
      <c r="DB31" s="656"/>
      <c r="DC31" s="658"/>
      <c r="DD31" s="632">
        <v>80792</v>
      </c>
      <c r="DE31" s="654"/>
      <c r="DF31" s="654"/>
      <c r="DG31" s="654"/>
      <c r="DH31" s="654"/>
      <c r="DI31" s="654"/>
      <c r="DJ31" s="654"/>
      <c r="DK31" s="655"/>
      <c r="DL31" s="632">
        <v>80792</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2039082</v>
      </c>
      <c r="S32" s="624"/>
      <c r="T32" s="624"/>
      <c r="U32" s="624"/>
      <c r="V32" s="624"/>
      <c r="W32" s="624"/>
      <c r="X32" s="624"/>
      <c r="Y32" s="625"/>
      <c r="Z32" s="626">
        <v>6.9</v>
      </c>
      <c r="AA32" s="626"/>
      <c r="AB32" s="626"/>
      <c r="AC32" s="626"/>
      <c r="AD32" s="627" t="s">
        <v>235</v>
      </c>
      <c r="AE32" s="627"/>
      <c r="AF32" s="627"/>
      <c r="AG32" s="627"/>
      <c r="AH32" s="627"/>
      <c r="AI32" s="627"/>
      <c r="AJ32" s="627"/>
      <c r="AK32" s="627"/>
      <c r="AL32" s="628" t="s">
        <v>235</v>
      </c>
      <c r="AM32" s="629"/>
      <c r="AN32" s="629"/>
      <c r="AO32" s="630"/>
      <c r="AP32" s="669"/>
      <c r="AQ32" s="670"/>
      <c r="AR32" s="670"/>
      <c r="AS32" s="670"/>
      <c r="AT32" s="674"/>
      <c r="AU32" s="214" t="s">
        <v>316</v>
      </c>
      <c r="AX32" s="620" t="s">
        <v>317</v>
      </c>
      <c r="AY32" s="621"/>
      <c r="AZ32" s="621"/>
      <c r="BA32" s="621"/>
      <c r="BB32" s="621"/>
      <c r="BC32" s="621"/>
      <c r="BD32" s="621"/>
      <c r="BE32" s="621"/>
      <c r="BF32" s="622"/>
      <c r="BG32" s="679">
        <v>99.1</v>
      </c>
      <c r="BH32" s="654"/>
      <c r="BI32" s="654"/>
      <c r="BJ32" s="654"/>
      <c r="BK32" s="654"/>
      <c r="BL32" s="654"/>
      <c r="BM32" s="629">
        <v>96.7</v>
      </c>
      <c r="BN32" s="654"/>
      <c r="BO32" s="654"/>
      <c r="BP32" s="654"/>
      <c r="BQ32" s="680"/>
      <c r="BR32" s="679">
        <v>98.9</v>
      </c>
      <c r="BS32" s="654"/>
      <c r="BT32" s="654"/>
      <c r="BU32" s="654"/>
      <c r="BV32" s="654"/>
      <c r="BW32" s="654"/>
      <c r="BX32" s="629">
        <v>96</v>
      </c>
      <c r="BY32" s="654"/>
      <c r="BZ32" s="654"/>
      <c r="CA32" s="654"/>
      <c r="CB32" s="680"/>
      <c r="CD32" s="665"/>
      <c r="CE32" s="666"/>
      <c r="CF32" s="620" t="s">
        <v>318</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235</v>
      </c>
      <c r="DA32" s="656"/>
      <c r="DB32" s="656"/>
      <c r="DC32" s="658"/>
      <c r="DD32" s="632" t="s">
        <v>129</v>
      </c>
      <c r="DE32" s="624"/>
      <c r="DF32" s="624"/>
      <c r="DG32" s="624"/>
      <c r="DH32" s="624"/>
      <c r="DI32" s="624"/>
      <c r="DJ32" s="624"/>
      <c r="DK32" s="625"/>
      <c r="DL32" s="632" t="s">
        <v>235</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214478</v>
      </c>
      <c r="S33" s="624"/>
      <c r="T33" s="624"/>
      <c r="U33" s="624"/>
      <c r="V33" s="624"/>
      <c r="W33" s="624"/>
      <c r="X33" s="624"/>
      <c r="Y33" s="625"/>
      <c r="Z33" s="626">
        <v>0.7</v>
      </c>
      <c r="AA33" s="626"/>
      <c r="AB33" s="626"/>
      <c r="AC33" s="626"/>
      <c r="AD33" s="627">
        <v>3139</v>
      </c>
      <c r="AE33" s="627"/>
      <c r="AF33" s="627"/>
      <c r="AG33" s="627"/>
      <c r="AH33" s="627"/>
      <c r="AI33" s="627"/>
      <c r="AJ33" s="627"/>
      <c r="AK33" s="627"/>
      <c r="AL33" s="628">
        <v>0</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v>
      </c>
      <c r="BH33" s="682"/>
      <c r="BI33" s="682"/>
      <c r="BJ33" s="682"/>
      <c r="BK33" s="682"/>
      <c r="BL33" s="682"/>
      <c r="BM33" s="683">
        <v>96.2</v>
      </c>
      <c r="BN33" s="682"/>
      <c r="BO33" s="682"/>
      <c r="BP33" s="682"/>
      <c r="BQ33" s="684"/>
      <c r="BR33" s="681">
        <v>99</v>
      </c>
      <c r="BS33" s="682"/>
      <c r="BT33" s="682"/>
      <c r="BU33" s="682"/>
      <c r="BV33" s="682"/>
      <c r="BW33" s="682"/>
      <c r="BX33" s="683">
        <v>95.8</v>
      </c>
      <c r="BY33" s="682"/>
      <c r="BZ33" s="682"/>
      <c r="CA33" s="682"/>
      <c r="CB33" s="684"/>
      <c r="CD33" s="620" t="s">
        <v>321</v>
      </c>
      <c r="CE33" s="621"/>
      <c r="CF33" s="621"/>
      <c r="CG33" s="621"/>
      <c r="CH33" s="621"/>
      <c r="CI33" s="621"/>
      <c r="CJ33" s="621"/>
      <c r="CK33" s="621"/>
      <c r="CL33" s="621"/>
      <c r="CM33" s="621"/>
      <c r="CN33" s="621"/>
      <c r="CO33" s="621"/>
      <c r="CP33" s="621"/>
      <c r="CQ33" s="622"/>
      <c r="CR33" s="623">
        <v>10684418</v>
      </c>
      <c r="CS33" s="654"/>
      <c r="CT33" s="654"/>
      <c r="CU33" s="654"/>
      <c r="CV33" s="654"/>
      <c r="CW33" s="654"/>
      <c r="CX33" s="654"/>
      <c r="CY33" s="655"/>
      <c r="CZ33" s="628">
        <v>38.6</v>
      </c>
      <c r="DA33" s="656"/>
      <c r="DB33" s="656"/>
      <c r="DC33" s="658"/>
      <c r="DD33" s="632">
        <v>8018044</v>
      </c>
      <c r="DE33" s="654"/>
      <c r="DF33" s="654"/>
      <c r="DG33" s="654"/>
      <c r="DH33" s="654"/>
      <c r="DI33" s="654"/>
      <c r="DJ33" s="654"/>
      <c r="DK33" s="655"/>
      <c r="DL33" s="632">
        <v>6309241</v>
      </c>
      <c r="DM33" s="654"/>
      <c r="DN33" s="654"/>
      <c r="DO33" s="654"/>
      <c r="DP33" s="654"/>
      <c r="DQ33" s="654"/>
      <c r="DR33" s="654"/>
      <c r="DS33" s="654"/>
      <c r="DT33" s="654"/>
      <c r="DU33" s="654"/>
      <c r="DV33" s="655"/>
      <c r="DW33" s="628">
        <v>40.1</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303595</v>
      </c>
      <c r="S34" s="624"/>
      <c r="T34" s="624"/>
      <c r="U34" s="624"/>
      <c r="V34" s="624"/>
      <c r="W34" s="624"/>
      <c r="X34" s="624"/>
      <c r="Y34" s="625"/>
      <c r="Z34" s="626">
        <v>1</v>
      </c>
      <c r="AA34" s="626"/>
      <c r="AB34" s="626"/>
      <c r="AC34" s="626"/>
      <c r="AD34" s="627" t="s">
        <v>235</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3971563</v>
      </c>
      <c r="CS34" s="624"/>
      <c r="CT34" s="624"/>
      <c r="CU34" s="624"/>
      <c r="CV34" s="624"/>
      <c r="CW34" s="624"/>
      <c r="CX34" s="624"/>
      <c r="CY34" s="625"/>
      <c r="CZ34" s="628">
        <v>14.3</v>
      </c>
      <c r="DA34" s="656"/>
      <c r="DB34" s="656"/>
      <c r="DC34" s="658"/>
      <c r="DD34" s="632">
        <v>2551195</v>
      </c>
      <c r="DE34" s="624"/>
      <c r="DF34" s="624"/>
      <c r="DG34" s="624"/>
      <c r="DH34" s="624"/>
      <c r="DI34" s="624"/>
      <c r="DJ34" s="624"/>
      <c r="DK34" s="625"/>
      <c r="DL34" s="632">
        <v>2395371</v>
      </c>
      <c r="DM34" s="624"/>
      <c r="DN34" s="624"/>
      <c r="DO34" s="624"/>
      <c r="DP34" s="624"/>
      <c r="DQ34" s="624"/>
      <c r="DR34" s="624"/>
      <c r="DS34" s="624"/>
      <c r="DT34" s="624"/>
      <c r="DU34" s="624"/>
      <c r="DV34" s="625"/>
      <c r="DW34" s="628">
        <v>15.2</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324391</v>
      </c>
      <c r="S35" s="624"/>
      <c r="T35" s="624"/>
      <c r="U35" s="624"/>
      <c r="V35" s="624"/>
      <c r="W35" s="624"/>
      <c r="X35" s="624"/>
      <c r="Y35" s="625"/>
      <c r="Z35" s="626">
        <v>1.1000000000000001</v>
      </c>
      <c r="AA35" s="626"/>
      <c r="AB35" s="626"/>
      <c r="AC35" s="626"/>
      <c r="AD35" s="627" t="s">
        <v>235</v>
      </c>
      <c r="AE35" s="627"/>
      <c r="AF35" s="627"/>
      <c r="AG35" s="627"/>
      <c r="AH35" s="627"/>
      <c r="AI35" s="627"/>
      <c r="AJ35" s="627"/>
      <c r="AK35" s="627"/>
      <c r="AL35" s="628" t="s">
        <v>235</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80029</v>
      </c>
      <c r="CS35" s="654"/>
      <c r="CT35" s="654"/>
      <c r="CU35" s="654"/>
      <c r="CV35" s="654"/>
      <c r="CW35" s="654"/>
      <c r="CX35" s="654"/>
      <c r="CY35" s="655"/>
      <c r="CZ35" s="628">
        <v>0.3</v>
      </c>
      <c r="DA35" s="656"/>
      <c r="DB35" s="656"/>
      <c r="DC35" s="658"/>
      <c r="DD35" s="632">
        <v>58936</v>
      </c>
      <c r="DE35" s="654"/>
      <c r="DF35" s="654"/>
      <c r="DG35" s="654"/>
      <c r="DH35" s="654"/>
      <c r="DI35" s="654"/>
      <c r="DJ35" s="654"/>
      <c r="DK35" s="655"/>
      <c r="DL35" s="632">
        <v>58225</v>
      </c>
      <c r="DM35" s="654"/>
      <c r="DN35" s="654"/>
      <c r="DO35" s="654"/>
      <c r="DP35" s="654"/>
      <c r="DQ35" s="654"/>
      <c r="DR35" s="654"/>
      <c r="DS35" s="654"/>
      <c r="DT35" s="654"/>
      <c r="DU35" s="654"/>
      <c r="DV35" s="655"/>
      <c r="DW35" s="628">
        <v>0.4</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792603</v>
      </c>
      <c r="S36" s="624"/>
      <c r="T36" s="624"/>
      <c r="U36" s="624"/>
      <c r="V36" s="624"/>
      <c r="W36" s="624"/>
      <c r="X36" s="624"/>
      <c r="Y36" s="625"/>
      <c r="Z36" s="626">
        <v>2.7</v>
      </c>
      <c r="AA36" s="626"/>
      <c r="AB36" s="626"/>
      <c r="AC36" s="626"/>
      <c r="AD36" s="627" t="s">
        <v>235</v>
      </c>
      <c r="AE36" s="627"/>
      <c r="AF36" s="627"/>
      <c r="AG36" s="627"/>
      <c r="AH36" s="627"/>
      <c r="AI36" s="627"/>
      <c r="AJ36" s="627"/>
      <c r="AK36" s="627"/>
      <c r="AL36" s="628" t="s">
        <v>129</v>
      </c>
      <c r="AM36" s="629"/>
      <c r="AN36" s="629"/>
      <c r="AO36" s="630"/>
      <c r="AP36" s="222"/>
      <c r="AQ36" s="685" t="s">
        <v>329</v>
      </c>
      <c r="AR36" s="686"/>
      <c r="AS36" s="686"/>
      <c r="AT36" s="686"/>
      <c r="AU36" s="686"/>
      <c r="AV36" s="686"/>
      <c r="AW36" s="686"/>
      <c r="AX36" s="686"/>
      <c r="AY36" s="687"/>
      <c r="AZ36" s="612">
        <v>3882496</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65743</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3775391</v>
      </c>
      <c r="CS36" s="624"/>
      <c r="CT36" s="624"/>
      <c r="CU36" s="624"/>
      <c r="CV36" s="624"/>
      <c r="CW36" s="624"/>
      <c r="CX36" s="624"/>
      <c r="CY36" s="625"/>
      <c r="CZ36" s="628">
        <v>13.6</v>
      </c>
      <c r="DA36" s="656"/>
      <c r="DB36" s="656"/>
      <c r="DC36" s="658"/>
      <c r="DD36" s="632">
        <v>3337427</v>
      </c>
      <c r="DE36" s="624"/>
      <c r="DF36" s="624"/>
      <c r="DG36" s="624"/>
      <c r="DH36" s="624"/>
      <c r="DI36" s="624"/>
      <c r="DJ36" s="624"/>
      <c r="DK36" s="625"/>
      <c r="DL36" s="632">
        <v>1994252</v>
      </c>
      <c r="DM36" s="624"/>
      <c r="DN36" s="624"/>
      <c r="DO36" s="624"/>
      <c r="DP36" s="624"/>
      <c r="DQ36" s="624"/>
      <c r="DR36" s="624"/>
      <c r="DS36" s="624"/>
      <c r="DT36" s="624"/>
      <c r="DU36" s="624"/>
      <c r="DV36" s="625"/>
      <c r="DW36" s="628">
        <v>12.7</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573194</v>
      </c>
      <c r="S37" s="624"/>
      <c r="T37" s="624"/>
      <c r="U37" s="624"/>
      <c r="V37" s="624"/>
      <c r="W37" s="624"/>
      <c r="X37" s="624"/>
      <c r="Y37" s="625"/>
      <c r="Z37" s="626">
        <v>1.9</v>
      </c>
      <c r="AA37" s="626"/>
      <c r="AB37" s="626"/>
      <c r="AC37" s="626"/>
      <c r="AD37" s="627">
        <v>40543</v>
      </c>
      <c r="AE37" s="627"/>
      <c r="AF37" s="627"/>
      <c r="AG37" s="627"/>
      <c r="AH37" s="627"/>
      <c r="AI37" s="627"/>
      <c r="AJ37" s="627"/>
      <c r="AK37" s="627"/>
      <c r="AL37" s="628">
        <v>0.3</v>
      </c>
      <c r="AM37" s="629"/>
      <c r="AN37" s="629"/>
      <c r="AO37" s="630"/>
      <c r="AQ37" s="689" t="s">
        <v>333</v>
      </c>
      <c r="AR37" s="690"/>
      <c r="AS37" s="690"/>
      <c r="AT37" s="690"/>
      <c r="AU37" s="690"/>
      <c r="AV37" s="690"/>
      <c r="AW37" s="690"/>
      <c r="AX37" s="690"/>
      <c r="AY37" s="691"/>
      <c r="AZ37" s="623">
        <v>1325651</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-14875</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926212</v>
      </c>
      <c r="CS37" s="654"/>
      <c r="CT37" s="654"/>
      <c r="CU37" s="654"/>
      <c r="CV37" s="654"/>
      <c r="CW37" s="654"/>
      <c r="CX37" s="654"/>
      <c r="CY37" s="655"/>
      <c r="CZ37" s="628">
        <v>3.3</v>
      </c>
      <c r="DA37" s="656"/>
      <c r="DB37" s="656"/>
      <c r="DC37" s="658"/>
      <c r="DD37" s="632">
        <v>809038</v>
      </c>
      <c r="DE37" s="654"/>
      <c r="DF37" s="654"/>
      <c r="DG37" s="654"/>
      <c r="DH37" s="654"/>
      <c r="DI37" s="654"/>
      <c r="DJ37" s="654"/>
      <c r="DK37" s="655"/>
      <c r="DL37" s="632">
        <v>744192</v>
      </c>
      <c r="DM37" s="654"/>
      <c r="DN37" s="654"/>
      <c r="DO37" s="654"/>
      <c r="DP37" s="654"/>
      <c r="DQ37" s="654"/>
      <c r="DR37" s="654"/>
      <c r="DS37" s="654"/>
      <c r="DT37" s="654"/>
      <c r="DU37" s="654"/>
      <c r="DV37" s="655"/>
      <c r="DW37" s="628">
        <v>4.7</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1381006</v>
      </c>
      <c r="S38" s="624"/>
      <c r="T38" s="624"/>
      <c r="U38" s="624"/>
      <c r="V38" s="624"/>
      <c r="W38" s="624"/>
      <c r="X38" s="624"/>
      <c r="Y38" s="625"/>
      <c r="Z38" s="626">
        <v>4.7</v>
      </c>
      <c r="AA38" s="626"/>
      <c r="AB38" s="626"/>
      <c r="AC38" s="626"/>
      <c r="AD38" s="627" t="s">
        <v>235</v>
      </c>
      <c r="AE38" s="627"/>
      <c r="AF38" s="627"/>
      <c r="AG38" s="627"/>
      <c r="AH38" s="627"/>
      <c r="AI38" s="627"/>
      <c r="AJ38" s="627"/>
      <c r="AK38" s="627"/>
      <c r="AL38" s="628" t="s">
        <v>129</v>
      </c>
      <c r="AM38" s="629"/>
      <c r="AN38" s="629"/>
      <c r="AO38" s="630"/>
      <c r="AQ38" s="689" t="s">
        <v>337</v>
      </c>
      <c r="AR38" s="690"/>
      <c r="AS38" s="690"/>
      <c r="AT38" s="690"/>
      <c r="AU38" s="690"/>
      <c r="AV38" s="690"/>
      <c r="AW38" s="690"/>
      <c r="AX38" s="690"/>
      <c r="AY38" s="691"/>
      <c r="AZ38" s="623">
        <v>17954</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8227</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2538891</v>
      </c>
      <c r="CS38" s="624"/>
      <c r="CT38" s="624"/>
      <c r="CU38" s="624"/>
      <c r="CV38" s="624"/>
      <c r="CW38" s="624"/>
      <c r="CX38" s="624"/>
      <c r="CY38" s="625"/>
      <c r="CZ38" s="628">
        <v>9.1999999999999993</v>
      </c>
      <c r="DA38" s="656"/>
      <c r="DB38" s="656"/>
      <c r="DC38" s="658"/>
      <c r="DD38" s="632">
        <v>1999151</v>
      </c>
      <c r="DE38" s="624"/>
      <c r="DF38" s="624"/>
      <c r="DG38" s="624"/>
      <c r="DH38" s="624"/>
      <c r="DI38" s="624"/>
      <c r="DJ38" s="624"/>
      <c r="DK38" s="625"/>
      <c r="DL38" s="632">
        <v>1861369</v>
      </c>
      <c r="DM38" s="624"/>
      <c r="DN38" s="624"/>
      <c r="DO38" s="624"/>
      <c r="DP38" s="624"/>
      <c r="DQ38" s="624"/>
      <c r="DR38" s="624"/>
      <c r="DS38" s="624"/>
      <c r="DT38" s="624"/>
      <c r="DU38" s="624"/>
      <c r="DV38" s="625"/>
      <c r="DW38" s="628">
        <v>11.8</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235</v>
      </c>
      <c r="AM39" s="629"/>
      <c r="AN39" s="629"/>
      <c r="AO39" s="630"/>
      <c r="AQ39" s="689" t="s">
        <v>341</v>
      </c>
      <c r="AR39" s="690"/>
      <c r="AS39" s="690"/>
      <c r="AT39" s="690"/>
      <c r="AU39" s="690"/>
      <c r="AV39" s="690"/>
      <c r="AW39" s="690"/>
      <c r="AX39" s="690"/>
      <c r="AY39" s="691"/>
      <c r="AZ39" s="623" t="s">
        <v>235</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13118</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295820</v>
      </c>
      <c r="CS39" s="654"/>
      <c r="CT39" s="654"/>
      <c r="CU39" s="654"/>
      <c r="CV39" s="654"/>
      <c r="CW39" s="654"/>
      <c r="CX39" s="654"/>
      <c r="CY39" s="655"/>
      <c r="CZ39" s="628">
        <v>1.1000000000000001</v>
      </c>
      <c r="DA39" s="656"/>
      <c r="DB39" s="656"/>
      <c r="DC39" s="658"/>
      <c r="DD39" s="632">
        <v>50623</v>
      </c>
      <c r="DE39" s="654"/>
      <c r="DF39" s="654"/>
      <c r="DG39" s="654"/>
      <c r="DH39" s="654"/>
      <c r="DI39" s="654"/>
      <c r="DJ39" s="654"/>
      <c r="DK39" s="655"/>
      <c r="DL39" s="632" t="s">
        <v>235</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274806</v>
      </c>
      <c r="S40" s="624"/>
      <c r="T40" s="624"/>
      <c r="U40" s="624"/>
      <c r="V40" s="624"/>
      <c r="W40" s="624"/>
      <c r="X40" s="624"/>
      <c r="Y40" s="625"/>
      <c r="Z40" s="626">
        <v>0.9</v>
      </c>
      <c r="AA40" s="626"/>
      <c r="AB40" s="626"/>
      <c r="AC40" s="626"/>
      <c r="AD40" s="627" t="s">
        <v>235</v>
      </c>
      <c r="AE40" s="627"/>
      <c r="AF40" s="627"/>
      <c r="AG40" s="627"/>
      <c r="AH40" s="627"/>
      <c r="AI40" s="627"/>
      <c r="AJ40" s="627"/>
      <c r="AK40" s="627"/>
      <c r="AL40" s="628" t="s">
        <v>235</v>
      </c>
      <c r="AM40" s="629"/>
      <c r="AN40" s="629"/>
      <c r="AO40" s="630"/>
      <c r="AQ40" s="689" t="s">
        <v>345</v>
      </c>
      <c r="AR40" s="690"/>
      <c r="AS40" s="690"/>
      <c r="AT40" s="690"/>
      <c r="AU40" s="690"/>
      <c r="AV40" s="690"/>
      <c r="AW40" s="690"/>
      <c r="AX40" s="690"/>
      <c r="AY40" s="691"/>
      <c r="AZ40" s="623" t="s">
        <v>235</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88</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22724</v>
      </c>
      <c r="CS40" s="624"/>
      <c r="CT40" s="624"/>
      <c r="CU40" s="624"/>
      <c r="CV40" s="624"/>
      <c r="CW40" s="624"/>
      <c r="CX40" s="624"/>
      <c r="CY40" s="625"/>
      <c r="CZ40" s="628">
        <v>0.1</v>
      </c>
      <c r="DA40" s="656"/>
      <c r="DB40" s="656"/>
      <c r="DC40" s="658"/>
      <c r="DD40" s="632">
        <v>20712</v>
      </c>
      <c r="DE40" s="624"/>
      <c r="DF40" s="624"/>
      <c r="DG40" s="624"/>
      <c r="DH40" s="624"/>
      <c r="DI40" s="624"/>
      <c r="DJ40" s="624"/>
      <c r="DK40" s="625"/>
      <c r="DL40" s="632">
        <v>24</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4" t="s">
        <v>349</v>
      </c>
      <c r="C41" s="645"/>
      <c r="D41" s="645"/>
      <c r="E41" s="645"/>
      <c r="F41" s="645"/>
      <c r="G41" s="645"/>
      <c r="H41" s="645"/>
      <c r="I41" s="645"/>
      <c r="J41" s="645"/>
      <c r="K41" s="645"/>
      <c r="L41" s="645"/>
      <c r="M41" s="645"/>
      <c r="N41" s="645"/>
      <c r="O41" s="645"/>
      <c r="P41" s="645"/>
      <c r="Q41" s="646"/>
      <c r="R41" s="698">
        <v>29441463</v>
      </c>
      <c r="S41" s="699"/>
      <c r="T41" s="699"/>
      <c r="U41" s="699"/>
      <c r="V41" s="699"/>
      <c r="W41" s="699"/>
      <c r="X41" s="699"/>
      <c r="Y41" s="700"/>
      <c r="Z41" s="701">
        <v>100</v>
      </c>
      <c r="AA41" s="701"/>
      <c r="AB41" s="701"/>
      <c r="AC41" s="701"/>
      <c r="AD41" s="702">
        <v>15446180</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631406</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352</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352</v>
      </c>
      <c r="CS41" s="654"/>
      <c r="CT41" s="654"/>
      <c r="CU41" s="654"/>
      <c r="CV41" s="654"/>
      <c r="CW41" s="654"/>
      <c r="CX41" s="654"/>
      <c r="CY41" s="655"/>
      <c r="CZ41" s="628" t="s">
        <v>352</v>
      </c>
      <c r="DA41" s="656"/>
      <c r="DB41" s="656"/>
      <c r="DC41" s="658"/>
      <c r="DD41" s="632" t="s">
        <v>352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354</v>
      </c>
      <c r="AR42" s="706"/>
      <c r="AS42" s="706"/>
      <c r="AT42" s="706"/>
      <c r="AU42" s="706"/>
      <c r="AV42" s="706"/>
      <c r="AW42" s="706"/>
      <c r="AX42" s="706"/>
      <c r="AY42" s="707"/>
      <c r="AZ42" s="698">
        <v>1907485</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318</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2376182</v>
      </c>
      <c r="CS42" s="654"/>
      <c r="CT42" s="654"/>
      <c r="CU42" s="654"/>
      <c r="CV42" s="654"/>
      <c r="CW42" s="654"/>
      <c r="CX42" s="654"/>
      <c r="CY42" s="655"/>
      <c r="CZ42" s="628">
        <v>8.6</v>
      </c>
      <c r="DA42" s="656"/>
      <c r="DB42" s="656"/>
      <c r="DC42" s="658"/>
      <c r="DD42" s="632">
        <v>435805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112749</v>
      </c>
      <c r="CS43" s="654"/>
      <c r="CT43" s="654"/>
      <c r="CU43" s="654"/>
      <c r="CV43" s="654"/>
      <c r="CW43" s="654"/>
      <c r="CX43" s="654"/>
      <c r="CY43" s="655"/>
      <c r="CZ43" s="628">
        <v>0.4</v>
      </c>
      <c r="DA43" s="656"/>
      <c r="DB43" s="656"/>
      <c r="DC43" s="658"/>
      <c r="DD43" s="632">
        <v>112749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360</v>
      </c>
      <c r="CG44" s="621"/>
      <c r="CH44" s="621"/>
      <c r="CI44" s="621"/>
      <c r="CJ44" s="621"/>
      <c r="CK44" s="621"/>
      <c r="CL44" s="621"/>
      <c r="CM44" s="621"/>
      <c r="CN44" s="621"/>
      <c r="CO44" s="621"/>
      <c r="CP44" s="621"/>
      <c r="CQ44" s="622"/>
      <c r="CR44" s="623">
        <v>2364635</v>
      </c>
      <c r="CS44" s="624"/>
      <c r="CT44" s="624"/>
      <c r="CU44" s="624"/>
      <c r="CV44" s="624"/>
      <c r="CW44" s="624"/>
      <c r="CX44" s="624"/>
      <c r="CY44" s="625"/>
      <c r="CZ44" s="628">
        <v>8.5</v>
      </c>
      <c r="DA44" s="629"/>
      <c r="DB44" s="629"/>
      <c r="DC44" s="635"/>
      <c r="DD44" s="632">
        <v>430192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1538349</v>
      </c>
      <c r="CS45" s="654"/>
      <c r="CT45" s="654"/>
      <c r="CU45" s="654"/>
      <c r="CV45" s="654"/>
      <c r="CW45" s="654"/>
      <c r="CX45" s="654"/>
      <c r="CY45" s="655"/>
      <c r="CZ45" s="628">
        <v>5.6</v>
      </c>
      <c r="DA45" s="656"/>
      <c r="DB45" s="656"/>
      <c r="DC45" s="658"/>
      <c r="DD45" s="632">
        <v>98596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826286</v>
      </c>
      <c r="CS46" s="624"/>
      <c r="CT46" s="624"/>
      <c r="CU46" s="624"/>
      <c r="CV46" s="624"/>
      <c r="CW46" s="624"/>
      <c r="CX46" s="624"/>
      <c r="CY46" s="625"/>
      <c r="CZ46" s="628">
        <v>3</v>
      </c>
      <c r="DA46" s="629"/>
      <c r="DB46" s="629"/>
      <c r="DC46" s="635"/>
      <c r="DD46" s="632">
        <v>331596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v>11547</v>
      </c>
      <c r="CS47" s="654"/>
      <c r="CT47" s="654"/>
      <c r="CU47" s="654"/>
      <c r="CV47" s="654"/>
      <c r="CW47" s="654"/>
      <c r="CX47" s="654"/>
      <c r="CY47" s="655"/>
      <c r="CZ47" s="628">
        <v>0</v>
      </c>
      <c r="DA47" s="656"/>
      <c r="DB47" s="656"/>
      <c r="DC47" s="658"/>
      <c r="DD47" s="632">
        <v>5613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366</v>
      </c>
      <c r="CE49" s="645"/>
      <c r="CF49" s="645"/>
      <c r="CG49" s="645"/>
      <c r="CH49" s="645"/>
      <c r="CI49" s="645"/>
      <c r="CJ49" s="645"/>
      <c r="CK49" s="645"/>
      <c r="CL49" s="645"/>
      <c r="CM49" s="645"/>
      <c r="CN49" s="645"/>
      <c r="CO49" s="645"/>
      <c r="CP49" s="645"/>
      <c r="CQ49" s="646"/>
      <c r="CR49" s="698">
        <v>27708425</v>
      </c>
      <c r="CS49" s="682"/>
      <c r="CT49" s="682"/>
      <c r="CU49" s="682"/>
      <c r="CV49" s="682"/>
      <c r="CW49" s="682"/>
      <c r="CX49" s="682"/>
      <c r="CY49" s="711"/>
      <c r="CZ49" s="703">
        <v>100</v>
      </c>
      <c r="DA49" s="712"/>
      <c r="DB49" s="712"/>
      <c r="DC49" s="713"/>
      <c r="DD49" s="714">
        <v>17421218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SGY4WsHkZ6nqbk4gQ37wp1MQL6wI+kgZV5lGhqRPtVVGlA9TmduaivD3xd/gXS1iaCdRgLgEzEZLr+q85cFiw==" saltValue="cVlhaHI1KJl8WV6aGHFy0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389</v>
      </c>
      <c r="C7" s="761"/>
      <c r="D7" s="761"/>
      <c r="E7" s="761"/>
      <c r="F7" s="761"/>
      <c r="G7" s="761"/>
      <c r="H7" s="761"/>
      <c r="I7" s="761"/>
      <c r="J7" s="761"/>
      <c r="K7" s="761"/>
      <c r="L7" s="761"/>
      <c r="M7" s="761"/>
      <c r="N7" s="761"/>
      <c r="O7" s="761"/>
      <c r="P7" s="762"/>
      <c r="Q7" s="763">
        <v>29428</v>
      </c>
      <c r="R7" s="764"/>
      <c r="S7" s="764"/>
      <c r="T7" s="764"/>
      <c r="U7" s="764"/>
      <c r="V7" s="764">
        <v>27696</v>
      </c>
      <c r="W7" s="764"/>
      <c r="X7" s="764"/>
      <c r="Y7" s="764"/>
      <c r="Z7" s="764"/>
      <c r="AA7" s="764">
        <v>1372</v>
      </c>
      <c r="AB7" s="764"/>
      <c r="AC7" s="764"/>
      <c r="AD7" s="764"/>
      <c r="AE7" s="765"/>
      <c r="AF7" s="766">
        <v>1667</v>
      </c>
      <c r="AG7" s="767"/>
      <c r="AH7" s="767"/>
      <c r="AI7" s="767"/>
      <c r="AJ7" s="768"/>
      <c r="AK7" s="769">
        <v>324</v>
      </c>
      <c r="AL7" s="770"/>
      <c r="AM7" s="770"/>
      <c r="AN7" s="770"/>
      <c r="AO7" s="770"/>
      <c r="AP7" s="770">
        <v>22897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73"/>
      <c r="CH7" s="743">
        <v>4</v>
      </c>
      <c r="CI7" s="744"/>
      <c r="CJ7" s="744"/>
      <c r="CK7" s="744"/>
      <c r="CL7" s="745"/>
      <c r="CM7" s="743">
        <v>23</v>
      </c>
      <c r="CN7" s="744"/>
      <c r="CO7" s="744"/>
      <c r="CP7" s="744"/>
      <c r="CQ7" s="745"/>
      <c r="CR7" s="743">
        <v>10</v>
      </c>
      <c r="CS7" s="744"/>
      <c r="CT7" s="744"/>
      <c r="CU7" s="744"/>
      <c r="CV7" s="745"/>
      <c r="CW7" s="743">
        <v>35</v>
      </c>
      <c r="CX7" s="744"/>
      <c r="CY7" s="744"/>
      <c r="CZ7" s="744"/>
      <c r="DA7" s="745"/>
      <c r="DB7" s="743" t="s">
        <v>592</v>
      </c>
      <c r="DC7" s="744"/>
      <c r="DD7" s="744"/>
      <c r="DE7" s="744"/>
      <c r="DF7" s="745"/>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15">
      <c r="A8" s="238">
        <v>2</v>
      </c>
      <c r="B8" s="749" t="s">
        <v>390</v>
      </c>
      <c r="C8" s="750"/>
      <c r="D8" s="750"/>
      <c r="E8" s="750"/>
      <c r="F8" s="750"/>
      <c r="G8" s="750"/>
      <c r="H8" s="750"/>
      <c r="I8" s="750"/>
      <c r="J8" s="750"/>
      <c r="K8" s="750"/>
      <c r="L8" s="750"/>
      <c r="M8" s="750"/>
      <c r="N8" s="750"/>
      <c r="O8" s="750"/>
      <c r="P8" s="751"/>
      <c r="Q8" s="752">
        <v>107</v>
      </c>
      <c r="R8" s="753"/>
      <c r="S8" s="753"/>
      <c r="T8" s="753"/>
      <c r="U8" s="753"/>
      <c r="V8" s="753">
        <v>104</v>
      </c>
      <c r="W8" s="753"/>
      <c r="X8" s="753"/>
      <c r="Y8" s="753"/>
      <c r="Z8" s="753"/>
      <c r="AA8" s="753">
        <v>2477</v>
      </c>
      <c r="AB8" s="753"/>
      <c r="AC8" s="753"/>
      <c r="AD8" s="753"/>
      <c r="AE8" s="754"/>
      <c r="AF8" s="755">
        <v>2</v>
      </c>
      <c r="AG8" s="756"/>
      <c r="AH8" s="756"/>
      <c r="AI8" s="756"/>
      <c r="AJ8" s="757"/>
      <c r="AK8" s="758">
        <v>80</v>
      </c>
      <c r="AL8" s="759"/>
      <c r="AM8" s="759"/>
      <c r="AN8" s="759"/>
      <c r="AO8" s="759"/>
      <c r="AP8" s="759">
        <v>342</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29455</v>
      </c>
      <c r="R23" s="793"/>
      <c r="S23" s="793"/>
      <c r="T23" s="793"/>
      <c r="U23" s="793"/>
      <c r="V23" s="793">
        <v>27720</v>
      </c>
      <c r="W23" s="793"/>
      <c r="X23" s="793"/>
      <c r="Y23" s="793"/>
      <c r="Z23" s="793"/>
      <c r="AA23" s="793">
        <v>1734</v>
      </c>
      <c r="AB23" s="793"/>
      <c r="AC23" s="793"/>
      <c r="AD23" s="793"/>
      <c r="AE23" s="794"/>
      <c r="AF23" s="795">
        <v>1670</v>
      </c>
      <c r="AG23" s="793"/>
      <c r="AH23" s="793"/>
      <c r="AI23" s="793"/>
      <c r="AJ23" s="796"/>
      <c r="AK23" s="797"/>
      <c r="AL23" s="798"/>
      <c r="AM23" s="798"/>
      <c r="AN23" s="798"/>
      <c r="AO23" s="798"/>
      <c r="AP23" s="793">
        <v>23239</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372</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6461</v>
      </c>
      <c r="R28" s="823"/>
      <c r="S28" s="823"/>
      <c r="T28" s="823"/>
      <c r="U28" s="823"/>
      <c r="V28" s="823">
        <v>6395</v>
      </c>
      <c r="W28" s="823"/>
      <c r="X28" s="823"/>
      <c r="Y28" s="823"/>
      <c r="Z28" s="823"/>
      <c r="AA28" s="823">
        <v>66</v>
      </c>
      <c r="AB28" s="823"/>
      <c r="AC28" s="823"/>
      <c r="AD28" s="823"/>
      <c r="AE28" s="824"/>
      <c r="AF28" s="825">
        <v>66</v>
      </c>
      <c r="AG28" s="823"/>
      <c r="AH28" s="823"/>
      <c r="AI28" s="823"/>
      <c r="AJ28" s="826"/>
      <c r="AK28" s="827">
        <v>631</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6199</v>
      </c>
      <c r="R29" s="753"/>
      <c r="S29" s="753"/>
      <c r="T29" s="753"/>
      <c r="U29" s="753"/>
      <c r="V29" s="753">
        <v>5975</v>
      </c>
      <c r="W29" s="753"/>
      <c r="X29" s="753"/>
      <c r="Y29" s="753"/>
      <c r="Z29" s="753"/>
      <c r="AA29" s="753">
        <v>224</v>
      </c>
      <c r="AB29" s="753"/>
      <c r="AC29" s="753"/>
      <c r="AD29" s="753"/>
      <c r="AE29" s="754"/>
      <c r="AF29" s="755">
        <v>224</v>
      </c>
      <c r="AG29" s="756"/>
      <c r="AH29" s="756"/>
      <c r="AI29" s="756"/>
      <c r="AJ29" s="757"/>
      <c r="AK29" s="834">
        <v>895</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916</v>
      </c>
      <c r="R30" s="753"/>
      <c r="S30" s="753"/>
      <c r="T30" s="753"/>
      <c r="U30" s="753"/>
      <c r="V30" s="753">
        <v>913</v>
      </c>
      <c r="W30" s="753"/>
      <c r="X30" s="753"/>
      <c r="Y30" s="753"/>
      <c r="Z30" s="753"/>
      <c r="AA30" s="753">
        <v>3</v>
      </c>
      <c r="AB30" s="753"/>
      <c r="AC30" s="753"/>
      <c r="AD30" s="753"/>
      <c r="AE30" s="754"/>
      <c r="AF30" s="755">
        <v>3</v>
      </c>
      <c r="AG30" s="756"/>
      <c r="AH30" s="756"/>
      <c r="AI30" s="756"/>
      <c r="AJ30" s="757"/>
      <c r="AK30" s="834">
        <v>229</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1757</v>
      </c>
      <c r="R31" s="753"/>
      <c r="S31" s="753"/>
      <c r="T31" s="753"/>
      <c r="U31" s="753"/>
      <c r="V31" s="753">
        <v>1516</v>
      </c>
      <c r="W31" s="753"/>
      <c r="X31" s="753"/>
      <c r="Y31" s="753"/>
      <c r="Z31" s="753"/>
      <c r="AA31" s="753">
        <v>241</v>
      </c>
      <c r="AB31" s="753"/>
      <c r="AC31" s="753"/>
      <c r="AD31" s="753"/>
      <c r="AE31" s="754"/>
      <c r="AF31" s="755">
        <v>2223</v>
      </c>
      <c r="AG31" s="756"/>
      <c r="AH31" s="756"/>
      <c r="AI31" s="756"/>
      <c r="AJ31" s="757"/>
      <c r="AK31" s="834">
        <v>17</v>
      </c>
      <c r="AL31" s="830"/>
      <c r="AM31" s="830"/>
      <c r="AN31" s="830"/>
      <c r="AO31" s="830"/>
      <c r="AP31" s="830">
        <v>1278</v>
      </c>
      <c r="AQ31" s="830"/>
      <c r="AR31" s="830"/>
      <c r="AS31" s="830"/>
      <c r="AT31" s="830"/>
      <c r="AU31" s="830">
        <v>60</v>
      </c>
      <c r="AV31" s="830"/>
      <c r="AW31" s="830"/>
      <c r="AX31" s="830"/>
      <c r="AY31" s="830"/>
      <c r="AZ31" s="831" t="s">
        <v>589</v>
      </c>
      <c r="BA31" s="831"/>
      <c r="BB31" s="831"/>
      <c r="BC31" s="831"/>
      <c r="BD31" s="831"/>
      <c r="BE31" s="832" t="s">
        <v>409</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410</v>
      </c>
      <c r="C32" s="750"/>
      <c r="D32" s="750"/>
      <c r="E32" s="750"/>
      <c r="F32" s="750"/>
      <c r="G32" s="750"/>
      <c r="H32" s="750"/>
      <c r="I32" s="750"/>
      <c r="J32" s="750"/>
      <c r="K32" s="750"/>
      <c r="L32" s="750"/>
      <c r="M32" s="750"/>
      <c r="N32" s="750"/>
      <c r="O32" s="750"/>
      <c r="P32" s="751"/>
      <c r="Q32" s="752">
        <v>2608</v>
      </c>
      <c r="R32" s="753"/>
      <c r="S32" s="753"/>
      <c r="T32" s="753"/>
      <c r="U32" s="753"/>
      <c r="V32" s="753">
        <v>2168</v>
      </c>
      <c r="W32" s="753"/>
      <c r="X32" s="753"/>
      <c r="Y32" s="753"/>
      <c r="Z32" s="753"/>
      <c r="AA32" s="753">
        <v>440</v>
      </c>
      <c r="AB32" s="753"/>
      <c r="AC32" s="753"/>
      <c r="AD32" s="753"/>
      <c r="AE32" s="754"/>
      <c r="AF32" s="755">
        <v>1526</v>
      </c>
      <c r="AG32" s="756"/>
      <c r="AH32" s="756"/>
      <c r="AI32" s="756"/>
      <c r="AJ32" s="757"/>
      <c r="AK32" s="834">
        <v>1326</v>
      </c>
      <c r="AL32" s="830"/>
      <c r="AM32" s="830"/>
      <c r="AN32" s="830"/>
      <c r="AO32" s="830"/>
      <c r="AP32" s="830">
        <v>9963</v>
      </c>
      <c r="AQ32" s="830"/>
      <c r="AR32" s="830"/>
      <c r="AS32" s="830"/>
      <c r="AT32" s="830"/>
      <c r="AU32" s="830">
        <v>6157</v>
      </c>
      <c r="AV32" s="830"/>
      <c r="AW32" s="830"/>
      <c r="AX32" s="830"/>
      <c r="AY32" s="830"/>
      <c r="AZ32" s="831" t="s">
        <v>589</v>
      </c>
      <c r="BA32" s="831"/>
      <c r="BB32" s="831"/>
      <c r="BC32" s="831"/>
      <c r="BD32" s="831"/>
      <c r="BE32" s="832" t="s">
        <v>409</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4042</v>
      </c>
      <c r="AG63" s="844"/>
      <c r="AH63" s="844"/>
      <c r="AI63" s="844"/>
      <c r="AJ63" s="845"/>
      <c r="AK63" s="846"/>
      <c r="AL63" s="841"/>
      <c r="AM63" s="841"/>
      <c r="AN63" s="841"/>
      <c r="AO63" s="841"/>
      <c r="AP63" s="844">
        <v>11241</v>
      </c>
      <c r="AQ63" s="844"/>
      <c r="AR63" s="844"/>
      <c r="AS63" s="844"/>
      <c r="AT63" s="844"/>
      <c r="AU63" s="844">
        <v>6217</v>
      </c>
      <c r="AV63" s="844"/>
      <c r="AW63" s="844"/>
      <c r="AX63" s="844"/>
      <c r="AY63" s="844"/>
      <c r="AZ63" s="848"/>
      <c r="BA63" s="848"/>
      <c r="BB63" s="848"/>
      <c r="BC63" s="848"/>
      <c r="BD63" s="848"/>
      <c r="BE63" s="849"/>
      <c r="BF63" s="849"/>
      <c r="BG63" s="849"/>
      <c r="BH63" s="849"/>
      <c r="BI63" s="850"/>
      <c r="BJ63" s="851" t="s">
        <v>128</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414</v>
      </c>
      <c r="B66" s="730"/>
      <c r="C66" s="730"/>
      <c r="D66" s="730"/>
      <c r="E66" s="730"/>
      <c r="F66" s="730"/>
      <c r="G66" s="730"/>
      <c r="H66" s="730"/>
      <c r="I66" s="730"/>
      <c r="J66" s="730"/>
      <c r="K66" s="730"/>
      <c r="L66" s="730"/>
      <c r="M66" s="730"/>
      <c r="N66" s="730"/>
      <c r="O66" s="730"/>
      <c r="P66" s="731"/>
      <c r="Q66" s="725" t="s">
        <v>415</v>
      </c>
      <c r="R66" s="721"/>
      <c r="S66" s="721"/>
      <c r="T66" s="721"/>
      <c r="U66" s="722"/>
      <c r="V66" s="725" t="s">
        <v>416</v>
      </c>
      <c r="W66" s="721"/>
      <c r="X66" s="721"/>
      <c r="Y66" s="721"/>
      <c r="Z66" s="722"/>
      <c r="AA66" s="725" t="s">
        <v>417</v>
      </c>
      <c r="AB66" s="721"/>
      <c r="AC66" s="721"/>
      <c r="AD66" s="721"/>
      <c r="AE66" s="722"/>
      <c r="AF66" s="854" t="s">
        <v>400</v>
      </c>
      <c r="AG66" s="815"/>
      <c r="AH66" s="815"/>
      <c r="AI66" s="815"/>
      <c r="AJ66" s="855"/>
      <c r="AK66" s="725" t="s">
        <v>418</v>
      </c>
      <c r="AL66" s="730"/>
      <c r="AM66" s="730"/>
      <c r="AN66" s="730"/>
      <c r="AO66" s="731"/>
      <c r="AP66" s="725" t="s">
        <v>419</v>
      </c>
      <c r="AQ66" s="721"/>
      <c r="AR66" s="721"/>
      <c r="AS66" s="721"/>
      <c r="AT66" s="722"/>
      <c r="AU66" s="725" t="s">
        <v>420</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14719</v>
      </c>
      <c r="R68" s="866"/>
      <c r="S68" s="866"/>
      <c r="T68" s="866"/>
      <c r="U68" s="866"/>
      <c r="V68" s="866">
        <v>14004</v>
      </c>
      <c r="W68" s="866"/>
      <c r="X68" s="866"/>
      <c r="Y68" s="866"/>
      <c r="Z68" s="866"/>
      <c r="AA68" s="866">
        <v>716</v>
      </c>
      <c r="AB68" s="866"/>
      <c r="AC68" s="866"/>
      <c r="AD68" s="866"/>
      <c r="AE68" s="866"/>
      <c r="AF68" s="866">
        <v>707</v>
      </c>
      <c r="AG68" s="866"/>
      <c r="AH68" s="866"/>
      <c r="AI68" s="866"/>
      <c r="AJ68" s="866"/>
      <c r="AK68" s="866">
        <v>256</v>
      </c>
      <c r="AL68" s="866"/>
      <c r="AM68" s="866"/>
      <c r="AN68" s="866"/>
      <c r="AO68" s="866"/>
      <c r="AP68" s="866">
        <v>4831</v>
      </c>
      <c r="AQ68" s="866"/>
      <c r="AR68" s="866"/>
      <c r="AS68" s="866"/>
      <c r="AT68" s="866"/>
      <c r="AU68" s="866">
        <v>445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4286</v>
      </c>
      <c r="R69" s="830"/>
      <c r="S69" s="830"/>
      <c r="T69" s="830"/>
      <c r="U69" s="830"/>
      <c r="V69" s="830">
        <v>4270</v>
      </c>
      <c r="W69" s="830"/>
      <c r="X69" s="830"/>
      <c r="Y69" s="830"/>
      <c r="Z69" s="830"/>
      <c r="AA69" s="830">
        <v>16</v>
      </c>
      <c r="AB69" s="830"/>
      <c r="AC69" s="830"/>
      <c r="AD69" s="830"/>
      <c r="AE69" s="830"/>
      <c r="AF69" s="830">
        <v>16</v>
      </c>
      <c r="AG69" s="830"/>
      <c r="AH69" s="830"/>
      <c r="AI69" s="830"/>
      <c r="AJ69" s="830"/>
      <c r="AK69" s="830">
        <v>103</v>
      </c>
      <c r="AL69" s="830"/>
      <c r="AM69" s="830"/>
      <c r="AN69" s="830"/>
      <c r="AO69" s="830"/>
      <c r="AP69" s="830" t="s">
        <v>592</v>
      </c>
      <c r="AQ69" s="830"/>
      <c r="AR69" s="830"/>
      <c r="AS69" s="830"/>
      <c r="AT69" s="830"/>
      <c r="AU69" s="830" t="s">
        <v>592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593</v>
      </c>
      <c r="C70" s="874"/>
      <c r="D70" s="874"/>
      <c r="E70" s="874"/>
      <c r="F70" s="874"/>
      <c r="G70" s="874"/>
      <c r="H70" s="874"/>
      <c r="I70" s="874"/>
      <c r="J70" s="874"/>
      <c r="K70" s="874"/>
      <c r="L70" s="874"/>
      <c r="M70" s="874"/>
      <c r="N70" s="874"/>
      <c r="O70" s="874"/>
      <c r="P70" s="875"/>
      <c r="Q70" s="876">
        <v>119</v>
      </c>
      <c r="R70" s="830"/>
      <c r="S70" s="830"/>
      <c r="T70" s="830"/>
      <c r="U70" s="830"/>
      <c r="V70" s="830">
        <v>113</v>
      </c>
      <c r="W70" s="830"/>
      <c r="X70" s="830"/>
      <c r="Y70" s="830"/>
      <c r="Z70" s="830"/>
      <c r="AA70" s="830">
        <v>7</v>
      </c>
      <c r="AB70" s="830"/>
      <c r="AC70" s="830"/>
      <c r="AD70" s="830"/>
      <c r="AE70" s="830"/>
      <c r="AF70" s="830">
        <v>7</v>
      </c>
      <c r="AG70" s="830"/>
      <c r="AH70" s="830"/>
      <c r="AI70" s="830"/>
      <c r="AJ70" s="830"/>
      <c r="AK70" s="830">
        <v>20</v>
      </c>
      <c r="AL70" s="830"/>
      <c r="AM70" s="830"/>
      <c r="AN70" s="830"/>
      <c r="AO70" s="830"/>
      <c r="AP70" s="830" t="s">
        <v>592</v>
      </c>
      <c r="AQ70" s="830"/>
      <c r="AR70" s="830"/>
      <c r="AS70" s="830"/>
      <c r="AT70" s="830"/>
      <c r="AU70" s="830" t="s">
        <v>592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594</v>
      </c>
      <c r="C71" s="874"/>
      <c r="D71" s="874"/>
      <c r="E71" s="874"/>
      <c r="F71" s="874"/>
      <c r="G71" s="874"/>
      <c r="H71" s="874"/>
      <c r="I71" s="874"/>
      <c r="J71" s="874"/>
      <c r="K71" s="874"/>
      <c r="L71" s="874"/>
      <c r="M71" s="874"/>
      <c r="N71" s="874"/>
      <c r="O71" s="874"/>
      <c r="P71" s="875"/>
      <c r="Q71" s="876">
        <v>128</v>
      </c>
      <c r="R71" s="830"/>
      <c r="S71" s="830"/>
      <c r="T71" s="830"/>
      <c r="U71" s="830"/>
      <c r="V71" s="830">
        <v>124</v>
      </c>
      <c r="W71" s="830"/>
      <c r="X71" s="830"/>
      <c r="Y71" s="830"/>
      <c r="Z71" s="830"/>
      <c r="AA71" s="830">
        <v>4</v>
      </c>
      <c r="AB71" s="830"/>
      <c r="AC71" s="830"/>
      <c r="AD71" s="830"/>
      <c r="AE71" s="830"/>
      <c r="AF71" s="830">
        <v>4</v>
      </c>
      <c r="AG71" s="830"/>
      <c r="AH71" s="830"/>
      <c r="AI71" s="830"/>
      <c r="AJ71" s="830"/>
      <c r="AK71" s="830">
        <v>0</v>
      </c>
      <c r="AL71" s="830"/>
      <c r="AM71" s="830"/>
      <c r="AN71" s="830"/>
      <c r="AO71" s="830"/>
      <c r="AP71" s="830" t="s">
        <v>592</v>
      </c>
      <c r="AQ71" s="830"/>
      <c r="AR71" s="830"/>
      <c r="AS71" s="830"/>
      <c r="AT71" s="830"/>
      <c r="AU71" s="830" t="s">
        <v>592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595</v>
      </c>
      <c r="C72" s="874"/>
      <c r="D72" s="874"/>
      <c r="E72" s="874"/>
      <c r="F72" s="874"/>
      <c r="G72" s="874"/>
      <c r="H72" s="874"/>
      <c r="I72" s="874"/>
      <c r="J72" s="874"/>
      <c r="K72" s="874"/>
      <c r="L72" s="874"/>
      <c r="M72" s="874"/>
      <c r="N72" s="874"/>
      <c r="O72" s="874"/>
      <c r="P72" s="875"/>
      <c r="Q72" s="876">
        <v>401</v>
      </c>
      <c r="R72" s="830"/>
      <c r="S72" s="830"/>
      <c r="T72" s="830"/>
      <c r="U72" s="830"/>
      <c r="V72" s="830">
        <v>376</v>
      </c>
      <c r="W72" s="830"/>
      <c r="X72" s="830"/>
      <c r="Y72" s="830"/>
      <c r="Z72" s="830"/>
      <c r="AA72" s="830">
        <v>26</v>
      </c>
      <c r="AB72" s="830"/>
      <c r="AC72" s="830"/>
      <c r="AD72" s="830"/>
      <c r="AE72" s="830"/>
      <c r="AF72" s="830">
        <v>26</v>
      </c>
      <c r="AG72" s="830"/>
      <c r="AH72" s="830"/>
      <c r="AI72" s="830"/>
      <c r="AJ72" s="830"/>
      <c r="AK72" s="830">
        <v>239</v>
      </c>
      <c r="AL72" s="830"/>
      <c r="AM72" s="830"/>
      <c r="AN72" s="830"/>
      <c r="AO72" s="830"/>
      <c r="AP72" s="830" t="s">
        <v>592</v>
      </c>
      <c r="AQ72" s="830"/>
      <c r="AR72" s="830"/>
      <c r="AS72" s="830"/>
      <c r="AT72" s="830"/>
      <c r="AU72" s="830" t="s">
        <v>592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596</v>
      </c>
      <c r="C73" s="874"/>
      <c r="D73" s="874"/>
      <c r="E73" s="874"/>
      <c r="F73" s="874"/>
      <c r="G73" s="874"/>
      <c r="H73" s="874"/>
      <c r="I73" s="874"/>
      <c r="J73" s="874"/>
      <c r="K73" s="874"/>
      <c r="L73" s="874"/>
      <c r="M73" s="874"/>
      <c r="N73" s="874"/>
      <c r="O73" s="874"/>
      <c r="P73" s="875"/>
      <c r="Q73" s="876">
        <v>806</v>
      </c>
      <c r="R73" s="830"/>
      <c r="S73" s="830"/>
      <c r="T73" s="830"/>
      <c r="U73" s="830"/>
      <c r="V73" s="830">
        <v>774</v>
      </c>
      <c r="W73" s="830"/>
      <c r="X73" s="830"/>
      <c r="Y73" s="830"/>
      <c r="Z73" s="830"/>
      <c r="AA73" s="830">
        <v>31</v>
      </c>
      <c r="AB73" s="830"/>
      <c r="AC73" s="830"/>
      <c r="AD73" s="830"/>
      <c r="AE73" s="830"/>
      <c r="AF73" s="830">
        <v>31</v>
      </c>
      <c r="AG73" s="830"/>
      <c r="AH73" s="830"/>
      <c r="AI73" s="830"/>
      <c r="AJ73" s="830"/>
      <c r="AK73" s="830">
        <v>164</v>
      </c>
      <c r="AL73" s="830"/>
      <c r="AM73" s="830"/>
      <c r="AN73" s="830"/>
      <c r="AO73" s="830"/>
      <c r="AP73" s="830" t="s">
        <v>592</v>
      </c>
      <c r="AQ73" s="830"/>
      <c r="AR73" s="830"/>
      <c r="AS73" s="830"/>
      <c r="AT73" s="830"/>
      <c r="AU73" s="830" t="s">
        <v>592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791</v>
      </c>
      <c r="AG88" s="844"/>
      <c r="AH88" s="844"/>
      <c r="AI88" s="844"/>
      <c r="AJ88" s="844"/>
      <c r="AK88" s="841"/>
      <c r="AL88" s="841"/>
      <c r="AM88" s="841"/>
      <c r="AN88" s="841"/>
      <c r="AO88" s="841"/>
      <c r="AP88" s="844">
        <v>4831</v>
      </c>
      <c r="AQ88" s="844"/>
      <c r="AR88" s="844"/>
      <c r="AS88" s="844"/>
      <c r="AT88" s="844"/>
      <c r="AU88" s="844">
        <v>445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v>35</v>
      </c>
      <c r="CX102" s="852"/>
      <c r="CY102" s="852"/>
      <c r="CZ102" s="852"/>
      <c r="DA102" s="891"/>
      <c r="DB102" s="890" t="s">
        <v>592</v>
      </c>
      <c r="DC102" s="852"/>
      <c r="DD102" s="852"/>
      <c r="DE102" s="852"/>
      <c r="DF102" s="891"/>
      <c r="DG102" s="890" t="s">
        <v>592</v>
      </c>
      <c r="DH102" s="852"/>
      <c r="DI102" s="852"/>
      <c r="DJ102" s="852"/>
      <c r="DK102" s="891"/>
      <c r="DL102" s="890" t="s">
        <v>592</v>
      </c>
      <c r="DM102" s="852"/>
      <c r="DN102" s="852"/>
      <c r="DO102" s="852"/>
      <c r="DP102" s="891"/>
      <c r="DQ102" s="890" t="s">
        <v>592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308</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308</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308</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2742794</v>
      </c>
      <c r="AB110" s="900"/>
      <c r="AC110" s="900"/>
      <c r="AD110" s="900"/>
      <c r="AE110" s="901"/>
      <c r="AF110" s="902">
        <v>2738790</v>
      </c>
      <c r="AG110" s="900"/>
      <c r="AH110" s="900"/>
      <c r="AI110" s="900"/>
      <c r="AJ110" s="901"/>
      <c r="AK110" s="902">
        <v>2654623</v>
      </c>
      <c r="AL110" s="900"/>
      <c r="AM110" s="900"/>
      <c r="AN110" s="900"/>
      <c r="AO110" s="901"/>
      <c r="AP110" s="903">
        <v>20.399999999999999</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23867021</v>
      </c>
      <c r="BR110" s="931"/>
      <c r="BS110" s="931"/>
      <c r="BT110" s="931"/>
      <c r="BU110" s="931"/>
      <c r="BV110" s="931">
        <v>24431685</v>
      </c>
      <c r="BW110" s="931"/>
      <c r="BX110" s="931"/>
      <c r="BY110" s="931"/>
      <c r="BZ110" s="931"/>
      <c r="CA110" s="931">
        <v>23238885</v>
      </c>
      <c r="CB110" s="931"/>
      <c r="CC110" s="931"/>
      <c r="CD110" s="931"/>
      <c r="CE110" s="931"/>
      <c r="CF110" s="944">
        <v>178.3</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439</v>
      </c>
      <c r="DM110" s="931"/>
      <c r="DN110" s="931"/>
      <c r="DO110" s="931"/>
      <c r="DP110" s="931"/>
      <c r="DQ110" s="931" t="s">
        <v>438</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438</v>
      </c>
      <c r="AG111" s="938"/>
      <c r="AH111" s="938"/>
      <c r="AI111" s="938"/>
      <c r="AJ111" s="939"/>
      <c r="AK111" s="940" t="s">
        <v>438</v>
      </c>
      <c r="AL111" s="938"/>
      <c r="AM111" s="938"/>
      <c r="AN111" s="938"/>
      <c r="AO111" s="939"/>
      <c r="AP111" s="941" t="s">
        <v>441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441</v>
      </c>
      <c r="BW111" s="926"/>
      <c r="BX111" s="926"/>
      <c r="BY111" s="926"/>
      <c r="BZ111" s="926"/>
      <c r="CA111" s="926" t="s">
        <v>439</v>
      </c>
      <c r="CB111" s="926"/>
      <c r="CC111" s="926"/>
      <c r="CD111" s="926"/>
      <c r="CE111" s="926"/>
      <c r="CF111" s="920" t="s">
        <v>439</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444</v>
      </c>
      <c r="DM111" s="926"/>
      <c r="DN111" s="926"/>
      <c r="DO111" s="926"/>
      <c r="DP111" s="926"/>
      <c r="DQ111" s="926" t="s">
        <v>444</v>
      </c>
      <c r="DR111" s="926"/>
      <c r="DS111" s="926"/>
      <c r="DT111" s="926"/>
      <c r="DU111" s="926"/>
      <c r="DV111" s="927" t="s">
        <v>444</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439</v>
      </c>
      <c r="AG112" s="959"/>
      <c r="AH112" s="959"/>
      <c r="AI112" s="959"/>
      <c r="AJ112" s="960"/>
      <c r="AK112" s="961" t="s">
        <v>129</v>
      </c>
      <c r="AL112" s="959"/>
      <c r="AM112" s="959"/>
      <c r="AN112" s="959"/>
      <c r="AO112" s="960"/>
      <c r="AP112" s="962" t="s">
        <v>441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8033314</v>
      </c>
      <c r="BR112" s="926"/>
      <c r="BS112" s="926"/>
      <c r="BT112" s="926"/>
      <c r="BU112" s="926"/>
      <c r="BV112" s="926">
        <v>7261164</v>
      </c>
      <c r="BW112" s="926"/>
      <c r="BX112" s="926"/>
      <c r="BY112" s="926"/>
      <c r="BZ112" s="926"/>
      <c r="CA112" s="926">
        <v>6217314</v>
      </c>
      <c r="CB112" s="926"/>
      <c r="CC112" s="926"/>
      <c r="CD112" s="926"/>
      <c r="CE112" s="926"/>
      <c r="CF112" s="920">
        <v>47.7</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441</v>
      </c>
      <c r="DM112" s="926"/>
      <c r="DN112" s="926"/>
      <c r="DO112" s="926"/>
      <c r="DP112" s="926"/>
      <c r="DQ112" s="926" t="s">
        <v>439</v>
      </c>
      <c r="DR112" s="926"/>
      <c r="DS112" s="926"/>
      <c r="DT112" s="926"/>
      <c r="DU112" s="926"/>
      <c r="DV112" s="927" t="s">
        <v>439</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1097637</v>
      </c>
      <c r="AB113" s="938"/>
      <c r="AC113" s="938"/>
      <c r="AD113" s="938"/>
      <c r="AE113" s="939"/>
      <c r="AF113" s="940">
        <v>1061401</v>
      </c>
      <c r="AG113" s="938"/>
      <c r="AH113" s="938"/>
      <c r="AI113" s="938"/>
      <c r="AJ113" s="939"/>
      <c r="AK113" s="940">
        <v>1026141</v>
      </c>
      <c r="AL113" s="938"/>
      <c r="AM113" s="938"/>
      <c r="AN113" s="938"/>
      <c r="AO113" s="939"/>
      <c r="AP113" s="941">
        <v>7.9</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780251</v>
      </c>
      <c r="BR113" s="926"/>
      <c r="BS113" s="926"/>
      <c r="BT113" s="926"/>
      <c r="BU113" s="926"/>
      <c r="BV113" s="926">
        <v>488759</v>
      </c>
      <c r="BW113" s="926"/>
      <c r="BX113" s="926"/>
      <c r="BY113" s="926"/>
      <c r="BZ113" s="926"/>
      <c r="CA113" s="926">
        <v>445457</v>
      </c>
      <c r="CB113" s="926"/>
      <c r="CC113" s="926"/>
      <c r="CD113" s="926"/>
      <c r="CE113" s="926"/>
      <c r="CF113" s="920">
        <v>3.4</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439</v>
      </c>
      <c r="DM113" s="959"/>
      <c r="DN113" s="959"/>
      <c r="DO113" s="959"/>
      <c r="DP113" s="960"/>
      <c r="DQ113" s="961" t="s">
        <v>439</v>
      </c>
      <c r="DR113" s="959"/>
      <c r="DS113" s="959"/>
      <c r="DT113" s="959"/>
      <c r="DU113" s="960"/>
      <c r="DV113" s="962" t="s">
        <v>441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99648</v>
      </c>
      <c r="AB114" s="959"/>
      <c r="AC114" s="959"/>
      <c r="AD114" s="959"/>
      <c r="AE114" s="960"/>
      <c r="AF114" s="961">
        <v>77291</v>
      </c>
      <c r="AG114" s="959"/>
      <c r="AH114" s="959"/>
      <c r="AI114" s="959"/>
      <c r="AJ114" s="960"/>
      <c r="AK114" s="961">
        <v>70936</v>
      </c>
      <c r="AL114" s="959"/>
      <c r="AM114" s="959"/>
      <c r="AN114" s="959"/>
      <c r="AO114" s="960"/>
      <c r="AP114" s="962">
        <v>0.5</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2771685</v>
      </c>
      <c r="BR114" s="926"/>
      <c r="BS114" s="926"/>
      <c r="BT114" s="926"/>
      <c r="BU114" s="926"/>
      <c r="BV114" s="926">
        <v>2884872</v>
      </c>
      <c r="BW114" s="926"/>
      <c r="BX114" s="926"/>
      <c r="BY114" s="926"/>
      <c r="BZ114" s="926"/>
      <c r="CA114" s="926">
        <v>2627893</v>
      </c>
      <c r="CB114" s="926"/>
      <c r="CC114" s="926"/>
      <c r="CD114" s="926"/>
      <c r="CE114" s="926"/>
      <c r="CF114" s="920">
        <v>20.2</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441</v>
      </c>
      <c r="DM114" s="959"/>
      <c r="DN114" s="959"/>
      <c r="DO114" s="959"/>
      <c r="DP114" s="960"/>
      <c r="DQ114" s="961" t="s">
        <v>444</v>
      </c>
      <c r="DR114" s="959"/>
      <c r="DS114" s="959"/>
      <c r="DT114" s="959"/>
      <c r="DU114" s="960"/>
      <c r="DV114" s="962" t="s">
        <v>439</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444</v>
      </c>
      <c r="AB115" s="938"/>
      <c r="AC115" s="938"/>
      <c r="AD115" s="938"/>
      <c r="AE115" s="939"/>
      <c r="AF115" s="940" t="s">
        <v>441</v>
      </c>
      <c r="AG115" s="938"/>
      <c r="AH115" s="938"/>
      <c r="AI115" s="938"/>
      <c r="AJ115" s="939"/>
      <c r="AK115" s="940" t="s">
        <v>439</v>
      </c>
      <c r="AL115" s="938"/>
      <c r="AM115" s="938"/>
      <c r="AN115" s="938"/>
      <c r="AO115" s="939"/>
      <c r="AP115" s="941" t="s">
        <v>441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t="s">
        <v>444</v>
      </c>
      <c r="BW115" s="926"/>
      <c r="BX115" s="926"/>
      <c r="BY115" s="926"/>
      <c r="BZ115" s="926"/>
      <c r="CA115" s="926" t="s">
        <v>444</v>
      </c>
      <c r="CB115" s="926"/>
      <c r="CC115" s="926"/>
      <c r="CD115" s="926"/>
      <c r="CE115" s="926"/>
      <c r="CF115" s="920" t="s">
        <v>444</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444</v>
      </c>
      <c r="DM115" s="959"/>
      <c r="DN115" s="959"/>
      <c r="DO115" s="959"/>
      <c r="DP115" s="960"/>
      <c r="DQ115" s="961" t="s">
        <v>441</v>
      </c>
      <c r="DR115" s="959"/>
      <c r="DS115" s="959"/>
      <c r="DT115" s="959"/>
      <c r="DU115" s="960"/>
      <c r="DV115" s="962" t="s">
        <v>441</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579</v>
      </c>
      <c r="AB116" s="959"/>
      <c r="AC116" s="959"/>
      <c r="AD116" s="959"/>
      <c r="AE116" s="960"/>
      <c r="AF116" s="961">
        <v>367</v>
      </c>
      <c r="AG116" s="959"/>
      <c r="AH116" s="959"/>
      <c r="AI116" s="959"/>
      <c r="AJ116" s="960"/>
      <c r="AK116" s="961" t="s">
        <v>441</v>
      </c>
      <c r="AL116" s="959"/>
      <c r="AM116" s="959"/>
      <c r="AN116" s="959"/>
      <c r="AO116" s="960"/>
      <c r="AP116" s="962" t="s">
        <v>441</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441</v>
      </c>
      <c r="BW116" s="926"/>
      <c r="BX116" s="926"/>
      <c r="BY116" s="926"/>
      <c r="BZ116" s="926"/>
      <c r="CA116" s="926" t="s">
        <v>439</v>
      </c>
      <c r="CB116" s="926"/>
      <c r="CC116" s="926"/>
      <c r="CD116" s="926"/>
      <c r="CE116" s="926"/>
      <c r="CF116" s="920" t="s">
        <v>439</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444</v>
      </c>
      <c r="DM116" s="959"/>
      <c r="DN116" s="959"/>
      <c r="DO116" s="959"/>
      <c r="DP116" s="960"/>
      <c r="DQ116" s="961" t="s">
        <v>439</v>
      </c>
      <c r="DR116" s="959"/>
      <c r="DS116" s="959"/>
      <c r="DT116" s="959"/>
      <c r="DU116" s="960"/>
      <c r="DV116" s="962" t="s">
        <v>439</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3940658</v>
      </c>
      <c r="AB117" s="979"/>
      <c r="AC117" s="979"/>
      <c r="AD117" s="979"/>
      <c r="AE117" s="980"/>
      <c r="AF117" s="981">
        <v>3877849</v>
      </c>
      <c r="AG117" s="979"/>
      <c r="AH117" s="979"/>
      <c r="AI117" s="979"/>
      <c r="AJ117" s="980"/>
      <c r="AK117" s="981">
        <v>3751700</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463</v>
      </c>
      <c r="BR117" s="926"/>
      <c r="BS117" s="926"/>
      <c r="BT117" s="926"/>
      <c r="BU117" s="926"/>
      <c r="BV117" s="926" t="s">
        <v>438</v>
      </c>
      <c r="BW117" s="926"/>
      <c r="BX117" s="926"/>
      <c r="BY117" s="926"/>
      <c r="BZ117" s="926"/>
      <c r="CA117" s="926" t="s">
        <v>464</v>
      </c>
      <c r="CB117" s="926"/>
      <c r="CC117" s="926"/>
      <c r="CD117" s="926"/>
      <c r="CE117" s="926"/>
      <c r="CF117" s="920" t="s">
        <v>465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463</v>
      </c>
      <c r="DH117" s="959"/>
      <c r="DI117" s="959"/>
      <c r="DJ117" s="959"/>
      <c r="DK117" s="960"/>
      <c r="DL117" s="961" t="s">
        <v>464</v>
      </c>
      <c r="DM117" s="959"/>
      <c r="DN117" s="959"/>
      <c r="DO117" s="959"/>
      <c r="DP117" s="960"/>
      <c r="DQ117" s="961" t="s">
        <v>438</v>
      </c>
      <c r="DR117" s="959"/>
      <c r="DS117" s="959"/>
      <c r="DT117" s="959"/>
      <c r="DU117" s="960"/>
      <c r="DV117" s="962" t="s">
        <v>464</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308</v>
      </c>
      <c r="AL118" s="893"/>
      <c r="AM118" s="893"/>
      <c r="AN118" s="893"/>
      <c r="AO118" s="894"/>
      <c r="AP118" s="970" t="s">
        <v>432</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463</v>
      </c>
      <c r="BR118" s="1000"/>
      <c r="BS118" s="1000"/>
      <c r="BT118" s="1000"/>
      <c r="BU118" s="1000"/>
      <c r="BV118" s="1000" t="s">
        <v>441</v>
      </c>
      <c r="BW118" s="1000"/>
      <c r="BX118" s="1000"/>
      <c r="BY118" s="1000"/>
      <c r="BZ118" s="1000"/>
      <c r="CA118" s="1000" t="s">
        <v>468</v>
      </c>
      <c r="CB118" s="1000"/>
      <c r="CC118" s="1000"/>
      <c r="CD118" s="1000"/>
      <c r="CE118" s="1000"/>
      <c r="CF118" s="920" t="s">
        <v>463</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470</v>
      </c>
      <c r="DH118" s="959"/>
      <c r="DI118" s="959"/>
      <c r="DJ118" s="959"/>
      <c r="DK118" s="960"/>
      <c r="DL118" s="961" t="s">
        <v>438</v>
      </c>
      <c r="DM118" s="959"/>
      <c r="DN118" s="959"/>
      <c r="DO118" s="959"/>
      <c r="DP118" s="960"/>
      <c r="DQ118" s="961" t="s">
        <v>471</v>
      </c>
      <c r="DR118" s="959"/>
      <c r="DS118" s="959"/>
      <c r="DT118" s="959"/>
      <c r="DU118" s="960"/>
      <c r="DV118" s="962" t="s">
        <v>472</v>
      </c>
      <c r="DW118" s="963"/>
      <c r="DX118" s="963"/>
      <c r="DY118" s="963"/>
      <c r="DZ118" s="964"/>
    </row>
    <row r="119" spans="1:130" s="230" customFormat="1" ht="26.25" customHeight="1" x14ac:dyDescent="0.15">
      <c r="A119" s="1062"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468</v>
      </c>
      <c r="AB119" s="900"/>
      <c r="AC119" s="900"/>
      <c r="AD119" s="900"/>
      <c r="AE119" s="901"/>
      <c r="AF119" s="902" t="s">
        <v>472</v>
      </c>
      <c r="AG119" s="900"/>
      <c r="AH119" s="900"/>
      <c r="AI119" s="900"/>
      <c r="AJ119" s="901"/>
      <c r="AK119" s="902" t="s">
        <v>473</v>
      </c>
      <c r="AL119" s="900"/>
      <c r="AM119" s="900"/>
      <c r="AN119" s="900"/>
      <c r="AO119" s="901"/>
      <c r="AP119" s="903" t="s">
        <v>465</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474</v>
      </c>
      <c r="BP119" s="1005"/>
      <c r="BQ119" s="999">
        <v>35452271</v>
      </c>
      <c r="BR119" s="1000"/>
      <c r="BS119" s="1000"/>
      <c r="BT119" s="1000"/>
      <c r="BU119" s="1000"/>
      <c r="BV119" s="1000">
        <v>35066480</v>
      </c>
      <c r="BW119" s="1000"/>
      <c r="BX119" s="1000"/>
      <c r="BY119" s="1000"/>
      <c r="BZ119" s="1000"/>
      <c r="CA119" s="1000">
        <v>32529549</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464</v>
      </c>
      <c r="DH119" s="986"/>
      <c r="DI119" s="986"/>
      <c r="DJ119" s="986"/>
      <c r="DK119" s="987"/>
      <c r="DL119" s="985" t="s">
        <v>441</v>
      </c>
      <c r="DM119" s="986"/>
      <c r="DN119" s="986"/>
      <c r="DO119" s="986"/>
      <c r="DP119" s="987"/>
      <c r="DQ119" s="985" t="s">
        <v>441</v>
      </c>
      <c r="DR119" s="986"/>
      <c r="DS119" s="986"/>
      <c r="DT119" s="986"/>
      <c r="DU119" s="987"/>
      <c r="DV119" s="988" t="s">
        <v>476</v>
      </c>
      <c r="DW119" s="989"/>
      <c r="DX119" s="989"/>
      <c r="DY119" s="989"/>
      <c r="DZ119" s="990"/>
    </row>
    <row r="120" spans="1:130" s="230" customFormat="1" ht="26.25" customHeight="1" x14ac:dyDescent="0.15">
      <c r="A120" s="1063"/>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477</v>
      </c>
      <c r="AB120" s="959"/>
      <c r="AC120" s="959"/>
      <c r="AD120" s="959"/>
      <c r="AE120" s="960"/>
      <c r="AF120" s="961" t="s">
        <v>476</v>
      </c>
      <c r="AG120" s="959"/>
      <c r="AH120" s="959"/>
      <c r="AI120" s="959"/>
      <c r="AJ120" s="960"/>
      <c r="AK120" s="961" t="s">
        <v>464</v>
      </c>
      <c r="AL120" s="959"/>
      <c r="AM120" s="959"/>
      <c r="AN120" s="959"/>
      <c r="AO120" s="960"/>
      <c r="AP120" s="962" t="s">
        <v>438</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2843606</v>
      </c>
      <c r="BR120" s="931"/>
      <c r="BS120" s="931"/>
      <c r="BT120" s="931"/>
      <c r="BU120" s="931"/>
      <c r="BV120" s="931">
        <v>3364773</v>
      </c>
      <c r="BW120" s="931"/>
      <c r="BX120" s="931"/>
      <c r="BY120" s="931"/>
      <c r="BZ120" s="931"/>
      <c r="CA120" s="931">
        <v>4913984</v>
      </c>
      <c r="CB120" s="931"/>
      <c r="CC120" s="931"/>
      <c r="CD120" s="931"/>
      <c r="CE120" s="931"/>
      <c r="CF120" s="944">
        <v>37.700000000000003</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7951136</v>
      </c>
      <c r="DH120" s="931"/>
      <c r="DI120" s="931"/>
      <c r="DJ120" s="931"/>
      <c r="DK120" s="931"/>
      <c r="DL120" s="931">
        <v>7188926</v>
      </c>
      <c r="DM120" s="931"/>
      <c r="DN120" s="931"/>
      <c r="DO120" s="931"/>
      <c r="DP120" s="931"/>
      <c r="DQ120" s="931">
        <v>6157244</v>
      </c>
      <c r="DR120" s="931"/>
      <c r="DS120" s="931"/>
      <c r="DT120" s="931"/>
      <c r="DU120" s="931"/>
      <c r="DV120" s="932">
        <v>47.2</v>
      </c>
      <c r="DW120" s="932"/>
      <c r="DX120" s="932"/>
      <c r="DY120" s="932"/>
      <c r="DZ120" s="933"/>
    </row>
    <row r="121" spans="1:130" s="230" customFormat="1" ht="26.25" customHeight="1" x14ac:dyDescent="0.15">
      <c r="A121" s="1063"/>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465</v>
      </c>
      <c r="AB121" s="959"/>
      <c r="AC121" s="959"/>
      <c r="AD121" s="959"/>
      <c r="AE121" s="960"/>
      <c r="AF121" s="961" t="s">
        <v>470</v>
      </c>
      <c r="AG121" s="959"/>
      <c r="AH121" s="959"/>
      <c r="AI121" s="959"/>
      <c r="AJ121" s="960"/>
      <c r="AK121" s="961" t="s">
        <v>394</v>
      </c>
      <c r="AL121" s="959"/>
      <c r="AM121" s="959"/>
      <c r="AN121" s="959"/>
      <c r="AO121" s="960"/>
      <c r="AP121" s="962" t="s">
        <v>394</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3319063</v>
      </c>
      <c r="BR121" s="926"/>
      <c r="BS121" s="926"/>
      <c r="BT121" s="926"/>
      <c r="BU121" s="926"/>
      <c r="BV121" s="926">
        <v>3023901</v>
      </c>
      <c r="BW121" s="926"/>
      <c r="BX121" s="926"/>
      <c r="BY121" s="926"/>
      <c r="BZ121" s="926"/>
      <c r="CA121" s="926">
        <v>2861382</v>
      </c>
      <c r="CB121" s="926"/>
      <c r="CC121" s="926"/>
      <c r="CD121" s="926"/>
      <c r="CE121" s="926"/>
      <c r="CF121" s="920">
        <v>22</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82178</v>
      </c>
      <c r="DH121" s="926"/>
      <c r="DI121" s="926"/>
      <c r="DJ121" s="926"/>
      <c r="DK121" s="926"/>
      <c r="DL121" s="926">
        <v>72238</v>
      </c>
      <c r="DM121" s="926"/>
      <c r="DN121" s="926"/>
      <c r="DO121" s="926"/>
      <c r="DP121" s="926"/>
      <c r="DQ121" s="926">
        <v>60070</v>
      </c>
      <c r="DR121" s="926"/>
      <c r="DS121" s="926"/>
      <c r="DT121" s="926"/>
      <c r="DU121" s="926"/>
      <c r="DV121" s="927">
        <v>0.5</v>
      </c>
      <c r="DW121" s="927"/>
      <c r="DX121" s="927"/>
      <c r="DY121" s="927"/>
      <c r="DZ121" s="928"/>
    </row>
    <row r="122" spans="1:130" s="230" customFormat="1" ht="26.25" customHeight="1" x14ac:dyDescent="0.15">
      <c r="A122" s="1063"/>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438</v>
      </c>
      <c r="AB122" s="959"/>
      <c r="AC122" s="959"/>
      <c r="AD122" s="959"/>
      <c r="AE122" s="960"/>
      <c r="AF122" s="961" t="s">
        <v>464</v>
      </c>
      <c r="AG122" s="959"/>
      <c r="AH122" s="959"/>
      <c r="AI122" s="959"/>
      <c r="AJ122" s="960"/>
      <c r="AK122" s="961" t="s">
        <v>465</v>
      </c>
      <c r="AL122" s="959"/>
      <c r="AM122" s="959"/>
      <c r="AN122" s="959"/>
      <c r="AO122" s="960"/>
      <c r="AP122" s="962" t="s">
        <v>471</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22142361</v>
      </c>
      <c r="BR122" s="1000"/>
      <c r="BS122" s="1000"/>
      <c r="BT122" s="1000"/>
      <c r="BU122" s="1000"/>
      <c r="BV122" s="1000">
        <v>21915765</v>
      </c>
      <c r="BW122" s="1000"/>
      <c r="BX122" s="1000"/>
      <c r="BY122" s="1000"/>
      <c r="BZ122" s="1000"/>
      <c r="CA122" s="1000">
        <v>20513564</v>
      </c>
      <c r="CB122" s="1000"/>
      <c r="CC122" s="1000"/>
      <c r="CD122" s="1000"/>
      <c r="CE122" s="1000"/>
      <c r="CF122" s="1017">
        <v>157.4</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63"/>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468</v>
      </c>
      <c r="AB123" s="959"/>
      <c r="AC123" s="959"/>
      <c r="AD123" s="959"/>
      <c r="AE123" s="960"/>
      <c r="AF123" s="961" t="s">
        <v>464</v>
      </c>
      <c r="AG123" s="959"/>
      <c r="AH123" s="959"/>
      <c r="AI123" s="959"/>
      <c r="AJ123" s="960"/>
      <c r="AK123" s="961" t="s">
        <v>472</v>
      </c>
      <c r="AL123" s="959"/>
      <c r="AM123" s="959"/>
      <c r="AN123" s="959"/>
      <c r="AO123" s="960"/>
      <c r="AP123" s="962" t="s">
        <v>464</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486</v>
      </c>
      <c r="BP123" s="1005"/>
      <c r="BQ123" s="1035">
        <v>28305030</v>
      </c>
      <c r="BR123" s="1036"/>
      <c r="BS123" s="1036"/>
      <c r="BT123" s="1036"/>
      <c r="BU123" s="1036"/>
      <c r="BV123" s="1036">
        <v>28304439</v>
      </c>
      <c r="BW123" s="1036"/>
      <c r="BX123" s="1036"/>
      <c r="BY123" s="1036"/>
      <c r="BZ123" s="1036"/>
      <c r="CA123" s="1036">
        <v>28288930</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63"/>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441</v>
      </c>
      <c r="AB124" s="959"/>
      <c r="AC124" s="959"/>
      <c r="AD124" s="959"/>
      <c r="AE124" s="960"/>
      <c r="AF124" s="961" t="s">
        <v>463</v>
      </c>
      <c r="AG124" s="959"/>
      <c r="AH124" s="959"/>
      <c r="AI124" s="959"/>
      <c r="AJ124" s="960"/>
      <c r="AK124" s="961" t="s">
        <v>464</v>
      </c>
      <c r="AL124" s="959"/>
      <c r="AM124" s="959"/>
      <c r="AN124" s="959"/>
      <c r="AO124" s="960"/>
      <c r="AP124" s="962" t="s">
        <v>472</v>
      </c>
      <c r="AQ124" s="963"/>
      <c r="AR124" s="963"/>
      <c r="AS124" s="963"/>
      <c r="AT124" s="964"/>
      <c r="AU124" s="1031" t="s">
        <v>487</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56.2</v>
      </c>
      <c r="BR124" s="1027"/>
      <c r="BS124" s="1027"/>
      <c r="BT124" s="1027"/>
      <c r="BU124" s="1027"/>
      <c r="BV124" s="1027">
        <v>50.8</v>
      </c>
      <c r="BW124" s="1027"/>
      <c r="BX124" s="1027"/>
      <c r="BY124" s="1027"/>
      <c r="BZ124" s="1027"/>
      <c r="CA124" s="1027">
        <v>32.5</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472</v>
      </c>
      <c r="DH124" s="986"/>
      <c r="DI124" s="986"/>
      <c r="DJ124" s="986"/>
      <c r="DK124" s="987"/>
      <c r="DL124" s="985" t="s">
        <v>438</v>
      </c>
      <c r="DM124" s="986"/>
      <c r="DN124" s="986"/>
      <c r="DO124" s="986"/>
      <c r="DP124" s="987"/>
      <c r="DQ124" s="985" t="s">
        <v>472</v>
      </c>
      <c r="DR124" s="986"/>
      <c r="DS124" s="986"/>
      <c r="DT124" s="986"/>
      <c r="DU124" s="987"/>
      <c r="DV124" s="988" t="s">
        <v>472</v>
      </c>
      <c r="DW124" s="989"/>
      <c r="DX124" s="989"/>
      <c r="DY124" s="989"/>
      <c r="DZ124" s="990"/>
    </row>
    <row r="125" spans="1:130" s="230" customFormat="1" ht="26.25" customHeight="1" x14ac:dyDescent="0.15">
      <c r="A125" s="1063"/>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473</v>
      </c>
      <c r="AB125" s="959"/>
      <c r="AC125" s="959"/>
      <c r="AD125" s="959"/>
      <c r="AE125" s="960"/>
      <c r="AF125" s="961" t="s">
        <v>438</v>
      </c>
      <c r="AG125" s="959"/>
      <c r="AH125" s="959"/>
      <c r="AI125" s="959"/>
      <c r="AJ125" s="960"/>
      <c r="AK125" s="961" t="s">
        <v>472</v>
      </c>
      <c r="AL125" s="959"/>
      <c r="AM125" s="959"/>
      <c r="AN125" s="959"/>
      <c r="AO125" s="960"/>
      <c r="AP125" s="962" t="s">
        <v>438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472</v>
      </c>
      <c r="DH125" s="931"/>
      <c r="DI125" s="931"/>
      <c r="DJ125" s="931"/>
      <c r="DK125" s="931"/>
      <c r="DL125" s="931" t="s">
        <v>463</v>
      </c>
      <c r="DM125" s="931"/>
      <c r="DN125" s="931"/>
      <c r="DO125" s="931"/>
      <c r="DP125" s="931"/>
      <c r="DQ125" s="931" t="s">
        <v>463</v>
      </c>
      <c r="DR125" s="931"/>
      <c r="DS125" s="931"/>
      <c r="DT125" s="931"/>
      <c r="DU125" s="931"/>
      <c r="DV125" s="932" t="s">
        <v>438</v>
      </c>
      <c r="DW125" s="932"/>
      <c r="DX125" s="932"/>
      <c r="DY125" s="932"/>
      <c r="DZ125" s="933"/>
    </row>
    <row r="126" spans="1:130" s="230" customFormat="1" ht="26.25" customHeight="1" thickBot="1" x14ac:dyDescent="0.2">
      <c r="A126" s="1063"/>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468</v>
      </c>
      <c r="AB126" s="959"/>
      <c r="AC126" s="959"/>
      <c r="AD126" s="959"/>
      <c r="AE126" s="960"/>
      <c r="AF126" s="961" t="s">
        <v>477</v>
      </c>
      <c r="AG126" s="959"/>
      <c r="AH126" s="959"/>
      <c r="AI126" s="959"/>
      <c r="AJ126" s="960"/>
      <c r="AK126" s="961" t="s">
        <v>463</v>
      </c>
      <c r="AL126" s="959"/>
      <c r="AM126" s="959"/>
      <c r="AN126" s="959"/>
      <c r="AO126" s="960"/>
      <c r="AP126" s="962" t="s">
        <v>464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472</v>
      </c>
      <c r="DH126" s="926"/>
      <c r="DI126" s="926"/>
      <c r="DJ126" s="926"/>
      <c r="DK126" s="926"/>
      <c r="DL126" s="926" t="s">
        <v>472</v>
      </c>
      <c r="DM126" s="926"/>
      <c r="DN126" s="926"/>
      <c r="DO126" s="926"/>
      <c r="DP126" s="926"/>
      <c r="DQ126" s="926" t="s">
        <v>464</v>
      </c>
      <c r="DR126" s="926"/>
      <c r="DS126" s="926"/>
      <c r="DT126" s="926"/>
      <c r="DU126" s="926"/>
      <c r="DV126" s="927" t="s">
        <v>468</v>
      </c>
      <c r="DW126" s="927"/>
      <c r="DX126" s="927"/>
      <c r="DY126" s="927"/>
      <c r="DZ126" s="928"/>
    </row>
    <row r="127" spans="1:130" s="230" customFormat="1" ht="26.25" customHeight="1" x14ac:dyDescent="0.15">
      <c r="A127" s="1064"/>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473</v>
      </c>
      <c r="AB127" s="959"/>
      <c r="AC127" s="959"/>
      <c r="AD127" s="959"/>
      <c r="AE127" s="960"/>
      <c r="AF127" s="961" t="s">
        <v>463</v>
      </c>
      <c r="AG127" s="959"/>
      <c r="AH127" s="959"/>
      <c r="AI127" s="959"/>
      <c r="AJ127" s="960"/>
      <c r="AK127" s="961" t="s">
        <v>468</v>
      </c>
      <c r="AL127" s="959"/>
      <c r="AM127" s="959"/>
      <c r="AN127" s="959"/>
      <c r="AO127" s="960"/>
      <c r="AP127" s="962" t="s">
        <v>472</v>
      </c>
      <c r="AQ127" s="963"/>
      <c r="AR127" s="963"/>
      <c r="AS127" s="963"/>
      <c r="AT127" s="964"/>
      <c r="AU127" s="232"/>
      <c r="AV127" s="232"/>
      <c r="AW127" s="232"/>
      <c r="AX127" s="1037" t="s">
        <v>493</v>
      </c>
      <c r="AY127" s="1038"/>
      <c r="AZ127" s="1038"/>
      <c r="BA127" s="1038"/>
      <c r="BB127" s="1038"/>
      <c r="BC127" s="1038"/>
      <c r="BD127" s="1038"/>
      <c r="BE127" s="1039"/>
      <c r="BF127" s="1040" t="s">
        <v>494</v>
      </c>
      <c r="BG127" s="1038"/>
      <c r="BH127" s="1038"/>
      <c r="BI127" s="1038"/>
      <c r="BJ127" s="1038"/>
      <c r="BK127" s="1038"/>
      <c r="BL127" s="1039"/>
      <c r="BM127" s="1040" t="s">
        <v>495</v>
      </c>
      <c r="BN127" s="1038"/>
      <c r="BO127" s="1038"/>
      <c r="BP127" s="1038"/>
      <c r="BQ127" s="1038"/>
      <c r="BR127" s="1038"/>
      <c r="BS127" s="1039"/>
      <c r="BT127" s="1040" t="s">
        <v>496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473</v>
      </c>
      <c r="DH127" s="926"/>
      <c r="DI127" s="926"/>
      <c r="DJ127" s="926"/>
      <c r="DK127" s="926"/>
      <c r="DL127" s="926" t="s">
        <v>468</v>
      </c>
      <c r="DM127" s="926"/>
      <c r="DN127" s="926"/>
      <c r="DO127" s="926"/>
      <c r="DP127" s="926"/>
      <c r="DQ127" s="926" t="s">
        <v>468</v>
      </c>
      <c r="DR127" s="926"/>
      <c r="DS127" s="926"/>
      <c r="DT127" s="926"/>
      <c r="DU127" s="926"/>
      <c r="DV127" s="927" t="s">
        <v>472</v>
      </c>
      <c r="DW127" s="927"/>
      <c r="DX127" s="927"/>
      <c r="DY127" s="927"/>
      <c r="DZ127" s="928"/>
    </row>
    <row r="128" spans="1:130" s="230" customFormat="1" ht="26.25" customHeight="1" thickBot="1" x14ac:dyDescent="0.2">
      <c r="A128" s="1047" t="s">
        <v>498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499</v>
      </c>
      <c r="X128" s="1049"/>
      <c r="Y128" s="1049"/>
      <c r="Z128" s="1050"/>
      <c r="AA128" s="1051">
        <v>411815</v>
      </c>
      <c r="AB128" s="1052"/>
      <c r="AC128" s="1052"/>
      <c r="AD128" s="1052"/>
      <c r="AE128" s="1053"/>
      <c r="AF128" s="1054">
        <v>393564</v>
      </c>
      <c r="AG128" s="1052"/>
      <c r="AH128" s="1052"/>
      <c r="AI128" s="1052"/>
      <c r="AJ128" s="1053"/>
      <c r="AK128" s="1054">
        <v>404165</v>
      </c>
      <c r="AL128" s="1052"/>
      <c r="AM128" s="1052"/>
      <c r="AN128" s="1052"/>
      <c r="AO128" s="1053"/>
      <c r="AP128" s="1055"/>
      <c r="AQ128" s="1056"/>
      <c r="AR128" s="1056"/>
      <c r="AS128" s="1056"/>
      <c r="AT128" s="1057"/>
      <c r="AU128" s="232"/>
      <c r="AV128" s="232"/>
      <c r="AW128" s="232"/>
      <c r="AX128" s="896" t="s">
        <v>500</v>
      </c>
      <c r="AY128" s="897"/>
      <c r="AZ128" s="897"/>
      <c r="BA128" s="897"/>
      <c r="BB128" s="897"/>
      <c r="BC128" s="897"/>
      <c r="BD128" s="897"/>
      <c r="BE128" s="898"/>
      <c r="BF128" s="1058" t="s">
        <v>463</v>
      </c>
      <c r="BG128" s="1059"/>
      <c r="BH128" s="1059"/>
      <c r="BI128" s="1059"/>
      <c r="BJ128" s="1059"/>
      <c r="BK128" s="1059"/>
      <c r="BL128" s="1060"/>
      <c r="BM128" s="1058">
        <v>12.77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501</v>
      </c>
      <c r="CQ128" s="740"/>
      <c r="CR128" s="740"/>
      <c r="CS128" s="740"/>
      <c r="CT128" s="740"/>
      <c r="CU128" s="740"/>
      <c r="CV128" s="740"/>
      <c r="CW128" s="740"/>
      <c r="CX128" s="740"/>
      <c r="CY128" s="740"/>
      <c r="CZ128" s="740"/>
      <c r="DA128" s="740"/>
      <c r="DB128" s="740"/>
      <c r="DC128" s="740"/>
      <c r="DD128" s="740"/>
      <c r="DE128" s="740"/>
      <c r="DF128" s="1042"/>
      <c r="DG128" s="1043" t="s">
        <v>472</v>
      </c>
      <c r="DH128" s="1044"/>
      <c r="DI128" s="1044"/>
      <c r="DJ128" s="1044"/>
      <c r="DK128" s="1044"/>
      <c r="DL128" s="1044" t="s">
        <v>471</v>
      </c>
      <c r="DM128" s="1044"/>
      <c r="DN128" s="1044"/>
      <c r="DO128" s="1044"/>
      <c r="DP128" s="1044"/>
      <c r="DQ128" s="1044" t="s">
        <v>468</v>
      </c>
      <c r="DR128" s="1044"/>
      <c r="DS128" s="1044"/>
      <c r="DT128" s="1044"/>
      <c r="DU128" s="1044"/>
      <c r="DV128" s="1045" t="s">
        <v>472</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14865330</v>
      </c>
      <c r="AB129" s="959"/>
      <c r="AC129" s="959"/>
      <c r="AD129" s="959"/>
      <c r="AE129" s="960"/>
      <c r="AF129" s="961">
        <v>15468648</v>
      </c>
      <c r="AG129" s="959"/>
      <c r="AH129" s="959"/>
      <c r="AI129" s="959"/>
      <c r="AJ129" s="960"/>
      <c r="AK129" s="961">
        <v>15137632</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473</v>
      </c>
      <c r="BG129" s="1067"/>
      <c r="BH129" s="1067"/>
      <c r="BI129" s="1067"/>
      <c r="BJ129" s="1067"/>
      <c r="BK129" s="1067"/>
      <c r="BL129" s="1068"/>
      <c r="BM129" s="1066">
        <v>17.77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2162045</v>
      </c>
      <c r="AB130" s="959"/>
      <c r="AC130" s="959"/>
      <c r="AD130" s="959"/>
      <c r="AE130" s="960"/>
      <c r="AF130" s="961">
        <v>2157989</v>
      </c>
      <c r="AG130" s="959"/>
      <c r="AH130" s="959"/>
      <c r="AI130" s="959"/>
      <c r="AJ130" s="960"/>
      <c r="AK130" s="961">
        <v>2103794</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10</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12703285</v>
      </c>
      <c r="AB131" s="986"/>
      <c r="AC131" s="986"/>
      <c r="AD131" s="986"/>
      <c r="AE131" s="987"/>
      <c r="AF131" s="985">
        <v>13310659</v>
      </c>
      <c r="AG131" s="986"/>
      <c r="AH131" s="986"/>
      <c r="AI131" s="986"/>
      <c r="AJ131" s="987"/>
      <c r="AK131" s="985">
        <v>13033838</v>
      </c>
      <c r="AL131" s="986"/>
      <c r="AM131" s="986"/>
      <c r="AN131" s="986"/>
      <c r="AO131" s="987"/>
      <c r="AP131" s="1110"/>
      <c r="AQ131" s="1111"/>
      <c r="AR131" s="1111"/>
      <c r="AS131" s="1111"/>
      <c r="AT131" s="1112"/>
      <c r="AU131" s="233"/>
      <c r="AV131" s="233"/>
      <c r="AW131" s="233"/>
      <c r="AX131" s="1083" t="s">
        <v>508</v>
      </c>
      <c r="AY131" s="740"/>
      <c r="AZ131" s="740"/>
      <c r="BA131" s="740"/>
      <c r="BB131" s="740"/>
      <c r="BC131" s="740"/>
      <c r="BD131" s="740"/>
      <c r="BE131" s="1042"/>
      <c r="BF131" s="1084">
        <v>32.5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10.75940593</v>
      </c>
      <c r="AB132" s="1097"/>
      <c r="AC132" s="1097"/>
      <c r="AD132" s="1097"/>
      <c r="AE132" s="1098"/>
      <c r="AF132" s="1099">
        <v>9.9641648099999998</v>
      </c>
      <c r="AG132" s="1097"/>
      <c r="AH132" s="1097"/>
      <c r="AI132" s="1097"/>
      <c r="AJ132" s="1098"/>
      <c r="AK132" s="1099">
        <v>9.5424003279999994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10.7</v>
      </c>
      <c r="AB133" s="1080"/>
      <c r="AC133" s="1080"/>
      <c r="AD133" s="1080"/>
      <c r="AE133" s="1081"/>
      <c r="AF133" s="1079">
        <v>10.4</v>
      </c>
      <c r="AG133" s="1080"/>
      <c r="AH133" s="1080"/>
      <c r="AI133" s="1080"/>
      <c r="AJ133" s="1081"/>
      <c r="AK133" s="1079">
        <v>10</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sS9/C7B0bZn2Xeq1kPOZfv/gPAeNPJUzNz/2omWi0RsLi37ZSo32e7t7dLVcFIAWwvtDZlt4qkcHxH/w6Daqg==" saltValue="CfwHz4tbPLmm/edlvsKPO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11QPrlUu+9YRSj2VTzgls9Ew6UF4bh6q97xDf1Kz15DyOA977VXrJiCVlPDMnYnJK4VvHy5CSgTxO1cuDFIRg==" saltValue="oZE0aa2tiPsDK4cm2hYO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M43ADuqFHB461ti5EnzbeiROJAsXnQk7iBn1rjyal8tOifD5oCX9KhC2ZahGLnXw52+wMSRMkC0aCvoahWXeA==" saltValue="PPkQG5WwktydmyltXY3d2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5179262</v>
      </c>
      <c r="AP9" s="281">
        <v>83427</v>
      </c>
      <c r="AQ9" s="282">
        <v>65316</v>
      </c>
      <c r="AR9" s="283">
        <v>27.7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596721</v>
      </c>
      <c r="AP10" s="284">
        <v>9612</v>
      </c>
      <c r="AQ10" s="285">
        <v>6075</v>
      </c>
      <c r="AR10" s="286">
        <v>58.2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1232</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v>18</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189797</v>
      </c>
      <c r="AP13" s="284">
        <v>3057</v>
      </c>
      <c r="AQ13" s="285">
        <v>2791</v>
      </c>
      <c r="AR13" s="286">
        <v>9.5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112749</v>
      </c>
      <c r="AP14" s="284">
        <v>1816</v>
      </c>
      <c r="AQ14" s="285">
        <v>1364</v>
      </c>
      <c r="AR14" s="286">
        <v>33.1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-396498</v>
      </c>
      <c r="AP15" s="284">
        <v>-6387</v>
      </c>
      <c r="AQ15" s="285">
        <v>-4006</v>
      </c>
      <c r="AR15" s="286">
        <v>59.4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5682031</v>
      </c>
      <c r="AP16" s="284">
        <v>91526</v>
      </c>
      <c r="AQ16" s="285">
        <v>72790</v>
      </c>
      <c r="AR16" s="286">
        <v>25.7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7.81</v>
      </c>
      <c r="AP21" s="298">
        <v>6.54</v>
      </c>
      <c r="AQ21" s="299">
        <v>1.27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101.1</v>
      </c>
      <c r="AP22" s="303">
        <v>98.3</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2654623</v>
      </c>
      <c r="AP32" s="312">
        <v>42761</v>
      </c>
      <c r="AQ32" s="313">
        <v>35011</v>
      </c>
      <c r="AR32" s="314">
        <v>22.1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v>4</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1026141</v>
      </c>
      <c r="AP35" s="312">
        <v>16529</v>
      </c>
      <c r="AQ35" s="313">
        <v>8351</v>
      </c>
      <c r="AR35" s="314">
        <v>97.9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70936</v>
      </c>
      <c r="AP36" s="312">
        <v>1143</v>
      </c>
      <c r="AQ36" s="313">
        <v>1645</v>
      </c>
      <c r="AR36" s="314">
        <v>-30.5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1050</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1</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-404165</v>
      </c>
      <c r="AP39" s="312">
        <v>-6510</v>
      </c>
      <c r="AQ39" s="313">
        <v>-5851</v>
      </c>
      <c r="AR39" s="314">
        <v>11.3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-2103794</v>
      </c>
      <c r="AP40" s="312">
        <v>-33888</v>
      </c>
      <c r="AQ40" s="313">
        <v>-27858</v>
      </c>
      <c r="AR40" s="314">
        <v>21.6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1243741</v>
      </c>
      <c r="AP41" s="312">
        <v>20034</v>
      </c>
      <c r="AQ41" s="313">
        <v>12351</v>
      </c>
      <c r="AR41" s="314">
        <v>62.2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1594024</v>
      </c>
      <c r="AN51" s="334">
        <v>24322</v>
      </c>
      <c r="AO51" s="335">
        <v>-5.9</v>
      </c>
      <c r="AP51" s="336">
        <v>41934</v>
      </c>
      <c r="AQ51" s="337">
        <v>-12.3</v>
      </c>
      <c r="AR51" s="338">
        <v>6.4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927524</v>
      </c>
      <c r="AN52" s="342">
        <v>14152</v>
      </c>
      <c r="AO52" s="343">
        <v>-8</v>
      </c>
      <c r="AP52" s="344">
        <v>23352</v>
      </c>
      <c r="AQ52" s="345">
        <v>-9.6999999999999993</v>
      </c>
      <c r="AR52" s="346">
        <v>1.7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1224776</v>
      </c>
      <c r="AN53" s="334">
        <v>18873</v>
      </c>
      <c r="AO53" s="335">
        <v>-22.4</v>
      </c>
      <c r="AP53" s="336">
        <v>45588</v>
      </c>
      <c r="AQ53" s="337">
        <v>8.6999999999999993</v>
      </c>
      <c r="AR53" s="338">
        <v>-31.1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687880</v>
      </c>
      <c r="AN54" s="342">
        <v>10600</v>
      </c>
      <c r="AO54" s="343">
        <v>-25.1</v>
      </c>
      <c r="AP54" s="344">
        <v>24150</v>
      </c>
      <c r="AQ54" s="345">
        <v>3.4</v>
      </c>
      <c r="AR54" s="346">
        <v>-28.5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2868071</v>
      </c>
      <c r="AN55" s="334">
        <v>44795</v>
      </c>
      <c r="AO55" s="335">
        <v>137.30000000000001</v>
      </c>
      <c r="AP55" s="336">
        <v>45483</v>
      </c>
      <c r="AQ55" s="337">
        <v>-0.2</v>
      </c>
      <c r="AR55" s="338">
        <v>137.5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1358543</v>
      </c>
      <c r="AN56" s="342">
        <v>21218</v>
      </c>
      <c r="AO56" s="343">
        <v>100.2</v>
      </c>
      <c r="AP56" s="344">
        <v>24241</v>
      </c>
      <c r="AQ56" s="345">
        <v>0.4</v>
      </c>
      <c r="AR56" s="346">
        <v>99.8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3682099</v>
      </c>
      <c r="AN57" s="334">
        <v>58286</v>
      </c>
      <c r="AO57" s="335">
        <v>30.1</v>
      </c>
      <c r="AP57" s="336">
        <v>45945</v>
      </c>
      <c r="AQ57" s="337">
        <v>1</v>
      </c>
      <c r="AR57" s="338">
        <v>29.1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1824452</v>
      </c>
      <c r="AN58" s="342">
        <v>28880</v>
      </c>
      <c r="AO58" s="343">
        <v>36.1</v>
      </c>
      <c r="AP58" s="344">
        <v>25180</v>
      </c>
      <c r="AQ58" s="345">
        <v>3.9</v>
      </c>
      <c r="AR58" s="346">
        <v>32.200000000000003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2364635</v>
      </c>
      <c r="AN59" s="334">
        <v>38090</v>
      </c>
      <c r="AO59" s="335">
        <v>-34.6</v>
      </c>
      <c r="AP59" s="336">
        <v>44475</v>
      </c>
      <c r="AQ59" s="337">
        <v>-3.2</v>
      </c>
      <c r="AR59" s="338">
        <v>-31.4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826286</v>
      </c>
      <c r="AN60" s="342">
        <v>13310</v>
      </c>
      <c r="AO60" s="343">
        <v>-53.9</v>
      </c>
      <c r="AP60" s="344">
        <v>24780</v>
      </c>
      <c r="AQ60" s="345">
        <v>-1.6</v>
      </c>
      <c r="AR60" s="346">
        <v>-52.3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2346721</v>
      </c>
      <c r="AN61" s="349">
        <v>36873</v>
      </c>
      <c r="AO61" s="350">
        <v>20.9</v>
      </c>
      <c r="AP61" s="351">
        <v>44685</v>
      </c>
      <c r="AQ61" s="352">
        <v>-1.2</v>
      </c>
      <c r="AR61" s="338">
        <v>22.1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1124937</v>
      </c>
      <c r="AN62" s="342">
        <v>17632</v>
      </c>
      <c r="AO62" s="343">
        <v>9.9</v>
      </c>
      <c r="AP62" s="344">
        <v>24341</v>
      </c>
      <c r="AQ62" s="345">
        <v>-0.7</v>
      </c>
      <c r="AR62" s="346">
        <v>10.6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a9TNkBEF2dyaZPYDgm5EP+ejkbyPMhAF4spwwHmeYw6wU1epVPSF7zolt2G+dCthMheneYGPOgW54IliTF4VA==" saltValue="Fmt+LCktiW68rhk4ZVz3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xEDt2OB07W+t7DnOxUUJoTsDtRv5B0P1lCp75XI8u7LPAnrDJsCdfwcaGb9tZYTGpRE6t6Gzh1hWqzBp8Ds1hA==" saltValue="kG951dV3ueC7MfNfq8QS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XLWQZRiRC8otPShIFFZW9r2r49qCSosbmwLsHv3Vobf/D7/UDvK8p08JUqh2ilSj0kWxPcpGB/HzPBUr0VJ/TQ==" saltValue="OST7+dKqyUnYOit5xTwb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7.09</v>
      </c>
      <c r="G47" s="12">
        <v>7.02</v>
      </c>
      <c r="H47" s="12">
        <v>7.07</v>
      </c>
      <c r="I47" s="12">
        <v>7.44</v>
      </c>
      <c r="J47" s="13">
        <v>16.190000000000001</v>
      </c>
    </row>
    <row r="48" spans="2:10" ht="57.75" customHeight="1" x14ac:dyDescent="0.15">
      <c r="B48" s="14"/>
      <c r="C48" s="1141" t="s">
        <v>4</v>
      </c>
      <c r="D48" s="1141"/>
      <c r="E48" s="1142"/>
      <c r="F48" s="15">
        <v>7.05</v>
      </c>
      <c r="G48" s="16">
        <v>8.1</v>
      </c>
      <c r="H48" s="16">
        <v>7.66</v>
      </c>
      <c r="I48" s="16">
        <v>12.85</v>
      </c>
      <c r="J48" s="17">
        <v>11.02</v>
      </c>
    </row>
    <row r="49" spans="2:10" ht="57.75" customHeight="1" thickBot="1" x14ac:dyDescent="0.2">
      <c r="B49" s="18"/>
      <c r="C49" s="1143" t="s">
        <v>5</v>
      </c>
      <c r="D49" s="1143"/>
      <c r="E49" s="1144"/>
      <c r="F49" s="19" t="s">
        <v>570</v>
      </c>
      <c r="G49" s="20" t="s">
        <v>571</v>
      </c>
      <c r="H49" s="20" t="s">
        <v>572</v>
      </c>
      <c r="I49" s="20">
        <v>1.94</v>
      </c>
      <c r="J49" s="21" t="s">
        <v>573</v>
      </c>
    </row>
    <row r="50" spans="2:10" x14ac:dyDescent="0.15"/>
  </sheetData>
  <sheetProtection algorithmName="SHA-512" hashValue="LRQvKQDQjsqsTCffmBS6GhHTCKlcZD8GB1UmWhlBwGZ5rGBCfyI5bttrtYB2JcP91WEx32eo5+wut4a+AGcVlg==" saltValue="IdvwcP1TMAWy91snvJpP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経常経費分析表（経常収支比率の分析）</vt:lpstr>
      <vt:lpstr>財政比較分析表</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2024-03-14T03:27:57Z</dcterms:created>
  <dcterms:modified xsi:type="dcterms:W3CDTF">2024-03-18T05:32:20Z</dcterms:modified>
  <cp:category/>
</cp:coreProperties>
</file>