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n-ohtaku\Downloads\★一時保存\新しいフォルダー\"/>
    </mc:Choice>
  </mc:AlternateContent>
  <xr:revisionPtr revIDLastSave="0" documentId="13_ncr:1_{AF4F9C46-011D-46D0-BA23-175BE7037E6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E35" i="10"/>
  <c r="CO34" i="10"/>
  <c r="BW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<sst xmlns="http://schemas.openxmlformats.org/spreadsheetml/2006/main" count="1144" uniqueCount="617">
  <si>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</si>
  <si>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</si>
  <si>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</si>
  <si>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</si>
  <si>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</si>
  <si>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</si>
  <si>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</si>
  <si>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</si>
  <si>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</si>
  <si>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</si>
  <si>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</si>
  <si>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</si>
  <si>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</si>
  <si>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</si>
  <si>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</si>
  <si>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</si>
  <si>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</si>
  <si>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</si>
  <si>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</si>
  <si>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</si>
  <si>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</si>
  <si>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</si>
  <si>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</si>
  <si>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</si>
  <si>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</si>
  <si>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</si>
  <si>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</si>
  <si>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</si>
  <si>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</si>
  <si>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</si>
  <si>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</si>
  <si>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</si>
  <si>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</si>
  <si>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</si>
  <si>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</si>
  <si>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</si>
  <si>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</si>
  <si>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</si>
  <si>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</si>
  <si>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</si>
  <si>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</si>
  <si>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</si>
  <si>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</si>
  <si>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</si>
  <si>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</si>
  <si>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</si>
  <si>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</si>
  <si>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</si>
  <si>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</si>
  <si>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</si>
  <si>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</si>
  <si>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</si>
  <si>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</si>
  <si>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</si>
  <si>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</si>
  <si>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</si>
  <si>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</si>
  <si>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</si>
  <si>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</si>
  <si>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</si>
  <si>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</si>
  <si>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</si>
  <si>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</si>
  <si>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</si>
  <si>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</si>
  <si>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</si>
  <si>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</si>
  <si>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</si>
  <si>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</si>
  <si>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</si>
  <si>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</si>
  <si>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</si>
  <si>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</si>
  <si>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</si>
  <si>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</si>
  <si>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</si>
  <si>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</si>
  <si>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</si>
  <si>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</si>
  <si>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</si>
  <si>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</si>
  <si>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</si>
  <si>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</si>
  <si>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</si>
  <si>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</si>
  <si>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</si>
  <si>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</si>
  <si>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</si>
  <si>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</si>
  <si>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</si>
  <si>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</si>
  <si>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</si>
  <si>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</si>
  <si>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</si>
  <si>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</si>
  <si>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</si>
  <si>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</si>
  <si>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</si>
  <si>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</si>
  <si>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</si>
  <si>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</si>
  <si>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</si>
  <si>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</si>
  <si>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</si>
  <si>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</si>
  <si>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</si>
  <si>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</si>
  <si>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</si>
  <si>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</si>
  <si>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</si>
  <si>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</si>
  <si>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</si>
  <si>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</si>
  <si>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</si>
  <si>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</si>
  <si>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</si>
  <si>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</si>
  <si>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</si>
  <si>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</si>
  <si>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</si>
  <si>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</si>
  <si>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</si>
  <si>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</si>
  <si>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</si>
  <si>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</si>
  <si>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</si>
  <si>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</si>
  <si>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</si>
  <si>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</si>
  <si>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</si>
  <si>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</si>
  <si>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</si>
  <si>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</si>
  <si>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</si>
  <si>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</si>
  <si>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</si>
  <si>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</si>
  <si>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</si>
  <si>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</si>
  <si>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</si>
  <si>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</si>
  <si>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</si>
  <si>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</si>
  <si>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</si>
  <si>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</si>
  <si>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</si>
  <si>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</si>
  <si>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</si>
  <si>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</si>
  <si>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</si>
  <si>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</si>
  <si>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</si>
  <si>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</si>
  <si>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</si>
  <si>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</si>
  <si>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</si>
  <si>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</si>
  <si>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</si>
  <si>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</si>
  <si>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</si>
  <si>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</si>
  <si>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</si>
  <si>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</si>
  <si>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</si>
  <si>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</si>
  <si>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</si>
  <si>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</si>
  <si>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</si>
  <si>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</si>
  <si>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</si>
  <si>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</si>
  <si>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</si>
  <si>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</si>
  <si>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</si>
  <si>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</si>
  <si>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</si>
  <si>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</si>
  <si>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</si>
  <si>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</si>
  <si>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</si>
  <si>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</si>
  <si>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</si>
  <si>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</si>
  <si>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</si>
  <si>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</si>
  <si>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</si>
  <si>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</si>
  <si>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</si>
  <si>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</si>
  <si>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</si>
  <si>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</si>
  <si>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</si>
  <si>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</si>
  <si>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</si>
  <si>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</si>
  <si>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</si>
  <si>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</si>
  <si>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</si>
  <si>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</si>
  <si>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</si>
  <si>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</si>
  <si>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</si>
  <si>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</si>
  <si>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</si>
  <si>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</si>
  <si>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</si>
  <si>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</si>
  <si>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</si>
  <si>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</si>
  <si>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</si>
  <si>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</si>
  <si>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</si>
  <si>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</si>
  <si>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</si>
  <si>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奈良県御所市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</si>
  <si>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</si>
  <si>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</si>
  <si>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</si>
  <si>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</si>
  <si>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</si>
  <si>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</si>
  <si>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</si>
  <si>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</si>
  <si>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</si>
  <si>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</si>
  <si>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</si>
  <si>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</si>
  <si>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</si>
  <si>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</si>
  <si>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</si>
  <si>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</si>
  <si>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</si>
  <si>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</si>
  <si>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</si>
  <si>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</si>
  <si>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</si>
  <si>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</si>
  <si>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</si>
  <si>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</si>
  <si>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</si>
  <si>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</si>
  <si>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</si>
  <si>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</si>
  <si>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</si>
  <si>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</si>
  <si>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</si>
  <si>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</si>
  <si>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</si>
  <si>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</si>
  <si>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</si>
  <si>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</si>
  <si>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</si>
  <si>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</si>
  <si>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</si>
  <si>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</si>
  <si>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</si>
  <si>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</si>
  <si>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</si>
  <si>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</si>
  <si>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</si>
  <si>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</si>
  <si>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</si>
  <si>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</si>
  <si>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</si>
  <si>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</si>
  <si>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</si>
  <si>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</si>
  <si>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</si>
  <si>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</si>
  <si>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</si>
  <si>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</si>
  <si>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</si>
  <si>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</si>
  <si>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</si>
  <si>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</si>
  <si>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</si>
  <si>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</si>
  <si>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</si>
  <si>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</si>
  <si>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</si>
  <si>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</si>
  <si>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</si>
  <si>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</si>
  <si>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</si>
  <si>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</si>
  <si>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</si>
  <si>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</si>
  <si>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</si>
  <si>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</si>
  <si>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</si>
  <si>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</si>
  <si>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</si>
  <si>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</si>
  <si>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</si>
  <si>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</si>
  <si>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</si>
  <si>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</si>
  <si>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</si>
  <si>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</si>
  <si>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</si>
  <si>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</si>
  <si>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</si>
  <si>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</si>
  <si>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</si>
  <si>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</si>
  <si>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</si>
  <si>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</si>
  <si>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</si>
  <si>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</si>
  <si>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</si>
  <si>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</si>
  <si>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</si>
  <si>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</si>
  <si>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</si>
  <si>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</si>
  <si>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</si>
  <si>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</si>
  <si>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</si>
  <si>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</si>
  <si>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</si>
  <si>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</si>
  <si>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</si>
  <si>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</si>
  <si>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</si>
  <si>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</si>
  <si>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</si>
  <si>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</si>
  <si>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</si>
  <si>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</si>
  <si>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</si>
  <si>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</si>
  <si>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</si>
  <si>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</si>
  <si>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</si>
  <si>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</si>
  <si>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</si>
  <si>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</si>
  <si>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</si>
  <si>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</si>
  <si>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</si>
  <si>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</si>
  <si>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</si>
  <si>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</si>
  <si>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</si>
  <si>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</si>
  <si>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</si>
  <si>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</si>
  <si>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</si>
  <si>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</si>
  <si>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</si>
  <si>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</si>
  <si>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</si>
  <si>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</si>
  <si>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</si>
  <si>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</si>
  <si>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</si>
  <si>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</si>
  <si>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</si>
  <si>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</si>
  <si>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</si>
  <si>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</si>
  <si>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</si>
  <si>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</si>
  <si>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</si>
  <si>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</si>
  <si>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</si>
  <si>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奈良県御所市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</si>
  <si>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</si>
  <si>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</si>
  <si>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</si>
  <si>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</si>
  <si>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</si>
  <si>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</si>
  <si>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</si>
  <si>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</si>
  <si>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</si>
  <si>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</si>
  <si>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</si>
  <si>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</si>
  <si>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</si>
  <si>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</si>
  <si>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</si>
  <si>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</si>
  <si>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</si>
  <si>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</si>
  <si>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</si>
  <si>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</si>
  <si>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</si>
  <si>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</si>
  <si>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</si>
  <si>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</si>
  <si>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</si>
  <si>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</si>
  <si>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</si>
  <si>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</si>
  <si>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</si>
  <si>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</si>
  <si>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</si>
  <si>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</si>
  <si>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</si>
  <si>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</si>
  <si>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</si>
  <si>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</si>
  <si>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</si>
  <si>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</si>
  <si>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</si>
  <si>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</si>
  <si>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下水道事業会計</t>
    <phoneticPr fontId="5"/>
  </si>
  <si>
    <t>法適用企業</t>
    <phoneticPr fontId="5"/>
  </si>
  <si>
    <t>国民宿舎葛城高原ロッジ特別会計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</si>
  <si>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</si>
  <si>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</si>
  <si>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</si>
  <si>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</si>
  <si>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</si>
  <si>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</si>
  <si>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</si>
  <si>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</si>
  <si>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</si>
  <si>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</si>
  <si>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</si>
  <si>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</si>
  <si>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</si>
  <si>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</si>
  <si>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</si>
  <si>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</si>
  <si>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</si>
  <si>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</si>
  <si>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</si>
  <si>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</si>
  <si>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</si>
  <si>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</si>
  <si>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</si>
  <si>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</si>
  <si>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</si>
  <si>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</si>
  <si>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</si>
  <si>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</si>
  <si>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</si>
  <si>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</si>
  <si>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</si>
  <si>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</si>
  <si>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</si>
  <si>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</si>
  <si>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</si>
  <si>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</si>
  <si>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</si>
  <si>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</si>
  <si>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</si>
  <si>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</si>
  <si>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</si>
  <si>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</si>
  <si>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</si>
  <si>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</si>
  <si>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</si>
  <si>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</si>
  <si>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</si>
  <si>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</si>
  <si>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</si>
  <si>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</si>
  <si>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</si>
  <si>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</si>
  <si>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</si>
  <si>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</si>
  <si>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</si>
  <si>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</si>
  <si>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</si>
  <si>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</si>
  <si>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</si>
  <si>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</si>
  <si>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</si>
  <si>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</si>
  <si>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</si>
  <si>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</si>
  <si>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</si>
  <si>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</si>
  <si>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</si>
  <si>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</si>
  <si>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</si>
  <si>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</si>
  <si>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</si>
  <si>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</si>
  <si>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</si>
  <si>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</si>
  <si>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</si>
  <si>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</si>
  <si>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</si>
  <si>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</si>
  <si>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</si>
  <si>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</si>
  <si>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</si>
  <si>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</si>
  <si>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</si>
  <si>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</si>
  <si>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</si>
  <si>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</si>
  <si>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</si>
  <si>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</si>
  <si>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</si>
  <si>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</si>
  <si>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</si>
  <si>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</si>
  <si>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</si>
  <si>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</si>
  <si>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</si>
  <si>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</si>
  <si>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</si>
  <si>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</si>
  <si>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</si>
  <si>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</si>
  <si>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</si>
  <si>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</si>
  <si>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</si>
  <si>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</si>
  <si>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</si>
  <si>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</si>
  <si>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</si>
  <si>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</si>
  <si>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</si>
  <si>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</si>
  <si>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</si>
  <si>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</si>
  <si>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</si>
  <si>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</si>
  <si>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</si>
  <si>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</si>
  <si>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</si>
  <si>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</si>
  <si>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</si>
  <si>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</si>
  <si>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</si>
  <si>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</si>
  <si>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</si>
  <si>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</si>
  <si>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</si>
  <si>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</si>
  <si>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</si>
  <si>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</si>
  <si>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</si>
  <si>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</si>
  <si>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</si>
  <si>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</si>
  <si>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</si>
  <si>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</si>
  <si>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</si>
  <si>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</si>
  <si>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</si>
  <si>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</si>
  <si>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</si>
  <si>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</si>
  <si>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</si>
  <si>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</si>
  <si>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</si>
  <si>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</si>
  <si>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</si>
  <si>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</si>
  <si>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</si>
  <si>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</si>
  <si>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</si>
  <si>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</si>
  <si>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</si>
  <si>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</si>
  <si>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</si>
  <si>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</si>
  <si>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</si>
  <si>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</si>
  <si>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</si>
  <si>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</si>
  <si>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0.99</t>
  </si>
  <si>
    <t>国民健康保険事業特別会計</t>
  </si>
  <si>
    <t>▲ 5.27</t>
  </si>
  <si>
    <t>▲ 3.89</t>
  </si>
  <si>
    <t>▲ 2.29</t>
  </si>
  <si>
    <t>▲ 1.16</t>
  </si>
  <si>
    <t>▲ 0.16</t>
  </si>
  <si>
    <t>学校給食費特別会計</t>
  </si>
  <si>
    <t>▲ 0.01</t>
  </si>
  <si>
    <t>▲ 0.02</t>
  </si>
  <si>
    <t>一般会計</t>
  </si>
  <si>
    <t>水道事業会計</t>
  </si>
  <si>
    <t>介護保険事業特別会計</t>
  </si>
  <si>
    <t>下水道事業会計</t>
  </si>
  <si>
    <t>後期高齢者医療保険事業特別会計</t>
  </si>
  <si>
    <t>国民宿舎葛城高原ロッジ特別会計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</si>
  <si>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</si>
  <si>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</si>
  <si>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</si>
  <si>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</si>
  <si>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</si>
  <si>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</si>
  <si>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</si>
  <si>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</si>
  <si>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</si>
  <si>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</si>
  <si>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</si>
  <si>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</si>
  <si>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</si>
  <si>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</si>
  <si>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</si>
  <si>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</si>
  <si>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t>
    <phoneticPr fontId="2"/>
  </si>
  <si>
    <t>公共施設整備基金</t>
    <rPh sb="0" eb="4">
      <t>コウキョウシセツ</t>
    </rPh>
    <rPh sb="4" eb="6">
      <t>セイビ</t>
    </rPh>
    <rPh sb="6" eb="8">
      <t>キキン</t>
    </rPh>
    <phoneticPr fontId="5"/>
  </si>
  <si>
    <t>まちづくり推進基金</t>
    <rPh sb="5" eb="7">
      <t>スイシン</t>
    </rPh>
    <rPh sb="7" eb="9">
      <t>キキン</t>
    </rPh>
    <phoneticPr fontId="5"/>
  </si>
  <si>
    <t>ふるさと創生基金</t>
    <rPh sb="4" eb="6">
      <t>ソウセイ</t>
    </rPh>
    <rPh sb="6" eb="8">
      <t>キキン</t>
    </rPh>
    <phoneticPr fontId="5"/>
  </si>
  <si>
    <t>福祉基金</t>
    <rPh sb="0" eb="2">
      <t>フクシ</t>
    </rPh>
    <rPh sb="2" eb="4">
      <t>キキン</t>
    </rPh>
    <phoneticPr fontId="5"/>
  </si>
  <si>
    <t>教育振興基金</t>
    <rPh sb="0" eb="2">
      <t>キョウイク</t>
    </rPh>
    <rPh sb="2" eb="4">
      <t>シンコウ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</si>
  <si>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</si>
  <si>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</si>
  <si>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</si>
  <si>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</si>
  <si>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</si>
  <si>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</si>
  <si>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</si>
  <si>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</si>
  <si>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</si>
  <si>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適正な地方債の発行に努めた結果、将来負担比率は低下しているが、一方で、有形固定資産減価償却率は、類似団体よりも高く、上昇傾向にある。主な要因としては、昭和４０年代から５０年代に建設された各小中学校や保育所・幼稚園等、平成元年度までに建設された市営住宅や市庁舎本館の老朽化割合が９０％以上になっていることが挙げられる。今後は、公共施設等総合管理計画に基づき、老朽化対策に積極的に取り組んでいく。</t>
    <phoneticPr fontId="5"/>
  </si>
  <si>
    <t>将来負担比率及び実質公債費比率においては、類似団体平均と比べ大きく上回っているが、適正な地方債の発行に努めた結果、低下傾向にある。しかし後年度においては、大型事業の実施を複数予定しており、将来負担比率及び実質公債費比率は上昇していくと想定されるため、事業の重点化を図り、平準化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</si>
</sst>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73D5C7-67D2-4174-9046-A0C3874099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F3EA-4950-9A04-3767CABBA4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61381</c:v>
                </c:pt>
                <c:pt idx="1">
                  <c:v>106219</c:v>
                </c:pt>
                <c:pt idx="2">
                  <c:v>108202</c:v>
                </c:pt>
                <c:pt idx="3">
                  <c:v>118404</c:v>
                </c:pt>
                <c:pt idx="4">
                  <c:v>193291</c:v>
                </c:pt>
              </c:numCache>
            </c:numRef>
          </c:val>
          <c:smooth val="0"/>
          <c:extLst>
            <c:ext xmlns:c16="http://schemas.microsoft.com/office/drawing/2014/chart" uri="{C3380CC4-5D6E-409C-BE32-E72D297353CC}">
              <c16:uniqueId val="{00000001-F3EA-4950-9A04-3767CABBA4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5.27</c:v>
                </c:pt>
                <c:pt idx="1">
                  <c:v>1.65</c:v>
                </c:pt>
                <c:pt idx="2">
                  <c:v>4.49</c:v>
                </c:pt>
                <c:pt idx="3">
                  <c:v>14.13</c:v>
                </c:pt>
                <c:pt idx="4">
                  <c:v>10.61</c:v>
                </c:pt>
              </c:numCache>
            </c:numRef>
          </c:val>
          <c:extLst>
            <c:ext xmlns:c16="http://schemas.microsoft.com/office/drawing/2014/chart" uri="{C3380CC4-5D6E-409C-BE32-E72D297353CC}">
              <c16:uniqueId val="{00000000-8192-41BA-B9F6-72F1226975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26.77</c:v>
                </c:pt>
                <c:pt idx="1">
                  <c:v>29.51</c:v>
                </c:pt>
                <c:pt idx="2">
                  <c:v>31.81</c:v>
                </c:pt>
                <c:pt idx="3">
                  <c:v>32.18</c:v>
                </c:pt>
                <c:pt idx="4">
                  <c:v>37.1</c:v>
                </c:pt>
              </c:numCache>
            </c:numRef>
          </c:val>
          <c:extLst>
            <c:ext xmlns:c16="http://schemas.microsoft.com/office/drawing/2014/chart" uri="{C3380CC4-5D6E-409C-BE32-E72D297353CC}">
              <c16:uniqueId val="{00000001-8192-41BA-B9F6-72F1226975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0.15</c:v>
                </c:pt>
                <c:pt idx="1">
                  <c:v>-0.99</c:v>
                </c:pt>
                <c:pt idx="2">
                  <c:v>6.04</c:v>
                </c:pt>
                <c:pt idx="3">
                  <c:v>12.04</c:v>
                </c:pt>
                <c:pt idx="4">
                  <c:v>3.27</c:v>
                </c:pt>
              </c:numCache>
            </c:numRef>
          </c:val>
          <c:smooth val="0"/>
          <c:extLst>
            <c:ext xmlns:c16="http://schemas.microsoft.com/office/drawing/2014/chart" uri="{C3380CC4-5D6E-409C-BE32-E72D297353CC}">
              <c16:uniqueId val="{00000002-8192-41BA-B9F6-72F1226975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4B-4295-9D4A-05474DC88A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4B-4295-9D4A-05474DC88AE5}"/>
            </c:ext>
          </c:extLst>
        </c:ser>
        <c:ser>
          <c:idx val="2"/>
          <c:order val="2"/>
          <c:tx>
            <c:strRef>
              <c:f>データシート!$A$29</c:f>
              <c:strCache>
                <c:ptCount val="1"/>
                <c:pt idx="0">
                  <c:v>国民宿舎葛城高原ロッジ特別会計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94B-4295-9D4A-05474DC88AE5}"/>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94B-4295-9D4A-05474DC88AE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0.93</c:v>
                </c:pt>
                <c:pt idx="6">
                  <c:v>#N/A</c:v>
                </c:pt>
                <c:pt idx="7">
                  <c:v>1</c:v>
                </c:pt>
                <c:pt idx="8">
                  <c:v>#N/A</c:v>
                </c:pt>
                <c:pt idx="9">
                  <c:v>2.67</c:v>
                </c:pt>
              </c:numCache>
            </c:numRef>
          </c:val>
          <c:extLst>
            <c:ext xmlns:c16="http://schemas.microsoft.com/office/drawing/2014/chart" uri="{C3380CC4-5D6E-409C-BE32-E72D297353CC}">
              <c16:uniqueId val="{00000004-194B-4295-9D4A-05474DC88AE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0.93</c:v>
                </c:pt>
                <c:pt idx="4">
                  <c:v>#N/A</c:v>
                </c:pt>
                <c:pt idx="5">
                  <c:v>0.68</c:v>
                </c:pt>
                <c:pt idx="6">
                  <c:v>#N/A</c:v>
                </c:pt>
                <c:pt idx="7">
                  <c:v>1.84</c:v>
                </c:pt>
                <c:pt idx="8">
                  <c:v>#N/A</c:v>
                </c:pt>
                <c:pt idx="9">
                  <c:v>3.21</c:v>
                </c:pt>
              </c:numCache>
            </c:numRef>
          </c:val>
          <c:extLst>
            <c:ext xmlns:c16="http://schemas.microsoft.com/office/drawing/2014/chart" uri="{C3380CC4-5D6E-409C-BE32-E72D297353CC}">
              <c16:uniqueId val="{00000005-194B-4295-9D4A-05474DC88AE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7.99</c:v>
                </c:pt>
                <c:pt idx="2">
                  <c:v>#N/A</c:v>
                </c:pt>
                <c:pt idx="3">
                  <c:v>7.74</c:v>
                </c:pt>
                <c:pt idx="4">
                  <c:v>#N/A</c:v>
                </c:pt>
                <c:pt idx="5">
                  <c:v>6.56</c:v>
                </c:pt>
                <c:pt idx="6">
                  <c:v>#N/A</c:v>
                </c:pt>
                <c:pt idx="7">
                  <c:v>5.13</c:v>
                </c:pt>
                <c:pt idx="8">
                  <c:v>#N/A</c:v>
                </c:pt>
                <c:pt idx="9">
                  <c:v>4.1399999999999997</c:v>
                </c:pt>
              </c:numCache>
            </c:numRef>
          </c:val>
          <c:extLst>
            <c:ext xmlns:c16="http://schemas.microsoft.com/office/drawing/2014/chart" uri="{C3380CC4-5D6E-409C-BE32-E72D297353CC}">
              <c16:uniqueId val="{00000006-194B-4295-9D4A-05474DC88AE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5.27</c:v>
                </c:pt>
                <c:pt idx="2">
                  <c:v>#N/A</c:v>
                </c:pt>
                <c:pt idx="3">
                  <c:v>1.65</c:v>
                </c:pt>
                <c:pt idx="4">
                  <c:v>#N/A</c:v>
                </c:pt>
                <c:pt idx="5">
                  <c:v>4.5</c:v>
                </c:pt>
                <c:pt idx="6">
                  <c:v>#N/A</c:v>
                </c:pt>
                <c:pt idx="7">
                  <c:v>14.14</c:v>
                </c:pt>
                <c:pt idx="8">
                  <c:v>#N/A</c:v>
                </c:pt>
                <c:pt idx="9">
                  <c:v>10.63</c:v>
                </c:pt>
              </c:numCache>
            </c:numRef>
          </c:val>
          <c:extLst>
            <c:ext xmlns:c16="http://schemas.microsoft.com/office/drawing/2014/chart" uri="{C3380CC4-5D6E-409C-BE32-E72D297353CC}">
              <c16:uniqueId val="{00000007-194B-4295-9D4A-05474DC88AE5}"/>
            </c:ext>
          </c:extLst>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0.01</c:v>
                </c:pt>
                <c:pt idx="1">
                  <c:v>#N/A</c:v>
                </c:pt>
                <c:pt idx="2">
                  <c:v>0.01</c:v>
                </c:pt>
                <c:pt idx="3">
                  <c:v>#N/A</c:v>
                </c:pt>
                <c:pt idx="4">
                  <c:v>0.01</c:v>
                </c:pt>
                <c:pt idx="5">
                  <c:v>#N/A</c:v>
                </c:pt>
                <c:pt idx="6">
                  <c:v>0.02</c:v>
                </c:pt>
                <c:pt idx="7">
                  <c:v>#N/A</c:v>
                </c:pt>
                <c:pt idx="8">
                  <c:v>0.02</c:v>
                </c:pt>
                <c:pt idx="9">
                  <c:v>#N/A</c:v>
                </c:pt>
              </c:numCache>
            </c:numRef>
          </c:val>
          <c:extLst>
            <c:ext xmlns:c16="http://schemas.microsoft.com/office/drawing/2014/chart" uri="{C3380CC4-5D6E-409C-BE32-E72D297353CC}">
              <c16:uniqueId val="{00000008-194B-4295-9D4A-05474DC88AE5}"/>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5.27</c:v>
                </c:pt>
                <c:pt idx="1">
                  <c:v>#N/A</c:v>
                </c:pt>
                <c:pt idx="2">
                  <c:v>3.89</c:v>
                </c:pt>
                <c:pt idx="3">
                  <c:v>#N/A</c:v>
                </c:pt>
                <c:pt idx="4">
                  <c:v>2.29</c:v>
                </c:pt>
                <c:pt idx="5">
                  <c:v>#N/A</c:v>
                </c:pt>
                <c:pt idx="6">
                  <c:v>1.1599999999999999</c:v>
                </c:pt>
                <c:pt idx="7">
                  <c:v>#N/A</c:v>
                </c:pt>
                <c:pt idx="8">
                  <c:v>0.16</c:v>
                </c:pt>
                <c:pt idx="9">
                  <c:v>#N/A</c:v>
                </c:pt>
              </c:numCache>
            </c:numRef>
          </c:val>
          <c:extLst>
            <c:ext xmlns:c16="http://schemas.microsoft.com/office/drawing/2014/chart" uri="{C3380CC4-5D6E-409C-BE32-E72D297353CC}">
              <c16:uniqueId val="{00000009-194B-4295-9D4A-05474DC88A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1350</c:v>
                </c:pt>
                <c:pt idx="5">
                  <c:v>1332</c:v>
                </c:pt>
                <c:pt idx="8">
                  <c:v>1329</c:v>
                </c:pt>
                <c:pt idx="11">
                  <c:v>1332</c:v>
                </c:pt>
                <c:pt idx="14">
                  <c:v>1297</c:v>
                </c:pt>
              </c:numCache>
            </c:numRef>
          </c:val>
          <c:extLst>
            <c:ext xmlns:c16="http://schemas.microsoft.com/office/drawing/2014/chart" uri="{C3380CC4-5D6E-409C-BE32-E72D297353CC}">
              <c16:uniqueId val="{00000000-54E8-41E8-8D27-2F5B593911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54E8-41E8-8D27-2F5B593911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E8-41E8-8D27-2F5B593911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26</c:v>
                </c:pt>
                <c:pt idx="6">
                  <c:v>29</c:v>
                </c:pt>
                <c:pt idx="9">
                  <c:v>27</c:v>
                </c:pt>
                <c:pt idx="12">
                  <c:v>26</c:v>
                </c:pt>
              </c:numCache>
            </c:numRef>
          </c:val>
          <c:extLst>
            <c:ext xmlns:c16="http://schemas.microsoft.com/office/drawing/2014/chart" uri="{C3380CC4-5D6E-409C-BE32-E72D297353CC}">
              <c16:uniqueId val="{00000003-54E8-41E8-8D27-2F5B593911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353</c:v>
                </c:pt>
                <c:pt idx="3">
                  <c:v>334</c:v>
                </c:pt>
                <c:pt idx="6">
                  <c:v>281</c:v>
                </c:pt>
                <c:pt idx="9">
                  <c:v>289</c:v>
                </c:pt>
                <c:pt idx="12">
                  <c:v>258</c:v>
                </c:pt>
              </c:numCache>
            </c:numRef>
          </c:val>
          <c:extLst>
            <c:ext xmlns:c16="http://schemas.microsoft.com/office/drawing/2014/chart" uri="{C3380CC4-5D6E-409C-BE32-E72D297353CC}">
              <c16:uniqueId val="{00000004-54E8-41E8-8D27-2F5B593911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8-41E8-8D27-2F5B593911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E8-41E8-8D27-2F5B593911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1815</c:v>
                </c:pt>
                <c:pt idx="3">
                  <c:v>1764</c:v>
                </c:pt>
                <c:pt idx="6">
                  <c:v>1742</c:v>
                </c:pt>
                <c:pt idx="9">
                  <c:v>1756</c:v>
                </c:pt>
                <c:pt idx="12">
                  <c:v>1727</c:v>
                </c:pt>
              </c:numCache>
            </c:numRef>
          </c:val>
          <c:extLst>
            <c:ext xmlns:c16="http://schemas.microsoft.com/office/drawing/2014/chart" uri="{C3380CC4-5D6E-409C-BE32-E72D297353CC}">
              <c16:uniqueId val="{00000007-54E8-41E8-8D27-2F5B593911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874</c:v>
                </c:pt>
                <c:pt idx="2">
                  <c:v>#N/A</c:v>
                </c:pt>
                <c:pt idx="3">
                  <c:v>#N/A</c:v>
                </c:pt>
                <c:pt idx="4">
                  <c:v>792</c:v>
                </c:pt>
                <c:pt idx="5">
                  <c:v>#N/A</c:v>
                </c:pt>
                <c:pt idx="6">
                  <c:v>#N/A</c:v>
                </c:pt>
                <c:pt idx="7">
                  <c:v>723</c:v>
                </c:pt>
                <c:pt idx="8">
                  <c:v>#N/A</c:v>
                </c:pt>
                <c:pt idx="9">
                  <c:v>#N/A</c:v>
                </c:pt>
                <c:pt idx="10">
                  <c:v>740</c:v>
                </c:pt>
                <c:pt idx="11">
                  <c:v>#N/A</c:v>
                </c:pt>
                <c:pt idx="12">
                  <c:v>#N/A</c:v>
                </c:pt>
                <c:pt idx="13">
                  <c:v>717</c:v>
                </c:pt>
                <c:pt idx="14">
                  <c:v>#N/A</c:v>
                </c:pt>
              </c:numCache>
            </c:numRef>
          </c:val>
          <c:smooth val="0"/>
          <c:extLst>
            <c:ext xmlns:c16="http://schemas.microsoft.com/office/drawing/2014/chart" uri="{C3380CC4-5D6E-409C-BE32-E72D297353CC}">
              <c16:uniqueId val="{00000008-54E8-41E8-8D27-2F5B593911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12194</c:v>
                </c:pt>
                <c:pt idx="5">
                  <c:v>12997</c:v>
                </c:pt>
                <c:pt idx="8">
                  <c:v>13593</c:v>
                </c:pt>
                <c:pt idx="11">
                  <c:v>14231</c:v>
                </c:pt>
                <c:pt idx="14">
                  <c:v>16145</c:v>
                </c:pt>
              </c:numCache>
            </c:numRef>
          </c:val>
          <c:extLst>
            <c:ext xmlns:c16="http://schemas.microsoft.com/office/drawing/2014/chart" uri="{C3380CC4-5D6E-409C-BE32-E72D297353CC}">
              <c16:uniqueId val="{00000000-15AE-408A-846C-E22A647FC8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1214</c:v>
                </c:pt>
                <c:pt idx="5">
                  <c:v>1154</c:v>
                </c:pt>
                <c:pt idx="8">
                  <c:v>1086</c:v>
                </c:pt>
                <c:pt idx="11">
                  <c:v>1018</c:v>
                </c:pt>
                <c:pt idx="14">
                  <c:v>986</c:v>
                </c:pt>
              </c:numCache>
            </c:numRef>
          </c:val>
          <c:extLst>
            <c:ext xmlns:c16="http://schemas.microsoft.com/office/drawing/2014/chart" uri="{C3380CC4-5D6E-409C-BE32-E72D297353CC}">
              <c16:uniqueId val="{00000001-15AE-408A-846C-E22A647FC8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4523</c:v>
                </c:pt>
                <c:pt idx="5">
                  <c:v>4745</c:v>
                </c:pt>
                <c:pt idx="8">
                  <c:v>5016</c:v>
                </c:pt>
                <c:pt idx="11">
                  <c:v>5232</c:v>
                </c:pt>
                <c:pt idx="14">
                  <c:v>5665</c:v>
                </c:pt>
              </c:numCache>
            </c:numRef>
          </c:val>
          <c:extLst>
            <c:ext xmlns:c16="http://schemas.microsoft.com/office/drawing/2014/chart" uri="{C3380CC4-5D6E-409C-BE32-E72D297353CC}">
              <c16:uniqueId val="{00000002-15AE-408A-846C-E22A647FC8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AE-408A-846C-E22A647FC8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AE-408A-846C-E22A647FC8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AE-408A-846C-E22A647FC8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2761</c:v>
                </c:pt>
                <c:pt idx="3">
                  <c:v>2627</c:v>
                </c:pt>
                <c:pt idx="6">
                  <c:v>2355</c:v>
                </c:pt>
                <c:pt idx="9">
                  <c:v>2304</c:v>
                </c:pt>
                <c:pt idx="12">
                  <c:v>2148</c:v>
                </c:pt>
              </c:numCache>
            </c:numRef>
          </c:val>
          <c:extLst>
            <c:ext xmlns:c16="http://schemas.microsoft.com/office/drawing/2014/chart" uri="{C3380CC4-5D6E-409C-BE32-E72D297353CC}">
              <c16:uniqueId val="{00000006-15AE-408A-846C-E22A647FC8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134</c:v>
                </c:pt>
                <c:pt idx="3">
                  <c:v>119</c:v>
                </c:pt>
                <c:pt idx="6">
                  <c:v>118</c:v>
                </c:pt>
                <c:pt idx="9">
                  <c:v>123</c:v>
                </c:pt>
                <c:pt idx="12">
                  <c:v>115</c:v>
                </c:pt>
              </c:numCache>
            </c:numRef>
          </c:val>
          <c:extLst>
            <c:ext xmlns:c16="http://schemas.microsoft.com/office/drawing/2014/chart" uri="{C3380CC4-5D6E-409C-BE32-E72D297353CC}">
              <c16:uniqueId val="{00000007-15AE-408A-846C-E22A647FC8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3976</c:v>
                </c:pt>
                <c:pt idx="3">
                  <c:v>3986</c:v>
                </c:pt>
                <c:pt idx="6">
                  <c:v>3731</c:v>
                </c:pt>
                <c:pt idx="9">
                  <c:v>4037</c:v>
                </c:pt>
                <c:pt idx="12">
                  <c:v>3702</c:v>
                </c:pt>
              </c:numCache>
            </c:numRef>
          </c:val>
          <c:extLst>
            <c:ext xmlns:c16="http://schemas.microsoft.com/office/drawing/2014/chart" uri="{C3380CC4-5D6E-409C-BE32-E72D297353CC}">
              <c16:uniqueId val="{00000008-15AE-408A-846C-E22A647FC8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AE-408A-846C-E22A647FC8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18242</c:v>
                </c:pt>
                <c:pt idx="3">
                  <c:v>18853</c:v>
                </c:pt>
                <c:pt idx="6">
                  <c:v>19579</c:v>
                </c:pt>
                <c:pt idx="9">
                  <c:v>20107</c:v>
                </c:pt>
                <c:pt idx="12">
                  <c:v>22224</c:v>
                </c:pt>
              </c:numCache>
            </c:numRef>
          </c:val>
          <c:extLst>
            <c:ext xmlns:c16="http://schemas.microsoft.com/office/drawing/2014/chart" uri="{C3380CC4-5D6E-409C-BE32-E72D297353CC}">
              <c16:uniqueId val="{0000000A-15AE-408A-846C-E22A647FC8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7181</c:v>
                </c:pt>
                <c:pt idx="2">
                  <c:v>#N/A</c:v>
                </c:pt>
                <c:pt idx="3">
                  <c:v>#N/A</c:v>
                </c:pt>
                <c:pt idx="4">
                  <c:v>6688</c:v>
                </c:pt>
                <c:pt idx="5">
                  <c:v>#N/A</c:v>
                </c:pt>
                <c:pt idx="6">
                  <c:v>#N/A</c:v>
                </c:pt>
                <c:pt idx="7">
                  <c:v>6086</c:v>
                </c:pt>
                <c:pt idx="8">
                  <c:v>#N/A</c:v>
                </c:pt>
                <c:pt idx="9">
                  <c:v>#N/A</c:v>
                </c:pt>
                <c:pt idx="10">
                  <c:v>6089</c:v>
                </c:pt>
                <c:pt idx="11">
                  <c:v>#N/A</c:v>
                </c:pt>
                <c:pt idx="12">
                  <c:v>#N/A</c:v>
                </c:pt>
                <c:pt idx="13">
                  <c:v>5394</c:v>
                </c:pt>
                <c:pt idx="14">
                  <c:v>#N/A</c:v>
                </c:pt>
              </c:numCache>
            </c:numRef>
          </c:val>
          <c:smooth val="0"/>
          <c:extLst>
            <c:ext xmlns:c16="http://schemas.microsoft.com/office/drawing/2014/chart" uri="{C3380CC4-5D6E-409C-BE32-E72D297353CC}">
              <c16:uniqueId val="{0000000B-15AE-408A-846C-E22A647FC8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2446</c:v>
                </c:pt>
                <c:pt idx="1">
                  <c:v>2621</c:v>
                </c:pt>
                <c:pt idx="2">
                  <c:v>2901</c:v>
                </c:pt>
              </c:numCache>
            </c:numRef>
          </c:val>
          <c:extLst>
            <c:ext xmlns:c16="http://schemas.microsoft.com/office/drawing/2014/chart" uri="{C3380CC4-5D6E-409C-BE32-E72D297353CC}">
              <c16:uniqueId val="{00000000-27F4-4AA4-9902-3351D283E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922</c:v>
                </c:pt>
                <c:pt idx="1">
                  <c:v>889</c:v>
                </c:pt>
                <c:pt idx="2">
                  <c:v>957</c:v>
                </c:pt>
              </c:numCache>
            </c:numRef>
          </c:val>
          <c:extLst>
            <c:ext xmlns:c16="http://schemas.microsoft.com/office/drawing/2014/chart" uri="{C3380CC4-5D6E-409C-BE32-E72D297353CC}">
              <c16:uniqueId val="{00000001-27F4-4AA4-9902-3351D283E3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1320</c:v>
                </c:pt>
                <c:pt idx="1">
                  <c:v>1352</c:v>
                </c:pt>
                <c:pt idx="2">
                  <c:v>1368</c:v>
                </c:pt>
              </c:numCache>
            </c:numRef>
          </c:val>
          <c:extLst>
            <c:ext xmlns:c16="http://schemas.microsoft.com/office/drawing/2014/chart" uri="{C3380CC4-5D6E-409C-BE32-E72D297353CC}">
              <c16:uniqueId val="{00000002-27F4-4AA4-9902-3351D283E3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{155C6E0F-4B6B-4B87-887C-DFCB2E945DDE}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45E-48F7-B0A4-C31A1DE204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{53317C8D-6BC3-4107-ABBF-C6993DD82241}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5E-48F7-B0A4-C31A1DE204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{019BCCD3-FAB6-455B-8ED9-1E0340EB7FD3}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5E-48F7-B0A4-C31A1DE204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{2C730852-D266-42D8-9742-3B410D2B1503}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5E-48F7-B0A4-C31A1DE204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{577F349F-8FFF-43B3-8223-62115682B9F2}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5E-48F7-B0A4-C31A1DE204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{0317FFD5-91F5-491C-95C1-4541EE78F36D}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45E-48F7-B0A4-C31A1DE204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{A10C255C-FEF5-4EAB-A5B0-536CD4110163}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45E-48F7-B0A4-C31A1DE204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{DAA2E47D-EAA2-42B0-A2C2-126F6532B4D6}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45E-48F7-B0A4-C31A1DE204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{9D3BADE7-C01F-4F65-961D-48B64FE3BC86}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45E-48F7-B0A4-C31A1DE204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64.099999999999994</c:v>
                </c:pt>
                <c:pt idx="16">
                  <c:v>64.8</c:v>
                </c:pt>
                <c:pt idx="24">
                  <c:v>66</c:v>
                </c:pt>
                <c:pt idx="32">
                  <c:v>67.099999999999994</c:v>
                </c:pt>
              </c:numCache>
            </c:numRef>
          </c:xVal>
          <c:yVal>
            <c:numRef>
              <c:f>公会計指標分析・財政指標組合せ分析表!$BP$51:$DC$51</c:f>
              <c:numCache>
                <c:formatCode>#,##0.0;"▲ "#,##0.0</c:formatCode>
                <c:ptCount val="40"/>
                <c:pt idx="0">
                  <c:v>113.6</c:v>
                </c:pt>
                <c:pt idx="8">
                  <c:v>105.6</c:v>
                </c:pt>
                <c:pt idx="16">
                  <c:v>92.7</c:v>
                </c:pt>
                <c:pt idx="24">
                  <c:v>86.3</c:v>
                </c:pt>
                <c:pt idx="32">
                  <c:v>80.099999999999994</c:v>
                </c:pt>
              </c:numCache>
            </c:numRef>
          </c:yVal>
          <c:smooth val="0"/>
          <c:extLst>
            <c:ext xmlns:c16="http://schemas.microsoft.com/office/drawing/2014/chart" uri="{C3380CC4-5D6E-409C-BE32-E72D297353CC}">
              <c16:uniqueId val="{00000009-F45E-48F7-B0A4-C31A1DE204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{7122C634-95D3-46AE-BFD1-81AE2CC01352}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45E-48F7-B0A4-C31A1DE204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{6222249C-B401-4B85-91FD-25581F7698BB}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5E-48F7-B0A4-C31A1DE204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{0D81BFDE-0F19-405B-AC28-0D0BAF2713CA}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5E-48F7-B0A4-C31A1DE204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{E31A687F-DEB9-4D61-836D-D3391A97207D}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5E-48F7-B0A4-C31A1DE204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{1A578A9C-45C0-43B2-A597-E0BBCB36CD14}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5E-48F7-B0A4-C31A1DE204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{65C78277-3A51-4FD6-AE68-DD688DEBFB32}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45E-48F7-B0A4-C31A1DE204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{FD4F00DB-BFC0-4D29-858B-30B9E06E2CA9}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45E-48F7-B0A4-C31A1DE204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{53ABCD4D-464C-4E21-A435-571B1A4DEDAA}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45E-48F7-B0A4-C31A1DE204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{9354DD8D-4155-4B20-AE5F-786EC14BA624}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45E-48F7-B0A4-C31A1DE204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45E-48F7-B0A4-C31A1DE20425}"/>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{18B889AC-EE20-41EF-B082-E356889AC472}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BAA-49A0-8118-ABC056DCE3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{DEFCA95A-59B9-4E6D-9A75-858B6B0D4172}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AA-49A0-8118-ABC056DCE3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{C8B66B31-379C-4B89-8BC5-270752AC01C7}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AA-49A0-8118-ABC056DCE3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{820C5C34-61A0-4E7E-9FAD-1FA816D297F7}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AA-49A0-8118-ABC056DCE3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{AD75A274-5C01-4F1C-848A-C662BB66792A}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AA-49A0-8118-ABC056DCE3B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{6331107C-AB9E-4938-94BB-FD696D171144}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BAA-49A0-8118-ABC056DCE3B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{A18F8F91-97B1-4737-9F9A-2EA80CE5A2F5}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BAA-49A0-8118-ABC056DCE3B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{CB24DE94-B68B-4385-864B-7D19870F00AC}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BAA-49A0-8118-ABC056DCE3B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{3E517527-CFBE-457D-8413-57195CABC77A}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BAA-49A0-8118-ABC056DCE3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13.2</c:v>
                </c:pt>
                <c:pt idx="16">
                  <c:v>12.4</c:v>
                </c:pt>
                <c:pt idx="24">
                  <c:v>11.3</c:v>
                </c:pt>
                <c:pt idx="32">
                  <c:v>10.7</c:v>
                </c:pt>
              </c:numCache>
            </c:numRef>
          </c:xVal>
          <c:yVal>
            <c:numRef>
              <c:f>公会計指標分析・財政指標組合せ分析表!$BP$73:$DC$73</c:f>
              <c:numCache>
                <c:formatCode>#,##0.0;"▲ "#,##0.0</c:formatCode>
                <c:ptCount val="40"/>
                <c:pt idx="0">
                  <c:v>113.6</c:v>
                </c:pt>
                <c:pt idx="8">
                  <c:v>105.6</c:v>
                </c:pt>
                <c:pt idx="16">
                  <c:v>92.7</c:v>
                </c:pt>
                <c:pt idx="24">
                  <c:v>86.3</c:v>
                </c:pt>
                <c:pt idx="32">
                  <c:v>80.099999999999994</c:v>
                </c:pt>
              </c:numCache>
            </c:numRef>
          </c:yVal>
          <c:smooth val="0"/>
          <c:extLst>
            <c:ext xmlns:c16="http://schemas.microsoft.com/office/drawing/2014/chart" uri="{C3380CC4-5D6E-409C-BE32-E72D297353CC}">
              <c16:uniqueId val="{00000009-1BAA-49A0-8118-ABC056DCE3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{B2CF9E08-A295-4679-87EC-488FDABA8A56}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BAA-49A0-8118-ABC056DCE3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{893CE7AD-09C5-4361-B249-AD386E414328}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AA-49A0-8118-ABC056DCE3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{A145A5C5-CDFF-4548-B656-1F42CBAE0E4E}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AA-49A0-8118-ABC056DCE3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{AC1B6542-9AA9-46CD-98E2-86039BB1A642}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AA-49A0-8118-ABC056DCE3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{38621CC8-F969-4F45-889B-B4B817B4FEC8}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AA-49A0-8118-ABC056DCE3B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{76CE7197-8C45-4808-8950-B447F636A6CC}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BAA-49A0-8118-ABC056DCE3B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{D86369F5-7E3B-400A-98BA-70E00B67EE70}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BAA-49A0-8118-ABC056DCE3B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{5D25F2DA-D00A-49A9-8A84-AF5D3DC6547C}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BAA-49A0-8118-ABC056DCE3B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{BF421278-B006-43BD-BD4C-0300B3B0253B}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BAA-49A0-8118-ABC056DCE3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1BAA-49A0-8118-ABC056DCE3B4}"/>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24,070
23,690
60.58
19,265,248
18,390,164
829,604
7,820,752
22,224,457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類似団体平均を大きく下回っており、さらに近年の数値は若干の低下傾向（令和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低下）にある。例年低い水準で推移している主な要因としては、少子高齢化が進んでおり、また、市内に大規模な事業所が存在しないこと等により、財政基盤が弱いこと等が挙げられる。これまでに引き続き、今後も市税の徴収強化等による歳入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税基盤が脆弱であること、社会的・地理的要因から、施設数やそれに伴う職員数が多く人件費が類似団体内平均値より高いこと等により、経常収支比率は高い数値で推移している。令和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年度では、歳入において、普通交付税及び臨時財政対策債の減等により、歳出においてはデマンド交通の試験運用開始に伴う委託費や物価高騰による光熱水費などの増により、経常収支比率は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％悪化することとなった。税収等の更なる徴収強化による収入の増、地方債の任意繰上償還の実施による公債費の抑制など歳出の減に努め、経常収支比率の改善に取り組む。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64</xdr:row>
      <xdr:rowOff>34544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7110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00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24892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639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89933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7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116586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563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71120</xdr:rowOff>
    </xdr:from>
    <xdr:to>
      <xdr:col>19</xdr:col>
      <xdr:colOff>184150</xdr:colOff>
      <xdr:row>61</xdr:row>
      <xdr:rowOff>1270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99568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8938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66</xdr:row>
      <xdr:rowOff>5334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381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いる。これは、主にごみ収集業務や保育所等の施設運営を直営で行っているためであり、また、少子高齢化に伴う人口減少により人口１人当たりの決算額も増加し続けている。今後も人口の減少が見込まれ、保育所の統廃合による人件費の抑制を図るなど、コスト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76181</xdr:rowOff>
    </xdr:from>
    <xdr:to>
      <xdr:col>23</xdr:col>
      <xdr:colOff>133350</xdr:colOff>
      <xdr:row>85</xdr:row>
      <xdr:rowOff>96169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49431"/>
          <a:ext cx="8382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151377</xdr:rowOff>
    </xdr:from>
    <xdr:to>
      <xdr:col>19</xdr:col>
      <xdr:colOff>133350</xdr:colOff>
      <xdr:row>85</xdr:row>
      <xdr:rowOff>76181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3177"/>
          <a:ext cx="889000" cy="9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163359</xdr:rowOff>
    </xdr:from>
    <xdr:to>
      <xdr:col>15</xdr:col>
      <xdr:colOff>82550</xdr:colOff>
      <xdr:row>84</xdr:row>
      <xdr:rowOff>151377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93709"/>
          <a:ext cx="889000" cy="1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81502</xdr:rowOff>
    </xdr:from>
    <xdr:to>
      <xdr:col>11</xdr:col>
      <xdr:colOff>31750</xdr:colOff>
      <xdr:row>83</xdr:row>
      <xdr:rowOff>163359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1852"/>
          <a:ext cx="889000" cy="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45369</xdr:rowOff>
    </xdr:from>
    <xdr:to>
      <xdr:col>23</xdr:col>
      <xdr:colOff>184150</xdr:colOff>
      <xdr:row>85</xdr:row>
      <xdr:rowOff>146969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17446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25381</xdr:rowOff>
    </xdr:from>
    <xdr:to>
      <xdr:col>19</xdr:col>
      <xdr:colOff>184150</xdr:colOff>
      <xdr:row>85</xdr:row>
      <xdr:rowOff>126981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111758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100577</xdr:rowOff>
    </xdr:from>
    <xdr:to>
      <xdr:col>15</xdr:col>
      <xdr:colOff>133350</xdr:colOff>
      <xdr:row>85</xdr:row>
      <xdr:rowOff>30727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15504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112559</xdr:rowOff>
    </xdr:from>
    <xdr:to>
      <xdr:col>11</xdr:col>
      <xdr:colOff>82550</xdr:colOff>
      <xdr:row>84</xdr:row>
      <xdr:rowOff>42709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27486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2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30702</xdr:rowOff>
    </xdr:from>
    <xdr:to>
      <xdr:col>7</xdr:col>
      <xdr:colOff>31750</xdr:colOff>
      <xdr:row>83</xdr:row>
      <xdr:rowOff>132302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117079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4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財政健全化計画が終了したことに伴い、計画の一環として実施していた職員給与の１０％カット分を復活させた。その結果近年では類似団体を上回っており、県内の市町村の動向を注視しながら、給与制度の運用や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41275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6532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167481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653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137319</xdr:rowOff>
    </xdr:from>
    <xdr:to>
      <xdr:col>72</xdr:col>
      <xdr:colOff>203200</xdr:colOff>
      <xdr:row>85</xdr:row>
      <xdr:rowOff>167481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105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137319</xdr:rowOff>
    </xdr:from>
    <xdr:to>
      <xdr:col>68</xdr:col>
      <xdr:colOff>152400</xdr:colOff>
      <xdr:row>86</xdr:row>
      <xdr:rowOff>71438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10569"/>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116681</xdr:rowOff>
    </xdr:from>
    <xdr:to>
      <xdr:col>73</xdr:col>
      <xdr:colOff>44450</xdr:colOff>
      <xdr:row>86</xdr:row>
      <xdr:rowOff>46831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31608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86519</xdr:rowOff>
    </xdr:from>
    <xdr:to>
      <xdr:col>68</xdr:col>
      <xdr:colOff>203200</xdr:colOff>
      <xdr:row>86</xdr:row>
      <xdr:rowOff>16669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1446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財政健全化計画に基づき、人件費の抑制を図るために職員数の削減を実施し、計画終了後も適正な職員数となるように努めてきている。しかしながら、地理的・社会的要因等から公共施設が現在も数多く存在しており、類似団体と比較した際にはそれらの平均を大きく上回っている状況である。また近年の人口減少も職員数割合の増大に拍車をかけ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年度に策定した御所市第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次定員適正化計画に則り職員数の適正管理を図る。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74365</xdr:rowOff>
    </xdr:from>
    <xdr:to>
      <xdr:col>81</xdr:col>
      <xdr:colOff>44450</xdr:colOff>
      <xdr:row>65</xdr:row>
      <xdr:rowOff>87771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1861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38171</xdr:rowOff>
    </xdr:from>
    <xdr:to>
      <xdr:col>77</xdr:col>
      <xdr:colOff>44450</xdr:colOff>
      <xdr:row>65</xdr:row>
      <xdr:rowOff>74365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8242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38171</xdr:rowOff>
    </xdr:from>
    <xdr:to>
      <xdr:col>72</xdr:col>
      <xdr:colOff>203200</xdr:colOff>
      <xdr:row>65</xdr:row>
      <xdr:rowOff>51576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18242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106398</xdr:rowOff>
    </xdr:from>
    <xdr:to>
      <xdr:col>68</xdr:col>
      <xdr:colOff>152400</xdr:colOff>
      <xdr:row>65</xdr:row>
      <xdr:rowOff>51576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79198"/>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36971</xdr:rowOff>
    </xdr:from>
    <xdr:to>
      <xdr:col>81</xdr:col>
      <xdr:colOff>95250</xdr:colOff>
      <xdr:row>65</xdr:row>
      <xdr:rowOff>138571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9048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23565</xdr:rowOff>
    </xdr:from>
    <xdr:to>
      <xdr:col>77</xdr:col>
      <xdr:colOff>95250</xdr:colOff>
      <xdr:row>65</xdr:row>
      <xdr:rowOff>125165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109942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5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158821</xdr:rowOff>
    </xdr:from>
    <xdr:to>
      <xdr:col>73</xdr:col>
      <xdr:colOff>44450</xdr:colOff>
      <xdr:row>65</xdr:row>
      <xdr:rowOff>88971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73748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1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776</xdr:rowOff>
    </xdr:from>
    <xdr:to>
      <xdr:col>68</xdr:col>
      <xdr:colOff>203200</xdr:colOff>
      <xdr:row>65</xdr:row>
      <xdr:rowOff>102376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87153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55598</xdr:rowOff>
    </xdr:from>
    <xdr:to>
      <xdr:col>64</xdr:col>
      <xdr:colOff>152400</xdr:colOff>
      <xdr:row>64</xdr:row>
      <xdr:rowOff>157198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141975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普通建設事業の抑制や低利の借り換えをおこなってきたことにより、公債費については年々減少傾向にある。しかし、平成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過疎団体に指定されてから、過疎対策事業債を積極的に発行しており、今後は公債費の増加が見込まれ実質公債費比率についても増加していくと思われる。実質公債費比率の上昇を抑えるために地方債の任意繰上償還の実施や、普通建設事業の取捨選択をおこない財政負担の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49288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526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4216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96157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130628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年度においては、下水道事業が法適化したことに伴う公営企業債等繰入見込額の減や、退職者の増加等に伴う退職手当負担見込額の減により将来負担比率は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しかしながら、市庁舎建替事業や中心市街地地区整備事業など後年度には複数の大型事業が控えており、過疎対策事業債を始めとした地方債の発行により令和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年度には地方債残高ピークが見込まれることから、将来負担比率の上昇を抑えるために、地方債の任意繰上償還の実施や事業実施の適正化を図り、財政の健全化に努めていく。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94463</xdr:rowOff>
    </xdr:from>
    <xdr:to>
      <xdr:col>81</xdr:col>
      <xdr:colOff>44450</xdr:colOff>
      <xdr:row>16</xdr:row>
      <xdr:rowOff>124384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37663"/>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124384</xdr:rowOff>
    </xdr:from>
    <xdr:to>
      <xdr:col>77</xdr:col>
      <xdr:colOff>44450</xdr:colOff>
      <xdr:row>16</xdr:row>
      <xdr:rowOff>155270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86758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155270</xdr:rowOff>
    </xdr:from>
    <xdr:to>
      <xdr:col>72</xdr:col>
      <xdr:colOff>203200</xdr:colOff>
      <xdr:row>17</xdr:row>
      <xdr:rowOff>46076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898470"/>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46076</xdr:rowOff>
    </xdr:from>
    <xdr:to>
      <xdr:col>68</xdr:col>
      <xdr:colOff>152400</xdr:colOff>
      <xdr:row>17</xdr:row>
      <xdr:rowOff>84684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9607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43663</xdr:rowOff>
    </xdr:from>
    <xdr:to>
      <xdr:col>81</xdr:col>
      <xdr:colOff>95250</xdr:colOff>
      <xdr:row>16</xdr:row>
      <xdr:rowOff>145263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15740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73584</xdr:rowOff>
    </xdr:from>
    <xdr:to>
      <xdr:col>77</xdr:col>
      <xdr:colOff>95250</xdr:colOff>
      <xdr:row>17</xdr:row>
      <xdr:rowOff>3734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159961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0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104470</xdr:rowOff>
    </xdr:from>
    <xdr:to>
      <xdr:col>73</xdr:col>
      <xdr:colOff>44450</xdr:colOff>
      <xdr:row>17</xdr:row>
      <xdr:rowOff>34620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19397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3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166726</xdr:rowOff>
    </xdr:from>
    <xdr:to>
      <xdr:col>68</xdr:col>
      <xdr:colOff>203200</xdr:colOff>
      <xdr:row>17</xdr:row>
      <xdr:rowOff>96876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81653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9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33884</xdr:rowOff>
    </xdr:from>
    <xdr:to>
      <xdr:col>64</xdr:col>
      <xdr:colOff>152400</xdr:colOff>
      <xdr:row>17</xdr:row>
      <xdr:rowOff>135484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120261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24,070
23,690
60.58
19,265,248
18,390,164
829,604
7,820,752
22,224,457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理的・社会的要因等から公共施設が現在も数多く存在しており類似団体と比較して職員数が多いため人件費が高く、例年、類似団体平均を上回っている。新規採用の抑制や保育所の統廃合による人件費の抑制、会計年度任用職員の雇用形態の見直しを図るなどコスト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94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41</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94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41</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94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9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158750</xdr:rowOff>
    </xdr:from>
    <xdr:to>
      <xdr:col>24</xdr:col>
      <xdr:colOff>76200</xdr:colOff>
      <xdr:row>40</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物件費に係る経常収支比率については、従前より類似団体平均値を下回っているが、デマンド交通の試験運用開始に伴う委託費の増や物価高騰による光熱水費の増等により前年と比べ上昇している。</a:t>
          </a:r>
        </a:p>
        <a:p>
          <a:r>
            <a:rPr kumimoji="1" lang="ja-JP" altLang="en-US" sz="1300">
              <a:latin typeface="ＭＳ Ｐゴシック" panose="020B0600070205080204" pitchFamily="50" charset="-128"/>
              <a:ea typeface="ＭＳ Ｐゴシック" panose="020B0600070205080204" pitchFamily="50" charset="-128"/>
            </a:rPr>
            <a:t>事務事業の見直しや施設の再編・統合をおこない、経費の抑制に努める。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0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2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等に伴い、生活保護費については減少傾向であるが、類似団体よりも保護率が高い等により扶助費に係る経常収支比率は類似団体平均を上回っている。今後、高齢化により、医療費の増に伴う助成費の増加も見込まれ、検診の実施や重複受診・多受診の防止、資格の的確な把握により、医療費の適正化を図り、扶助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3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が地方公営企業法を適用した公営企業会計へ移行し、下水道事業会計繰出金が補助費等に移行されたこと等により、繰出金に係る経常収支比率は改善しており、類似団体平均を上回っているもののその差は縮まっている。高齢化が進捗していることから、介護給付や医療費に係る繰出金が増加傾向にあり、予防や啓発に努め普通会計の負担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59</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120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年度に下水道事業の法適化に伴い下水道事業会計繰出金が補助費等に移行したこと等により補助費等に係る経常収支比率が悪化したが、令和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類似団体との差異は横ばいで推移している。補助費等においては、各種団体等に対する補助金や負担金が多額であり、社会情勢の変化や補助目的、市の関与の必要性等を考慮し、事業内容や効果等を精査し、必要な見直し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001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001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xdr:rowOff>
    </xdr:from>
    <xdr:to>
      <xdr:col>73</xdr:col>
      <xdr:colOff>180975</xdr:colOff>
      <xdr:row>36</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734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xdr:rowOff>
    </xdr:from>
    <xdr:to>
      <xdr:col>69</xdr:col>
      <xdr:colOff>92075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73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139717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63517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41910</xdr:rowOff>
    </xdr:from>
    <xdr:to>
      <xdr:col>74</xdr:col>
      <xdr:colOff>31750</xdr:colOff>
      <xdr:row>36</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121920</xdr:rowOff>
    </xdr:from>
    <xdr:to>
      <xdr:col>69</xdr:col>
      <xdr:colOff>142875</xdr:colOff>
      <xdr:row>36</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公債費に係る経常収支比率ついては、過去に同和対策事業を中心とした公営住宅政策を進めてきたこと等により類似団体平均を上回っているが、その差は徐々に縮まっている。しかし、平成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年度からは過疎対策事業債を積極的に発行しているため、令和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年度については類似団体との差が微増しており、今後、公債費は更に増大していくと見込まれるため、地方債の任意繰上償還の実施や事業の取捨選択をおこない公債費の抑制に努めていく。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5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543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74422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前年度と比較して、普通交付税及び臨時財政対策債等の経常一般財源が減少したことに伴い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悪化しており、類似団体平均との差異は更に広がっている。中でも人件費が類似団体内平均値を大きく上回っており、新規採用の抑制や施設の再編・統合、会計年度任用職員の雇用形態の見直しを図り、経常経費の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06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80644"/>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138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74422</xdr:rowOff>
    </xdr:from>
    <xdr:to>
      <xdr:col>69</xdr:col>
      <xdr:colOff>92075</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2418</xdr:rowOff>
    </xdr:from>
    <xdr:to>
      <xdr:col>29</xdr:col>
      <xdr:colOff>127000</xdr:colOff>
      <xdr:row>13</xdr:row>
      <xdr:rowOff>18805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278893"/>
          <a:ext cx="647700" cy="1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2418</xdr:rowOff>
    </xdr:from>
    <xdr:to>
      <xdr:col>26</xdr:col>
      <xdr:colOff>50800</xdr:colOff>
      <xdr:row>13</xdr:row>
      <xdr:rowOff>13033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278893"/>
          <a:ext cx="698500" cy="1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13033</xdr:rowOff>
    </xdr:from>
    <xdr:to>
      <xdr:col>22</xdr:col>
      <xdr:colOff>114300</xdr:colOff>
      <xdr:row>14</xdr:row>
      <xdr:rowOff>27949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89508"/>
          <a:ext cx="698500" cy="18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27949</xdr:rowOff>
    </xdr:from>
    <xdr:to>
      <xdr:col>18</xdr:col>
      <xdr:colOff>177800</xdr:colOff>
      <xdr:row>14</xdr:row>
      <xdr:rowOff>56825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475874"/>
          <a:ext cx="698500" cy="2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139455</xdr:rowOff>
    </xdr:from>
    <xdr:to>
      <xdr:col>29</xdr:col>
      <xdr:colOff>177800</xdr:colOff>
      <xdr:row>13</xdr:row>
      <xdr:rowOff>69605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24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155982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123068</xdr:rowOff>
    </xdr:from>
    <xdr:to>
      <xdr:col>26</xdr:col>
      <xdr:colOff>101600</xdr:colOff>
      <xdr:row>13</xdr:row>
      <xdr:rowOff>53218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22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63395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996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133683</xdr:rowOff>
    </xdr:from>
    <xdr:to>
      <xdr:col>22</xdr:col>
      <xdr:colOff>165100</xdr:colOff>
      <xdr:row>13</xdr:row>
      <xdr:rowOff>63833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23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74010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00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148599</xdr:rowOff>
    </xdr:from>
    <xdr:to>
      <xdr:col>19</xdr:col>
      <xdr:colOff>38100</xdr:colOff>
      <xdr:row>14</xdr:row>
      <xdr:rowOff>78749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88926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1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6025</xdr:rowOff>
    </xdr:from>
    <xdr:to>
      <xdr:col>15</xdr:col>
      <xdr:colOff>101600</xdr:colOff>
      <xdr:row>14</xdr:row>
      <xdr:rowOff>107625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45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117802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2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12504</xdr:rowOff>
    </xdr:from>
    <xdr:to>
      <xdr:col>29</xdr:col>
      <xdr:colOff>127000</xdr:colOff>
      <xdr:row>35</xdr:row>
      <xdr:rowOff>29355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622854"/>
          <a:ext cx="6477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12504</xdr:rowOff>
    </xdr:from>
    <xdr:to>
      <xdr:col>26</xdr:col>
      <xdr:colOff>50800</xdr:colOff>
      <xdr:row>35</xdr:row>
      <xdr:rowOff>59889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22854"/>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329343</xdr:rowOff>
    </xdr:from>
    <xdr:to>
      <xdr:col>22</xdr:col>
      <xdr:colOff>114300</xdr:colOff>
      <xdr:row>35</xdr:row>
      <xdr:rowOff>59889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596793"/>
          <a:ext cx="698500" cy="7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246068</xdr:rowOff>
    </xdr:from>
    <xdr:to>
      <xdr:col>18</xdr:col>
      <xdr:colOff>177800</xdr:colOff>
      <xdr:row>34</xdr:row>
      <xdr:rowOff>329343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513518"/>
          <a:ext cx="698500" cy="8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321455</xdr:rowOff>
    </xdr:from>
    <xdr:to>
      <xdr:col>29</xdr:col>
      <xdr:colOff>177800</xdr:colOff>
      <xdr:row>35</xdr:row>
      <xdr:rowOff>80155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8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166532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304604</xdr:rowOff>
    </xdr:from>
    <xdr:to>
      <xdr:col>26</xdr:col>
      <xdr:colOff>101600</xdr:colOff>
      <xdr:row>35</xdr:row>
      <xdr:rowOff>63304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7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73481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4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9089</xdr:rowOff>
    </xdr:from>
    <xdr:to>
      <xdr:col>22</xdr:col>
      <xdr:colOff>165100</xdr:colOff>
      <xdr:row>35</xdr:row>
      <xdr:rowOff>110689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1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120867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8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278543</xdr:rowOff>
    </xdr:from>
    <xdr:to>
      <xdr:col>19</xdr:col>
      <xdr:colOff>38100</xdr:colOff>
      <xdr:row>35</xdr:row>
      <xdr:rowOff>37243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54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47421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195268</xdr:rowOff>
    </xdr:from>
    <xdr:to>
      <xdr:col>15</xdr:col>
      <xdr:colOff>101600</xdr:colOff>
      <xdr:row>34</xdr:row>
      <xdr:rowOff>296868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4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307045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23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24,070
23,690
60.58
19,265,248
18,390,164
829,604
7,820,752
22,224,457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18362</xdr:rowOff>
    </xdr:from>
    <xdr:to>
      <xdr:col>24</xdr:col>
      <xdr:colOff>63500</xdr:colOff>
      <xdr:row>32</xdr:row>
      <xdr:rowOff>54677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04762"/>
          <a:ext cx="8382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121984</xdr:rowOff>
    </xdr:from>
    <xdr:to>
      <xdr:col>19</xdr:col>
      <xdr:colOff>177800</xdr:colOff>
      <xdr:row>32</xdr:row>
      <xdr:rowOff>54677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36934"/>
          <a:ext cx="889000" cy="10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121984</xdr:rowOff>
    </xdr:from>
    <xdr:to>
      <xdr:col>15</xdr:col>
      <xdr:colOff>50800</xdr:colOff>
      <xdr:row>34</xdr:row>
      <xdr:rowOff>139031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36934"/>
          <a:ext cx="889000" cy="5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9545</xdr:rowOff>
    </xdr:from>
    <xdr:to>
      <xdr:col>10</xdr:col>
      <xdr:colOff>114300</xdr:colOff>
      <xdr:row>34</xdr:row>
      <xdr:rowOff>139031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38845"/>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139012</xdr:rowOff>
    </xdr:from>
    <xdr:to>
      <xdr:col>24</xdr:col>
      <xdr:colOff>114300</xdr:colOff>
      <xdr:row>32</xdr:row>
      <xdr:rowOff>69162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161889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3877</xdr:rowOff>
    </xdr:from>
    <xdr:to>
      <xdr:col>20</xdr:col>
      <xdr:colOff>38100</xdr:colOff>
      <xdr:row>32</xdr:row>
      <xdr:rowOff>105477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122004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6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71184</xdr:rowOff>
    </xdr:from>
    <xdr:to>
      <xdr:col>15</xdr:col>
      <xdr:colOff>101600</xdr:colOff>
      <xdr:row>32</xdr:row>
      <xdr:rowOff>1334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17861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88231</xdr:rowOff>
    </xdr:from>
    <xdr:to>
      <xdr:col>10</xdr:col>
      <xdr:colOff>165100</xdr:colOff>
      <xdr:row>35</xdr:row>
      <xdr:rowOff>18381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34908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130195</xdr:rowOff>
    </xdr:from>
    <xdr:to>
      <xdr:col>6</xdr:col>
      <xdr:colOff>38100</xdr:colOff>
      <xdr:row>34</xdr:row>
      <xdr:rowOff>60345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76872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167854</xdr:rowOff>
    </xdr:from>
    <xdr:to>
      <xdr:col>24</xdr:col>
      <xdr:colOff>63500</xdr:colOff>
      <xdr:row>57</xdr:row>
      <xdr:rowOff>27915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9054"/>
          <a:ext cx="838200" cy="3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27915</xdr:rowOff>
    </xdr:from>
    <xdr:to>
      <xdr:col>19</xdr:col>
      <xdr:colOff>177800</xdr:colOff>
      <xdr:row>57</xdr:row>
      <xdr:rowOff>136271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0565"/>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98388</xdr:rowOff>
    </xdr:from>
    <xdr:to>
      <xdr:col>15</xdr:col>
      <xdr:colOff>50800</xdr:colOff>
      <xdr:row>57</xdr:row>
      <xdr:rowOff>136271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1038"/>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98388</xdr:rowOff>
    </xdr:from>
    <xdr:to>
      <xdr:col>10</xdr:col>
      <xdr:colOff>114300</xdr:colOff>
      <xdr:row>58</xdr:row>
      <xdr:rowOff>24687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1038"/>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117054</xdr:rowOff>
    </xdr:from>
    <xdr:to>
      <xdr:col>24</xdr:col>
      <xdr:colOff>114300</xdr:colOff>
      <xdr:row>57</xdr:row>
      <xdr:rowOff>47204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148565</xdr:rowOff>
    </xdr:from>
    <xdr:to>
      <xdr:col>20</xdr:col>
      <xdr:colOff>38100</xdr:colOff>
      <xdr:row>57</xdr:row>
      <xdr:rowOff>78715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95242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85471</xdr:rowOff>
    </xdr:from>
    <xdr:to>
      <xdr:col>15</xdr:col>
      <xdr:colOff>101600</xdr:colOff>
      <xdr:row>58</xdr:row>
      <xdr:rowOff>15621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47588</xdr:rowOff>
    </xdr:from>
    <xdr:to>
      <xdr:col>10</xdr:col>
      <xdr:colOff>165100</xdr:colOff>
      <xdr:row>57</xdr:row>
      <xdr:rowOff>149188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165715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145337</xdr:rowOff>
    </xdr:from>
    <xdr:to>
      <xdr:col>6</xdr:col>
      <xdr:colOff>38100</xdr:colOff>
      <xdr:row>58</xdr:row>
      <xdr:rowOff>75487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66614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15227</xdr:rowOff>
    </xdr:from>
    <xdr:to>
      <xdr:col>24</xdr:col>
      <xdr:colOff>63500</xdr:colOff>
      <xdr:row>78</xdr:row>
      <xdr:rowOff>23594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8327"/>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21468</xdr:rowOff>
    </xdr:from>
    <xdr:to>
      <xdr:col>19</xdr:col>
      <xdr:colOff>177800</xdr:colOff>
      <xdr:row>78</xdr:row>
      <xdr:rowOff>23594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4568"/>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18954</xdr:rowOff>
    </xdr:from>
    <xdr:to>
      <xdr:col>15</xdr:col>
      <xdr:colOff>50800</xdr:colOff>
      <xdr:row>78</xdr:row>
      <xdr:rowOff>21468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205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168526</xdr:rowOff>
    </xdr:from>
    <xdr:to>
      <xdr:col>10</xdr:col>
      <xdr:colOff>114300</xdr:colOff>
      <xdr:row>78</xdr:row>
      <xdr:rowOff>18954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017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135877</xdr:rowOff>
    </xdr:from>
    <xdr:to>
      <xdr:col>24</xdr:col>
      <xdr:colOff>114300</xdr:colOff>
      <xdr:row>78</xdr:row>
      <xdr:rowOff>66027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144244</xdr:rowOff>
    </xdr:from>
    <xdr:to>
      <xdr:col>20</xdr:col>
      <xdr:colOff>38100</xdr:colOff>
      <xdr:row>78</xdr:row>
      <xdr:rowOff>74394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65521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142118</xdr:rowOff>
    </xdr:from>
    <xdr:to>
      <xdr:col>15</xdr:col>
      <xdr:colOff>101600</xdr:colOff>
      <xdr:row>78</xdr:row>
      <xdr:rowOff>72268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63395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139604</xdr:rowOff>
    </xdr:from>
    <xdr:to>
      <xdr:col>10</xdr:col>
      <xdr:colOff>165100</xdr:colOff>
      <xdr:row>78</xdr:row>
      <xdr:rowOff>69754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86281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117726</xdr:rowOff>
    </xdr:from>
    <xdr:to>
      <xdr:col>6</xdr:col>
      <xdr:colOff>38100</xdr:colOff>
      <xdr:row>78</xdr:row>
      <xdr:rowOff>47876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64403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147307</xdr:rowOff>
    </xdr:from>
    <xdr:to>
      <xdr:col>24</xdr:col>
      <xdr:colOff>63500</xdr:colOff>
      <xdr:row>94</xdr:row>
      <xdr:rowOff>123761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092157"/>
          <a:ext cx="8382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147307</xdr:rowOff>
    </xdr:from>
    <xdr:to>
      <xdr:col>19</xdr:col>
      <xdr:colOff>177800</xdr:colOff>
      <xdr:row>95</xdr:row>
      <xdr:rowOff>170459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92157"/>
          <a:ext cx="889000" cy="3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170459</xdr:rowOff>
    </xdr:from>
    <xdr:to>
      <xdr:col>15</xdr:col>
      <xdr:colOff>50800</xdr:colOff>
      <xdr:row>96</xdr:row>
      <xdr:rowOff>60883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58209"/>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60883</xdr:rowOff>
    </xdr:from>
    <xdr:to>
      <xdr:col>10</xdr:col>
      <xdr:colOff>114300</xdr:colOff>
      <xdr:row>96</xdr:row>
      <xdr:rowOff>80530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20083"/>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72961</xdr:rowOff>
    </xdr:from>
    <xdr:to>
      <xdr:col>24</xdr:col>
      <xdr:colOff>114300</xdr:colOff>
      <xdr:row>95</xdr:row>
      <xdr:rowOff>3111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95838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4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96507</xdr:rowOff>
    </xdr:from>
    <xdr:to>
      <xdr:col>20</xdr:col>
      <xdr:colOff>38100</xdr:colOff>
      <xdr:row>94</xdr:row>
      <xdr:rowOff>26657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43184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119659</xdr:rowOff>
    </xdr:from>
    <xdr:to>
      <xdr:col>15</xdr:col>
      <xdr:colOff>101600</xdr:colOff>
      <xdr:row>96</xdr:row>
      <xdr:rowOff>49809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66336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8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10083</xdr:rowOff>
    </xdr:from>
    <xdr:to>
      <xdr:col>10</xdr:col>
      <xdr:colOff>165100</xdr:colOff>
      <xdr:row>96</xdr:row>
      <xdr:rowOff>111683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128210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29730</xdr:rowOff>
    </xdr:from>
    <xdr:to>
      <xdr:col>6</xdr:col>
      <xdr:colOff>38100</xdr:colOff>
      <xdr:row>96</xdr:row>
      <xdr:rowOff>131330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147857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107957</xdr:rowOff>
    </xdr:from>
    <xdr:to>
      <xdr:col>55</xdr:col>
      <xdr:colOff>0</xdr:colOff>
      <xdr:row>37</xdr:row>
      <xdr:rowOff>44385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80157"/>
          <a:ext cx="8382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156486</xdr:rowOff>
    </xdr:from>
    <xdr:to>
      <xdr:col>50</xdr:col>
      <xdr:colOff>114300</xdr:colOff>
      <xdr:row>37</xdr:row>
      <xdr:rowOff>44385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99986"/>
          <a:ext cx="889000" cy="10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156486</xdr:rowOff>
    </xdr:from>
    <xdr:to>
      <xdr:col>45</xdr:col>
      <xdr:colOff>177800</xdr:colOff>
      <xdr:row>37</xdr:row>
      <xdr:rowOff>158630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99986"/>
          <a:ext cx="889000" cy="120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72296</xdr:rowOff>
    </xdr:from>
    <xdr:to>
      <xdr:col>41</xdr:col>
      <xdr:colOff>50800</xdr:colOff>
      <xdr:row>37</xdr:row>
      <xdr:rowOff>158630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15946"/>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57157</xdr:rowOff>
    </xdr:from>
    <xdr:to>
      <xdr:col>55</xdr:col>
      <xdr:colOff>50800</xdr:colOff>
      <xdr:row>36</xdr:row>
      <xdr:rowOff>158757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35584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165035</xdr:rowOff>
    </xdr:from>
    <xdr:to>
      <xdr:col>50</xdr:col>
      <xdr:colOff>165100</xdr:colOff>
      <xdr:row>37</xdr:row>
      <xdr:rowOff>95185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86312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105686</xdr:rowOff>
    </xdr:from>
    <xdr:to>
      <xdr:col>46</xdr:col>
      <xdr:colOff>38100</xdr:colOff>
      <xdr:row>31</xdr:row>
      <xdr:rowOff>35836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26963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107830</xdr:rowOff>
    </xdr:from>
    <xdr:to>
      <xdr:col>41</xdr:col>
      <xdr:colOff>101600</xdr:colOff>
      <xdr:row>38</xdr:row>
      <xdr:rowOff>37981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14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29108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21496</xdr:rowOff>
    </xdr:from>
    <xdr:to>
      <xdr:col>36</xdr:col>
      <xdr:colOff>165100</xdr:colOff>
      <xdr:row>37</xdr:row>
      <xdr:rowOff>123096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139623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114622</xdr:rowOff>
    </xdr:from>
    <xdr:to>
      <xdr:col>55</xdr:col>
      <xdr:colOff>0</xdr:colOff>
      <xdr:row>53</xdr:row>
      <xdr:rowOff>170911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687122"/>
          <a:ext cx="838200" cy="57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170911</xdr:rowOff>
    </xdr:from>
    <xdr:to>
      <xdr:col>50</xdr:col>
      <xdr:colOff>114300</xdr:colOff>
      <xdr:row>54</xdr:row>
      <xdr:rowOff>77201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57761"/>
          <a:ext cx="889000" cy="7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77201</xdr:rowOff>
    </xdr:from>
    <xdr:to>
      <xdr:col>45</xdr:col>
      <xdr:colOff>177800</xdr:colOff>
      <xdr:row>54</xdr:row>
      <xdr:rowOff>92311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35501"/>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92311</xdr:rowOff>
    </xdr:from>
    <xdr:to>
      <xdr:col>41</xdr:col>
      <xdr:colOff>50800</xdr:colOff>
      <xdr:row>56</xdr:row>
      <xdr:rowOff>91077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50611"/>
          <a:ext cx="889000" cy="3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63822</xdr:rowOff>
    </xdr:from>
    <xdr:to>
      <xdr:col>55</xdr:col>
      <xdr:colOff>50800</xdr:colOff>
      <xdr:row>50</xdr:row>
      <xdr:rowOff>165422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6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16849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5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120111</xdr:rowOff>
    </xdr:from>
    <xdr:to>
      <xdr:col>50</xdr:col>
      <xdr:colOff>165100</xdr:colOff>
      <xdr:row>54</xdr:row>
      <xdr:rowOff>50261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66788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9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26401</xdr:rowOff>
    </xdr:from>
    <xdr:to>
      <xdr:col>46</xdr:col>
      <xdr:colOff>38100</xdr:colOff>
      <xdr:row>54</xdr:row>
      <xdr:rowOff>128001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144528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0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41511</xdr:rowOff>
    </xdr:from>
    <xdr:to>
      <xdr:col>41</xdr:col>
      <xdr:colOff>101600</xdr:colOff>
      <xdr:row>54</xdr:row>
      <xdr:rowOff>143111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159638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07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40277</xdr:rowOff>
    </xdr:from>
    <xdr:to>
      <xdr:col>36</xdr:col>
      <xdr:colOff>165100</xdr:colOff>
      <xdr:row>56</xdr:row>
      <xdr:rowOff>141877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56250</xdr:rowOff>
    </xdr:from>
    <xdr:to>
      <xdr:col>55</xdr:col>
      <xdr:colOff>0</xdr:colOff>
      <xdr:row>77</xdr:row>
      <xdr:rowOff>94154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229200"/>
          <a:ext cx="838200" cy="10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94154</xdr:rowOff>
    </xdr:from>
    <xdr:to>
      <xdr:col>50</xdr:col>
      <xdr:colOff>114300</xdr:colOff>
      <xdr:row>78</xdr:row>
      <xdr:rowOff>36340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95804"/>
          <a:ext cx="889000" cy="1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8201</xdr:rowOff>
    </xdr:from>
    <xdr:to>
      <xdr:col>45</xdr:col>
      <xdr:colOff>177800</xdr:colOff>
      <xdr:row>78</xdr:row>
      <xdr:rowOff>36340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09851"/>
          <a:ext cx="889000" cy="19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8201</xdr:rowOff>
    </xdr:from>
    <xdr:to>
      <xdr:col>41</xdr:col>
      <xdr:colOff>50800</xdr:colOff>
      <xdr:row>78</xdr:row>
      <xdr:rowOff>145349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09851"/>
          <a:ext cx="889000" cy="3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5450</xdr:rowOff>
    </xdr:from>
    <xdr:to>
      <xdr:col>55</xdr:col>
      <xdr:colOff>50800</xdr:colOff>
      <xdr:row>71</xdr:row>
      <xdr:rowOff>107050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1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129927</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13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43354</xdr:rowOff>
    </xdr:from>
    <xdr:to>
      <xdr:col>50</xdr:col>
      <xdr:colOff>165100</xdr:colOff>
      <xdr:row>77</xdr:row>
      <xdr:rowOff>144954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161481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156990</xdr:rowOff>
    </xdr:from>
    <xdr:to>
      <xdr:col>46</xdr:col>
      <xdr:colOff>38100</xdr:colOff>
      <xdr:row>78</xdr:row>
      <xdr:rowOff>87140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128851</xdr:rowOff>
    </xdr:from>
    <xdr:to>
      <xdr:col>41</xdr:col>
      <xdr:colOff>101600</xdr:colOff>
      <xdr:row>77</xdr:row>
      <xdr:rowOff>59001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75527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94549</xdr:rowOff>
    </xdr:from>
    <xdr:to>
      <xdr:col>36</xdr:col>
      <xdr:colOff>165100</xdr:colOff>
      <xdr:row>79</xdr:row>
      <xdr:rowOff>24699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15826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47588</xdr:rowOff>
    </xdr:from>
    <xdr:to>
      <xdr:col>55</xdr:col>
      <xdr:colOff>0</xdr:colOff>
      <xdr:row>95</xdr:row>
      <xdr:rowOff>51989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163888"/>
          <a:ext cx="838200" cy="17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167604</xdr:rowOff>
    </xdr:from>
    <xdr:to>
      <xdr:col>50</xdr:col>
      <xdr:colOff>114300</xdr:colOff>
      <xdr:row>94</xdr:row>
      <xdr:rowOff>47588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11245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167604</xdr:rowOff>
    </xdr:from>
    <xdr:to>
      <xdr:col>45</xdr:col>
      <xdr:colOff>177800</xdr:colOff>
      <xdr:row>94</xdr:row>
      <xdr:rowOff>112111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112454"/>
          <a:ext cx="889000" cy="1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112111</xdr:rowOff>
    </xdr:from>
    <xdr:to>
      <xdr:col>41</xdr:col>
      <xdr:colOff>50800</xdr:colOff>
      <xdr:row>96</xdr:row>
      <xdr:rowOff>38502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28411"/>
          <a:ext cx="889000" cy="2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1189</xdr:rowOff>
    </xdr:from>
    <xdr:to>
      <xdr:col>55</xdr:col>
      <xdr:colOff>50800</xdr:colOff>
      <xdr:row>95</xdr:row>
      <xdr:rowOff>102789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24066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168238</xdr:rowOff>
    </xdr:from>
    <xdr:to>
      <xdr:col>50</xdr:col>
      <xdr:colOff>165100</xdr:colOff>
      <xdr:row>94</xdr:row>
      <xdr:rowOff>98388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1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114915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8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116804</xdr:rowOff>
    </xdr:from>
    <xdr:to>
      <xdr:col>46</xdr:col>
      <xdr:colOff>38100</xdr:colOff>
      <xdr:row>94</xdr:row>
      <xdr:rowOff>46954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0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63481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83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61311</xdr:rowOff>
    </xdr:from>
    <xdr:to>
      <xdr:col>41</xdr:col>
      <xdr:colOff>101600</xdr:colOff>
      <xdr:row>94</xdr:row>
      <xdr:rowOff>162911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1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159152</xdr:rowOff>
    </xdr:from>
    <xdr:to>
      <xdr:col>36</xdr:col>
      <xdr:colOff>165100</xdr:colOff>
      <xdr:row>96</xdr:row>
      <xdr:rowOff>89302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105829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111628</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672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43825</xdr:rowOff>
    </xdr:from>
    <xdr:to>
      <xdr:col>71</xdr:col>
      <xdr:colOff>177800</xdr:colOff>
      <xdr:row>38</xdr:row>
      <xdr:rowOff>111628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58925"/>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60828</xdr:rowOff>
    </xdr:from>
    <xdr:to>
      <xdr:col>72</xdr:col>
      <xdr:colOff>38100</xdr:colOff>
      <xdr:row>38</xdr:row>
      <xdr:rowOff>162428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153555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164475</xdr:rowOff>
    </xdr:from>
    <xdr:to>
      <xdr:col>67</xdr:col>
      <xdr:colOff>101600</xdr:colOff>
      <xdr:row>38</xdr:row>
      <xdr:rowOff>94625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85752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3823</xdr:rowOff>
    </xdr:from>
    <xdr:to>
      <xdr:col>85</xdr:col>
      <xdr:colOff>127000</xdr:colOff>
      <xdr:row>73</xdr:row>
      <xdr:rowOff>163144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519673"/>
          <a:ext cx="838200" cy="1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163144</xdr:rowOff>
    </xdr:from>
    <xdr:to>
      <xdr:col>81</xdr:col>
      <xdr:colOff>50800</xdr:colOff>
      <xdr:row>74</xdr:row>
      <xdr:rowOff>18986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678994"/>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18986</xdr:rowOff>
    </xdr:from>
    <xdr:to>
      <xdr:col>76</xdr:col>
      <xdr:colOff>114300</xdr:colOff>
      <xdr:row>74</xdr:row>
      <xdr:rowOff>23673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0628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15163</xdr:rowOff>
    </xdr:from>
    <xdr:to>
      <xdr:col>71</xdr:col>
      <xdr:colOff>177800</xdr:colOff>
      <xdr:row>74</xdr:row>
      <xdr:rowOff>23673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02463"/>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124473</xdr:rowOff>
    </xdr:from>
    <xdr:to>
      <xdr:col>85</xdr:col>
      <xdr:colOff>177800</xdr:colOff>
      <xdr:row>73</xdr:row>
      <xdr:rowOff>54623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4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147350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3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112344</xdr:rowOff>
    </xdr:from>
    <xdr:to>
      <xdr:col>81</xdr:col>
      <xdr:colOff>101600</xdr:colOff>
      <xdr:row>74</xdr:row>
      <xdr:rowOff>42494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59021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139636</xdr:rowOff>
    </xdr:from>
    <xdr:to>
      <xdr:col>76</xdr:col>
      <xdr:colOff>165100</xdr:colOff>
      <xdr:row>74</xdr:row>
      <xdr:rowOff>69786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86313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144323</xdr:rowOff>
    </xdr:from>
    <xdr:to>
      <xdr:col>72</xdr:col>
      <xdr:colOff>38100</xdr:colOff>
      <xdr:row>74</xdr:row>
      <xdr:rowOff>74473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91000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4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135813</xdr:rowOff>
    </xdr:from>
    <xdr:to>
      <xdr:col>67</xdr:col>
      <xdr:colOff>101600</xdr:colOff>
      <xdr:row>74</xdr:row>
      <xdr:rowOff>65963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82490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164516</xdr:rowOff>
    </xdr:from>
    <xdr:to>
      <xdr:col>85</xdr:col>
      <xdr:colOff>127000</xdr:colOff>
      <xdr:row>98</xdr:row>
      <xdr:rowOff>97244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95166"/>
          <a:ext cx="838200" cy="1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73710</xdr:rowOff>
    </xdr:from>
    <xdr:to>
      <xdr:col>81</xdr:col>
      <xdr:colOff>50800</xdr:colOff>
      <xdr:row>98</xdr:row>
      <xdr:rowOff>97244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75810"/>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73710</xdr:rowOff>
    </xdr:from>
    <xdr:to>
      <xdr:col>76</xdr:col>
      <xdr:colOff>114300</xdr:colOff>
      <xdr:row>98</xdr:row>
      <xdr:rowOff>97637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5810"/>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73864</xdr:rowOff>
    </xdr:from>
    <xdr:to>
      <xdr:col>71</xdr:col>
      <xdr:colOff>177800</xdr:colOff>
      <xdr:row>98</xdr:row>
      <xdr:rowOff>97637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04514"/>
          <a:ext cx="889000" cy="1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113716</xdr:rowOff>
    </xdr:from>
    <xdr:to>
      <xdr:col>85</xdr:col>
      <xdr:colOff>177800</xdr:colOff>
      <xdr:row>98</xdr:row>
      <xdr:rowOff>43866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92143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46444</xdr:rowOff>
    </xdr:from>
    <xdr:to>
      <xdr:col>81</xdr:col>
      <xdr:colOff>101600</xdr:colOff>
      <xdr:row>98</xdr:row>
      <xdr:rowOff>148044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139171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4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22910</xdr:rowOff>
    </xdr:from>
    <xdr:to>
      <xdr:col>76</xdr:col>
      <xdr:colOff>165100</xdr:colOff>
      <xdr:row>98</xdr:row>
      <xdr:rowOff>124510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115637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46837</xdr:rowOff>
    </xdr:from>
    <xdr:to>
      <xdr:col>72</xdr:col>
      <xdr:colOff>38100</xdr:colOff>
      <xdr:row>98</xdr:row>
      <xdr:rowOff>148437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139564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23064</xdr:rowOff>
    </xdr:from>
    <xdr:to>
      <xdr:col>67</xdr:col>
      <xdr:colOff>101600</xdr:colOff>
      <xdr:row>97</xdr:row>
      <xdr:rowOff>124664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141191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61551</xdr:rowOff>
    </xdr:from>
    <xdr:to>
      <xdr:col>116</xdr:col>
      <xdr:colOff>63500</xdr:colOff>
      <xdr:row>39</xdr:row>
      <xdr:rowOff>65438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4810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59984</xdr:rowOff>
    </xdr:from>
    <xdr:to>
      <xdr:col>111</xdr:col>
      <xdr:colOff>177800</xdr:colOff>
      <xdr:row>39</xdr:row>
      <xdr:rowOff>61551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4653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59984</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46534"/>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14638</xdr:rowOff>
    </xdr:from>
    <xdr:to>
      <xdr:col>116</xdr:col>
      <xdr:colOff>114300</xdr:colOff>
      <xdr:row>39</xdr:row>
      <xdr:rowOff>116238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101015</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10751</xdr:rowOff>
    </xdr:from>
    <xdr:to>
      <xdr:col>112</xdr:col>
      <xdr:colOff>38100</xdr:colOff>
      <xdr:row>39</xdr:row>
      <xdr:rowOff>112351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103478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9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9184</xdr:rowOff>
    </xdr:from>
    <xdr:to>
      <xdr:col>107</xdr:col>
      <xdr:colOff>101600</xdr:colOff>
      <xdr:row>39</xdr:row>
      <xdr:rowOff>110784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101911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101600</xdr:rowOff>
    </xdr:from>
    <xdr:to>
      <xdr:col>116</xdr:col>
      <xdr:colOff>63500</xdr:colOff>
      <xdr:row>74</xdr:row>
      <xdr:rowOff>126423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88900"/>
          <a:ext cx="8382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126423</xdr:rowOff>
    </xdr:from>
    <xdr:to>
      <xdr:col>111</xdr:col>
      <xdr:colOff>177800</xdr:colOff>
      <xdr:row>74</xdr:row>
      <xdr:rowOff>152635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13723"/>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107144</xdr:rowOff>
    </xdr:from>
    <xdr:to>
      <xdr:col>107</xdr:col>
      <xdr:colOff>50800</xdr:colOff>
      <xdr:row>74</xdr:row>
      <xdr:rowOff>152635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622994"/>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107144</xdr:rowOff>
    </xdr:from>
    <xdr:to>
      <xdr:col>102</xdr:col>
      <xdr:colOff>114300</xdr:colOff>
      <xdr:row>73</xdr:row>
      <xdr:rowOff>111544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22994"/>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50800</xdr:rowOff>
    </xdr:from>
    <xdr:to>
      <xdr:col>116</xdr:col>
      <xdr:colOff>114300</xdr:colOff>
      <xdr:row>74</xdr:row>
      <xdr:rowOff>152400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73677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75623</xdr:rowOff>
    </xdr:from>
    <xdr:to>
      <xdr:col>112</xdr:col>
      <xdr:colOff>38100</xdr:colOff>
      <xdr:row>75</xdr:row>
      <xdr:rowOff>5773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22300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101835</xdr:rowOff>
    </xdr:from>
    <xdr:to>
      <xdr:col>107</xdr:col>
      <xdr:colOff>101600</xdr:colOff>
      <xdr:row>75</xdr:row>
      <xdr:rowOff>31985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48512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56344</xdr:rowOff>
    </xdr:from>
    <xdr:to>
      <xdr:col>102</xdr:col>
      <xdr:colOff>165100</xdr:colOff>
      <xdr:row>73</xdr:row>
      <xdr:rowOff>157944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5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3021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3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60744</xdr:rowOff>
    </xdr:from>
    <xdr:to>
      <xdr:col>98</xdr:col>
      <xdr:colOff>38100</xdr:colOff>
      <xdr:row>73</xdr:row>
      <xdr:rowOff>162344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7421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764,028</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円となっており、主な構成項目である人件費、扶助費及び普通建設事業費等が類似団体平均と比較して住民一人当たりのコストが高くなっている。人件費は、住民一人当たり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118,431</a:t>
          </a:r>
          <a:r>
            <a:rPr kumimoji="1" lang="ja-JP" altLang="en-US" sz="1300">
              <a:latin typeface="ＭＳ Ｐゴシック" panose="020B0600070205080204" pitchFamily="50" charset="-128"/>
              <a:ea typeface="ＭＳ Ｐゴシック" panose="020B0600070205080204" pitchFamily="50" charset="-128"/>
            </a:rPr>
            <a:t>円となっており、社会的・地理的要因から、施設数やそれに伴う職員数が多いため類似団体平均と比較して高くなっている。扶助費は、住民一人当たり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121,255</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年度についてはコロナ禍により経済的に困窮する子育て世帯や非課税世帯を支援するため特別給付金を支給したこと等により、令和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年度については電力・ガス・食料品等価格高騰緊急支援給付金を支給したこと等により、平成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年度までの数値よりも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割程高い数値となっている。普通建設事業費は、住民一人当たり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193,291</a:t>
          </a:r>
          <a:r>
            <a:rPr kumimoji="1" lang="ja-JP" altLang="en-US" sz="1300">
              <a:latin typeface="ＭＳ Ｐゴシック" panose="020B0600070205080204" pitchFamily="50" charset="-128"/>
              <a:ea typeface="ＭＳ Ｐゴシック" panose="020B0600070205080204" pitchFamily="50" charset="-128"/>
            </a:rPr>
            <a:t>円となっており、新火葬場建設事業や（仮称）防災市民センター建設事業等の実施により前年と比較して</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増加し、類似団体と比較して最も高い数値となっている。また後年度においても、大型事業を複数予定していることから普通建設事業費についても高い水準で推移する見込みとなっており、その上でできうる限り事業費を抑制していくため、事業スケジュールの調整や事業費精査により負担の平準化に努めていく。繰出金は、住民一人当たり</a:t>
          </a:r>
          <a:r>
            <a:rPr kumimoji="1" lang="en-US" altLang="ja-JP" sz="1300">
              <a:latin typeface="ＭＳ Ｐゴシック" panose="020B0600070205080204" pitchFamily="50" charset="-128"/>
              <a:ea typeface="ＭＳ Ｐゴシック" panose="020B0600070205080204" pitchFamily="50" charset="-128"/>
            </a:rPr>
            <a:t>62,000</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円となっており、類似団体平均より高い水準で推移しているのは、高齢化率が</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月末現在）と高く、介護保険事業特別会計繰出金や療養給付費負担金等が多いことによるものであると思われる。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24,070
23,690
60.58
19,265,248
18,390,164
829,604
7,820,752
22,224,457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98933</xdr:rowOff>
    </xdr:from>
    <xdr:to>
      <xdr:col>24</xdr:col>
      <xdr:colOff>63500</xdr:colOff>
      <xdr:row>32</xdr:row>
      <xdr:rowOff>94361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13883"/>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8255</xdr:rowOff>
    </xdr:from>
    <xdr:to>
      <xdr:col>19</xdr:col>
      <xdr:colOff>177800</xdr:colOff>
      <xdr:row>32</xdr:row>
      <xdr:rowOff>94361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9465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4826</xdr:rowOff>
    </xdr:from>
    <xdr:to>
      <xdr:col>15</xdr:col>
      <xdr:colOff>50800</xdr:colOff>
      <xdr:row>32</xdr:row>
      <xdr:rowOff>8255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12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xdr:rowOff>
    </xdr:from>
    <xdr:to>
      <xdr:col>10</xdr:col>
      <xdr:colOff>114300</xdr:colOff>
      <xdr:row>32</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122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48133</xdr:rowOff>
    </xdr:from>
    <xdr:to>
      <xdr:col>24</xdr:col>
      <xdr:colOff>114300</xdr:colOff>
      <xdr:row>31</xdr:row>
      <xdr:rowOff>149733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71010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43561</xdr:rowOff>
    </xdr:from>
    <xdr:to>
      <xdr:col>20</xdr:col>
      <xdr:colOff>38100</xdr:colOff>
      <xdr:row>32</xdr:row>
      <xdr:rowOff>145161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161688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128905</xdr:rowOff>
    </xdr:from>
    <xdr:to>
      <xdr:col>15</xdr:col>
      <xdr:colOff>101600</xdr:colOff>
      <xdr:row>32</xdr:row>
      <xdr:rowOff>59055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75582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125476</xdr:rowOff>
    </xdr:from>
    <xdr:to>
      <xdr:col>10</xdr:col>
      <xdr:colOff>165100</xdr:colOff>
      <xdr:row>32</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72153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56896</xdr:rowOff>
    </xdr:from>
    <xdr:to>
      <xdr:col>6</xdr:col>
      <xdr:colOff>38100</xdr:colOff>
      <xdr:row>32</xdr:row>
      <xdr:rowOff>158496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94968</xdr:rowOff>
    </xdr:from>
    <xdr:to>
      <xdr:col>24</xdr:col>
      <xdr:colOff>63500</xdr:colOff>
      <xdr:row>56</xdr:row>
      <xdr:rowOff>107669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6168"/>
          <a:ext cx="8382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131685</xdr:rowOff>
    </xdr:from>
    <xdr:to>
      <xdr:col>19</xdr:col>
      <xdr:colOff>177800</xdr:colOff>
      <xdr:row>56</xdr:row>
      <xdr:rowOff>107669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18535"/>
          <a:ext cx="889000" cy="49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131685</xdr:rowOff>
    </xdr:from>
    <xdr:to>
      <xdr:col>15</xdr:col>
      <xdr:colOff>50800</xdr:colOff>
      <xdr:row>56</xdr:row>
      <xdr:rowOff>146343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18535"/>
          <a:ext cx="889000" cy="52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80100</xdr:rowOff>
    </xdr:from>
    <xdr:to>
      <xdr:col>10</xdr:col>
      <xdr:colOff>114300</xdr:colOff>
      <xdr:row>56</xdr:row>
      <xdr:rowOff>146343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1300"/>
          <a:ext cx="889000" cy="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44168</xdr:rowOff>
    </xdr:from>
    <xdr:to>
      <xdr:col>24</xdr:col>
      <xdr:colOff>114300</xdr:colOff>
      <xdr:row>56</xdr:row>
      <xdr:rowOff>145768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22595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56869</xdr:rowOff>
    </xdr:from>
    <xdr:to>
      <xdr:col>20</xdr:col>
      <xdr:colOff>38100</xdr:colOff>
      <xdr:row>56</xdr:row>
      <xdr:rowOff>158469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149596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80885</xdr:rowOff>
    </xdr:from>
    <xdr:to>
      <xdr:col>15</xdr:col>
      <xdr:colOff>101600</xdr:colOff>
      <xdr:row>54</xdr:row>
      <xdr:rowOff>11035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27562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4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95543</xdr:rowOff>
    </xdr:from>
    <xdr:to>
      <xdr:col>10</xdr:col>
      <xdr:colOff>165100</xdr:colOff>
      <xdr:row>57</xdr:row>
      <xdr:rowOff>25693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29300</xdr:rowOff>
    </xdr:from>
    <xdr:to>
      <xdr:col>6</xdr:col>
      <xdr:colOff>38100</xdr:colOff>
      <xdr:row>56</xdr:row>
      <xdr:rowOff>130900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147427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113933</xdr:rowOff>
    </xdr:from>
    <xdr:to>
      <xdr:col>24</xdr:col>
      <xdr:colOff>63500</xdr:colOff>
      <xdr:row>72</xdr:row>
      <xdr:rowOff>138241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286883"/>
          <a:ext cx="8382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113933</xdr:rowOff>
    </xdr:from>
    <xdr:to>
      <xdr:col>19</xdr:col>
      <xdr:colOff>177800</xdr:colOff>
      <xdr:row>73</xdr:row>
      <xdr:rowOff>135705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86883"/>
          <a:ext cx="889000" cy="3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135705</xdr:rowOff>
    </xdr:from>
    <xdr:to>
      <xdr:col>15</xdr:col>
      <xdr:colOff>50800</xdr:colOff>
      <xdr:row>74</xdr:row>
      <xdr:rowOff>36580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51555"/>
          <a:ext cx="8890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36580</xdr:rowOff>
    </xdr:from>
    <xdr:to>
      <xdr:col>10</xdr:col>
      <xdr:colOff>114300</xdr:colOff>
      <xdr:row>74</xdr:row>
      <xdr:rowOff>137196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23880"/>
          <a:ext cx="8890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87441</xdr:rowOff>
    </xdr:from>
    <xdr:to>
      <xdr:col>24</xdr:col>
      <xdr:colOff>114300</xdr:colOff>
      <xdr:row>73</xdr:row>
      <xdr:rowOff>17591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110318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8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63133</xdr:rowOff>
    </xdr:from>
    <xdr:to>
      <xdr:col>20</xdr:col>
      <xdr:colOff>38100</xdr:colOff>
      <xdr:row>71</xdr:row>
      <xdr:rowOff>164733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9810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1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84905</xdr:rowOff>
    </xdr:from>
    <xdr:to>
      <xdr:col>15</xdr:col>
      <xdr:colOff>101600</xdr:colOff>
      <xdr:row>74</xdr:row>
      <xdr:rowOff>15055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31582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7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157230</xdr:rowOff>
    </xdr:from>
    <xdr:to>
      <xdr:col>10</xdr:col>
      <xdr:colOff>165100</xdr:colOff>
      <xdr:row>74</xdr:row>
      <xdr:rowOff>87380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103907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4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86396</xdr:rowOff>
    </xdr:from>
    <xdr:to>
      <xdr:col>6</xdr:col>
      <xdr:colOff>38100</xdr:colOff>
      <xdr:row>75</xdr:row>
      <xdr:rowOff>16546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33073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4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111528</xdr:rowOff>
    </xdr:from>
    <xdr:to>
      <xdr:col>24</xdr:col>
      <xdr:colOff>63500</xdr:colOff>
      <xdr:row>96</xdr:row>
      <xdr:rowOff>19664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542028"/>
          <a:ext cx="838200" cy="9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19664</xdr:rowOff>
    </xdr:from>
    <xdr:to>
      <xdr:col>19</xdr:col>
      <xdr:colOff>177800</xdr:colOff>
      <xdr:row>97</xdr:row>
      <xdr:rowOff>99467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8864"/>
          <a:ext cx="889000" cy="2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99467</xdr:rowOff>
    </xdr:from>
    <xdr:to>
      <xdr:col>15</xdr:col>
      <xdr:colOff>50800</xdr:colOff>
      <xdr:row>97</xdr:row>
      <xdr:rowOff>125374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30117"/>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125374</xdr:rowOff>
    </xdr:from>
    <xdr:to>
      <xdr:col>10</xdr:col>
      <xdr:colOff>114300</xdr:colOff>
      <xdr:row>98</xdr:row>
      <xdr:rowOff>58993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6024"/>
          <a:ext cx="889000" cy="10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60728</xdr:rowOff>
    </xdr:from>
    <xdr:to>
      <xdr:col>24</xdr:col>
      <xdr:colOff>114300</xdr:colOff>
      <xdr:row>90</xdr:row>
      <xdr:rowOff>162328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13755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44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140314</xdr:rowOff>
    </xdr:from>
    <xdr:to>
      <xdr:col>20</xdr:col>
      <xdr:colOff>38100</xdr:colOff>
      <xdr:row>96</xdr:row>
      <xdr:rowOff>70464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86991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48667</xdr:rowOff>
    </xdr:from>
    <xdr:to>
      <xdr:col>15</xdr:col>
      <xdr:colOff>101600</xdr:colOff>
      <xdr:row>97</xdr:row>
      <xdr:rowOff>150267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166794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74574</xdr:rowOff>
    </xdr:from>
    <xdr:to>
      <xdr:col>10</xdr:col>
      <xdr:colOff>165100</xdr:colOff>
      <xdr:row>98</xdr:row>
      <xdr:rowOff>4724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21251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8193</xdr:rowOff>
    </xdr:from>
    <xdr:to>
      <xdr:col>6</xdr:col>
      <xdr:colOff>38100</xdr:colOff>
      <xdr:row>98</xdr:row>
      <xdr:rowOff>109793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126320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138671</xdr:rowOff>
    </xdr:from>
    <xdr:to>
      <xdr:col>55</xdr:col>
      <xdr:colOff>0</xdr:colOff>
      <xdr:row>58</xdr:row>
      <xdr:rowOff>68110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11321"/>
          <a:ext cx="8382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68110</xdr:rowOff>
    </xdr:from>
    <xdr:to>
      <xdr:col>50</xdr:col>
      <xdr:colOff>114300</xdr:colOff>
      <xdr:row>58</xdr:row>
      <xdr:rowOff>84493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1221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34334</xdr:rowOff>
    </xdr:from>
    <xdr:to>
      <xdr:col>45</xdr:col>
      <xdr:colOff>177800</xdr:colOff>
      <xdr:row>58</xdr:row>
      <xdr:rowOff>84493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78434"/>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28277</xdr:rowOff>
    </xdr:from>
    <xdr:to>
      <xdr:col>41</xdr:col>
      <xdr:colOff>50800</xdr:colOff>
      <xdr:row>58</xdr:row>
      <xdr:rowOff>34334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00927"/>
          <a:ext cx="889000" cy="1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87871</xdr:rowOff>
    </xdr:from>
    <xdr:to>
      <xdr:col>55</xdr:col>
      <xdr:colOff>50800</xdr:colOff>
      <xdr:row>58</xdr:row>
      <xdr:rowOff>18021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66298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17310</xdr:rowOff>
    </xdr:from>
    <xdr:to>
      <xdr:col>50</xdr:col>
      <xdr:colOff>165100</xdr:colOff>
      <xdr:row>58</xdr:row>
      <xdr:rowOff>118910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110037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33693</xdr:rowOff>
    </xdr:from>
    <xdr:to>
      <xdr:col>46</xdr:col>
      <xdr:colOff>38100</xdr:colOff>
      <xdr:row>58</xdr:row>
      <xdr:rowOff>135293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126420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154984</xdr:rowOff>
    </xdr:from>
    <xdr:to>
      <xdr:col>41</xdr:col>
      <xdr:colOff>101600</xdr:colOff>
      <xdr:row>58</xdr:row>
      <xdr:rowOff>85134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76261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2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148927</xdr:rowOff>
    </xdr:from>
    <xdr:to>
      <xdr:col>36</xdr:col>
      <xdr:colOff>165100</xdr:colOff>
      <xdr:row>57</xdr:row>
      <xdr:rowOff>79077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70204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147473</xdr:rowOff>
    </xdr:from>
    <xdr:to>
      <xdr:col>55</xdr:col>
      <xdr:colOff>0</xdr:colOff>
      <xdr:row>77</xdr:row>
      <xdr:rowOff>53290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77673"/>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147473</xdr:rowOff>
    </xdr:from>
    <xdr:to>
      <xdr:col>50</xdr:col>
      <xdr:colOff>114300</xdr:colOff>
      <xdr:row>77</xdr:row>
      <xdr:rowOff>127676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77673"/>
          <a:ext cx="8890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27206</xdr:rowOff>
    </xdr:from>
    <xdr:to>
      <xdr:col>45</xdr:col>
      <xdr:colOff>177800</xdr:colOff>
      <xdr:row>77</xdr:row>
      <xdr:rowOff>127676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8856"/>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27206</xdr:rowOff>
    </xdr:from>
    <xdr:to>
      <xdr:col>41</xdr:col>
      <xdr:colOff>50800</xdr:colOff>
      <xdr:row>78</xdr:row>
      <xdr:rowOff>7981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8856"/>
          <a:ext cx="889000" cy="1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2490</xdr:rowOff>
    </xdr:from>
    <xdr:to>
      <xdr:col>55</xdr:col>
      <xdr:colOff>50800</xdr:colOff>
      <xdr:row>77</xdr:row>
      <xdr:rowOff>104090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152367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96673</xdr:rowOff>
    </xdr:from>
    <xdr:to>
      <xdr:col>50</xdr:col>
      <xdr:colOff>165100</xdr:colOff>
      <xdr:row>77</xdr:row>
      <xdr:rowOff>26823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76876</xdr:rowOff>
    </xdr:from>
    <xdr:to>
      <xdr:col>46</xdr:col>
      <xdr:colOff>38100</xdr:colOff>
      <xdr:row>78</xdr:row>
      <xdr:rowOff>7026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169603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147856</xdr:rowOff>
    </xdr:from>
    <xdr:to>
      <xdr:col>41</xdr:col>
      <xdr:colOff>101600</xdr:colOff>
      <xdr:row>77</xdr:row>
      <xdr:rowOff>78006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69133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128631</xdr:rowOff>
    </xdr:from>
    <xdr:to>
      <xdr:col>36</xdr:col>
      <xdr:colOff>165100</xdr:colOff>
      <xdr:row>78</xdr:row>
      <xdr:rowOff>58781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49908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116712</xdr:rowOff>
    </xdr:from>
    <xdr:to>
      <xdr:col>55</xdr:col>
      <xdr:colOff>0</xdr:colOff>
      <xdr:row>97</xdr:row>
      <xdr:rowOff>44538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75912"/>
          <a:ext cx="838200"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40996</xdr:rowOff>
    </xdr:from>
    <xdr:to>
      <xdr:col>50</xdr:col>
      <xdr:colOff>114300</xdr:colOff>
      <xdr:row>96</xdr:row>
      <xdr:rowOff>116712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00196"/>
          <a:ext cx="889000" cy="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40996</xdr:rowOff>
    </xdr:from>
    <xdr:to>
      <xdr:col>45</xdr:col>
      <xdr:colOff>177800</xdr:colOff>
      <xdr:row>97</xdr:row>
      <xdr:rowOff>136601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00196"/>
          <a:ext cx="889000" cy="2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136601</xdr:rowOff>
    </xdr:from>
    <xdr:to>
      <xdr:col>41</xdr:col>
      <xdr:colOff>50800</xdr:colOff>
      <xdr:row>97</xdr:row>
      <xdr:rowOff>151637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67251"/>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165188</xdr:rowOff>
    </xdr:from>
    <xdr:to>
      <xdr:col>55</xdr:col>
      <xdr:colOff>50800</xdr:colOff>
      <xdr:row>97</xdr:row>
      <xdr:rowOff>95338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143615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65912</xdr:rowOff>
    </xdr:from>
    <xdr:to>
      <xdr:col>50</xdr:col>
      <xdr:colOff>165100</xdr:colOff>
      <xdr:row>96</xdr:row>
      <xdr:rowOff>167512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161646</xdr:rowOff>
    </xdr:from>
    <xdr:to>
      <xdr:col>46</xdr:col>
      <xdr:colOff>38100</xdr:colOff>
      <xdr:row>96</xdr:row>
      <xdr:rowOff>91796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108323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85801</xdr:rowOff>
    </xdr:from>
    <xdr:to>
      <xdr:col>41</xdr:col>
      <xdr:colOff>101600</xdr:colOff>
      <xdr:row>98</xdr:row>
      <xdr:rowOff>15951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100837</xdr:rowOff>
    </xdr:from>
    <xdr:to>
      <xdr:col>36</xdr:col>
      <xdr:colOff>165100</xdr:colOff>
      <xdr:row>98</xdr:row>
      <xdr:rowOff>30987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2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38430</xdr:rowOff>
    </xdr:from>
    <xdr:to>
      <xdr:col>85</xdr:col>
      <xdr:colOff>127000</xdr:colOff>
      <xdr:row>34</xdr:row>
      <xdr:rowOff>23952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181930"/>
          <a:ext cx="838200" cy="6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23952</xdr:rowOff>
    </xdr:from>
    <xdr:to>
      <xdr:col>81</xdr:col>
      <xdr:colOff>50800</xdr:colOff>
      <xdr:row>36</xdr:row>
      <xdr:rowOff>105982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53252"/>
          <a:ext cx="889000" cy="4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105982</xdr:rowOff>
    </xdr:from>
    <xdr:to>
      <xdr:col>76</xdr:col>
      <xdr:colOff>114300</xdr:colOff>
      <xdr:row>37</xdr:row>
      <xdr:rowOff>6426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78182"/>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6426</xdr:rowOff>
    </xdr:from>
    <xdr:to>
      <xdr:col>71</xdr:col>
      <xdr:colOff>177800</xdr:colOff>
      <xdr:row>37</xdr:row>
      <xdr:rowOff>118859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50076"/>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159080</xdr:rowOff>
    </xdr:from>
    <xdr:to>
      <xdr:col>85</xdr:col>
      <xdr:colOff>177800</xdr:colOff>
      <xdr:row>30</xdr:row>
      <xdr:rowOff>89230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1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112107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0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144602</xdr:rowOff>
    </xdr:from>
    <xdr:to>
      <xdr:col>81</xdr:col>
      <xdr:colOff>101600</xdr:colOff>
      <xdr:row>34</xdr:row>
      <xdr:rowOff>74752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91279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55182</xdr:rowOff>
    </xdr:from>
    <xdr:to>
      <xdr:col>76</xdr:col>
      <xdr:colOff>165100</xdr:colOff>
      <xdr:row>36</xdr:row>
      <xdr:rowOff>156782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147909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127076</xdr:rowOff>
    </xdr:from>
    <xdr:to>
      <xdr:col>72</xdr:col>
      <xdr:colOff>38100</xdr:colOff>
      <xdr:row>37</xdr:row>
      <xdr:rowOff>57226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48353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68059</xdr:rowOff>
    </xdr:from>
    <xdr:to>
      <xdr:col>67</xdr:col>
      <xdr:colOff>101600</xdr:colOff>
      <xdr:row>37</xdr:row>
      <xdr:rowOff>169659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160786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14198</xdr:rowOff>
    </xdr:from>
    <xdr:to>
      <xdr:col>85</xdr:col>
      <xdr:colOff>127000</xdr:colOff>
      <xdr:row>57</xdr:row>
      <xdr:rowOff>84836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86848"/>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29388</xdr:rowOff>
    </xdr:from>
    <xdr:to>
      <xdr:col>81</xdr:col>
      <xdr:colOff>50800</xdr:colOff>
      <xdr:row>57</xdr:row>
      <xdr:rowOff>84836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30588"/>
          <a:ext cx="889000" cy="2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158572</xdr:rowOff>
    </xdr:from>
    <xdr:to>
      <xdr:col>76</xdr:col>
      <xdr:colOff>114300</xdr:colOff>
      <xdr:row>56</xdr:row>
      <xdr:rowOff>29388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88322"/>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158572</xdr:rowOff>
    </xdr:from>
    <xdr:to>
      <xdr:col>71</xdr:col>
      <xdr:colOff>177800</xdr:colOff>
      <xdr:row>57</xdr:row>
      <xdr:rowOff>56502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88322"/>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134848</xdr:rowOff>
    </xdr:from>
    <xdr:to>
      <xdr:col>85</xdr:col>
      <xdr:colOff>177800</xdr:colOff>
      <xdr:row>57</xdr:row>
      <xdr:rowOff>64998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113275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34036</xdr:rowOff>
    </xdr:from>
    <xdr:to>
      <xdr:col>81</xdr:col>
      <xdr:colOff>101600</xdr:colOff>
      <xdr:row>57</xdr:row>
      <xdr:rowOff>135636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126763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150038</xdr:rowOff>
    </xdr:from>
    <xdr:to>
      <xdr:col>76</xdr:col>
      <xdr:colOff>165100</xdr:colOff>
      <xdr:row>56</xdr:row>
      <xdr:rowOff>80188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96715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107772</xdr:rowOff>
    </xdr:from>
    <xdr:to>
      <xdr:col>72</xdr:col>
      <xdr:colOff>38100</xdr:colOff>
      <xdr:row>56</xdr:row>
      <xdr:rowOff>37922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54449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5702</xdr:rowOff>
    </xdr:from>
    <xdr:to>
      <xdr:col>67</xdr:col>
      <xdr:colOff>101600</xdr:colOff>
      <xdr:row>57</xdr:row>
      <xdr:rowOff>107302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123829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111627</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4727"/>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43825</xdr:rowOff>
    </xdr:from>
    <xdr:to>
      <xdr:col>71</xdr:col>
      <xdr:colOff>177800</xdr:colOff>
      <xdr:row>78</xdr:row>
      <xdr:rowOff>111627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16925"/>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60827</xdr:rowOff>
    </xdr:from>
    <xdr:to>
      <xdr:col>72</xdr:col>
      <xdr:colOff>38100</xdr:colOff>
      <xdr:row>78</xdr:row>
      <xdr:rowOff>162427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153554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2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164475</xdr:rowOff>
    </xdr:from>
    <xdr:to>
      <xdr:col>67</xdr:col>
      <xdr:colOff>101600</xdr:colOff>
      <xdr:row>78</xdr:row>
      <xdr:rowOff>94625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85752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5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3823</xdr:rowOff>
    </xdr:from>
    <xdr:to>
      <xdr:col>85</xdr:col>
      <xdr:colOff>127000</xdr:colOff>
      <xdr:row>93</xdr:row>
      <xdr:rowOff>163144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948673"/>
          <a:ext cx="838200" cy="1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163144</xdr:rowOff>
    </xdr:from>
    <xdr:to>
      <xdr:col>81</xdr:col>
      <xdr:colOff>50800</xdr:colOff>
      <xdr:row>94</xdr:row>
      <xdr:rowOff>18986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07994"/>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18986</xdr:rowOff>
    </xdr:from>
    <xdr:to>
      <xdr:col>76</xdr:col>
      <xdr:colOff>114300</xdr:colOff>
      <xdr:row>94</xdr:row>
      <xdr:rowOff>23673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3528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15163</xdr:rowOff>
    </xdr:from>
    <xdr:to>
      <xdr:col>71</xdr:col>
      <xdr:colOff>177800</xdr:colOff>
      <xdr:row>94</xdr:row>
      <xdr:rowOff>23673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131463"/>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124473</xdr:rowOff>
    </xdr:from>
    <xdr:to>
      <xdr:col>85</xdr:col>
      <xdr:colOff>177800</xdr:colOff>
      <xdr:row>93</xdr:row>
      <xdr:rowOff>54623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8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147350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112344</xdr:rowOff>
    </xdr:from>
    <xdr:to>
      <xdr:col>81</xdr:col>
      <xdr:colOff>101600</xdr:colOff>
      <xdr:row>94</xdr:row>
      <xdr:rowOff>42494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59021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139636</xdr:rowOff>
    </xdr:from>
    <xdr:to>
      <xdr:col>76</xdr:col>
      <xdr:colOff>165100</xdr:colOff>
      <xdr:row>94</xdr:row>
      <xdr:rowOff>69786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86313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144323</xdr:rowOff>
    </xdr:from>
    <xdr:to>
      <xdr:col>72</xdr:col>
      <xdr:colOff>38100</xdr:colOff>
      <xdr:row>94</xdr:row>
      <xdr:rowOff>74473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91000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135813</xdr:rowOff>
    </xdr:from>
    <xdr:to>
      <xdr:col>67</xdr:col>
      <xdr:colOff>101600</xdr:colOff>
      <xdr:row>94</xdr:row>
      <xdr:rowOff>65963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82490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議会費は、住民一人当たりのコストが</a:t>
          </a:r>
          <a:r>
            <a:rPr kumimoji="1" lang="en-US" altLang="ja-JP" sz="1300">
              <a:latin typeface="ＭＳ Ｐゴシック" panose="020B0600070205080204" pitchFamily="50" charset="-128"/>
              <a:ea typeface="ＭＳ Ｐゴシック" panose="020B0600070205080204" pitchFamily="50" charset="-128"/>
            </a:rPr>
            <a:t>6,457</a:t>
          </a:r>
          <a:r>
            <a:rPr kumimoji="1" lang="ja-JP" altLang="en-US" sz="1300">
              <a:latin typeface="ＭＳ Ｐゴシック" panose="020B0600070205080204" pitchFamily="50" charset="-128"/>
              <a:ea typeface="ＭＳ Ｐゴシック" panose="020B0600070205080204" pitchFamily="50" charset="-128"/>
            </a:rPr>
            <a:t>円となっており、類似団体の議員報酬が低くおさえられているため類似団体平均より高い状態が続いている。民生費は、住民一人当たりのコストが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226,634</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％減少、前々年度と比較して</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％増加している。これは、コロナ禍により経済的に困窮する子育て世帯や非課税世帯を支援するための特別給付金の支給が令和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年度に完了したこと、及び令和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年度には新たに電力・ガス・食料品等価格高騰緊急支援給付金を支給したこと等によるものである。衛生費は、住民一人当たりのコストが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170,588</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％増加しているのは、新火葬場建設事業にかかる支出が増加したこと（決算額ベースで</a:t>
          </a:r>
          <a:r>
            <a:rPr kumimoji="1" lang="en-US" altLang="ja-JP" sz="1300">
              <a:latin typeface="ＭＳ Ｐゴシック" panose="020B0600070205080204" pitchFamily="50" charset="-128"/>
              <a:ea typeface="ＭＳ Ｐゴシック" panose="020B0600070205080204" pitchFamily="50" charset="-128"/>
            </a:rPr>
            <a:t>1,875,800</a:t>
          </a:r>
          <a:r>
            <a:rPr kumimoji="1" lang="ja-JP" altLang="en-US" sz="1300">
              <a:latin typeface="ＭＳ Ｐゴシック" panose="020B0600070205080204" pitchFamily="50" charset="-128"/>
              <a:ea typeface="ＭＳ Ｐゴシック" panose="020B0600070205080204" pitchFamily="50" charset="-128"/>
            </a:rPr>
            <a:t>千円の増加）によるものである。消防費は、住民一人当たりのコストが</a:t>
          </a:r>
          <a:r>
            <a:rPr kumimoji="1" lang="en-US" altLang="ja-JP" sz="1300">
              <a:latin typeface="ＭＳ Ｐゴシック" panose="020B0600070205080204" pitchFamily="50" charset="-128"/>
              <a:ea typeface="ＭＳ Ｐゴシック" panose="020B0600070205080204" pitchFamily="50" charset="-128"/>
            </a:rPr>
            <a:t>50,658</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％増加しているのは、（仮称）防災市民センター建設事業や防火水槽新設事業等の増によるものである。公債費は、住民一人当たりのコストが</a:t>
          </a:r>
          <a:r>
            <a:rPr kumimoji="1" lang="en-US" altLang="ja-JP" sz="1300">
              <a:latin typeface="ＭＳ Ｐゴシック" panose="020B0600070205080204" pitchFamily="50" charset="-128"/>
              <a:ea typeface="ＭＳ Ｐゴシック" panose="020B0600070205080204" pitchFamily="50" charset="-128"/>
            </a:rPr>
            <a:t>84,199</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％増加しているのは、地方債の任意繰上償還をおこなったことによるものである。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今後も引き続き支出経費の適正化に努めていく。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年度より実質収支額は継続的に黒字を確保しているものの、令和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年度では、普通交付税の減や物価高騰による物件費の増等の影響により実質収支額が約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億円の減、標準財政規模に占める割合では</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の減となった。財政調整基金残高については、前年度決算剰余金の積立等により増加し、標準財政規模比は</a:t>
          </a:r>
          <a:r>
            <a:rPr kumimoji="1" lang="en-US" altLang="ja-JP" sz="1400">
              <a:latin typeface="ＭＳ ゴシック" pitchFamily="49" charset="-128"/>
              <a:ea typeface="ＭＳ ゴシック" pitchFamily="49" charset="-128"/>
            </a:rPr>
            <a:t>37.10%</a:t>
          </a:r>
          <a:r>
            <a:rPr kumimoji="1" lang="ja-JP" altLang="en-US" sz="1400">
              <a:latin typeface="ＭＳ ゴシック" pitchFamily="49" charset="-128"/>
              <a:ea typeface="ＭＳ ゴシック" pitchFamily="49" charset="-128"/>
            </a:rPr>
            <a:t>となっている。今後も、収支均衡を図りつつ歳入の確保及び歳出の削減に努めていく。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国民健康保険事業特別会計及び学校給食費特別会計において赤字が発生しているが、他の会計での黒字額が赤字額を上回っているので、連結赤字額は生じていない。</a:t>
          </a:r>
        </a:p>
        <a:p>
          <a:r>
            <a:rPr kumimoji="1" lang="ja-JP" altLang="en-US" sz="1400">
              <a:latin typeface="ＭＳ ゴシック" pitchFamily="49" charset="-128"/>
              <a:ea typeface="ＭＳ ゴシック" pitchFamily="49" charset="-128"/>
            </a:rPr>
            <a:t>国民健康保険事業特別会計においては、過去に国民健康保険税の適正な課税が行えていなかったことにより、慢性的な累積赤字抱えている。</a:t>
          </a:r>
        </a:p>
        <a:p>
          <a:r>
            <a:rPr kumimoji="1" lang="ja-JP" altLang="en-US" sz="1400">
              <a:latin typeface="ＭＳ ゴシック" pitchFamily="49" charset="-128"/>
              <a:ea typeface="ＭＳ ゴシック" pitchFamily="49" charset="-128"/>
            </a:rPr>
            <a:t>累積赤字解消に向けて平成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年度より一般会計から法定外繰出金（毎年度</a:t>
          </a:r>
          <a:r>
            <a:rPr kumimoji="1" lang="en-US" altLang="ja-JP" sz="1400">
              <a:latin typeface="ＭＳ ゴシック" pitchFamily="49" charset="-128"/>
              <a:ea typeface="ＭＳ ゴシック" pitchFamily="49" charset="-128"/>
            </a:rPr>
            <a:t>25,000</a:t>
          </a:r>
          <a:r>
            <a:rPr kumimoji="1" lang="ja-JP" altLang="en-US" sz="1400">
              <a:latin typeface="ＭＳ ゴシック" pitchFamily="49" charset="-128"/>
              <a:ea typeface="ＭＳ ゴシック" pitchFamily="49" charset="-128"/>
            </a:rPr>
            <a:t>千円）を支出しており、累積赤字額は令和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年度には解消する見込みである。</a:t>
          </a:r>
        </a:p>
        <a:p>
          <a:r>
            <a:rPr kumimoji="1" lang="ja-JP" altLang="en-US" sz="1400">
              <a:latin typeface="ＭＳ ゴシック" pitchFamily="49" charset="-128"/>
              <a:ea typeface="ＭＳ ゴシック" pitchFamily="49" charset="-128"/>
            </a:rPr>
            <a:t>国民健康保険の県単位化に伴い、保険給付に必要な費用は、保険給付等交付金で賄われるため、国民健康保険事業納付金を確保することにより収支は安定していくと思われ、国民健康保険税の徴収強化等により収入の確保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の抑制や低利の借り換えをおこなってきたことにより、公債費は減少傾向にあったが、近年は過疎対策事業債を始めとする地方債の発行が増嵩しており、また、後年度においては、市庁舎建替事業や中心市街地地区整備事業など大型事業を複数予定しており、地方債の借入及びそれに伴う公債費は増大していくと見込まれる。</a:t>
          </a:r>
        </a:p>
        <a:p>
          <a:r>
            <a:rPr kumimoji="1" lang="ja-JP" altLang="en-US" sz="1400">
              <a:latin typeface="ＭＳ ゴシック" pitchFamily="49" charset="-128"/>
              <a:ea typeface="ＭＳ ゴシック" pitchFamily="49" charset="-128"/>
            </a:rPr>
            <a:t>事業の取捨選択や事業間のスケジュール調整をおこなうなど負担の平準化に努め、地方債の任意繰上償還の実施等により公債費の抑制を図っていく。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満期一括償還地方債の財源として積み立てた当該基金は無し。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過疎対策事業債の発行が可能となったことに伴い地方債残高が増大している。しかし、充当可能財源等は財政調整基金等の充当可能基金の積立増や基準財政需要額算入見込額の増等により大きく増加しており、結果として将来負担比率の分子は減少傾向となっている。</a:t>
          </a:r>
        </a:p>
        <a:p>
          <a:r>
            <a:rPr kumimoji="1" lang="ja-JP" altLang="en-US" sz="1400">
              <a:latin typeface="ＭＳ ゴシック" pitchFamily="49" charset="-128"/>
              <a:ea typeface="ＭＳ ゴシック" pitchFamily="49" charset="-128"/>
            </a:rPr>
            <a:t>将来負担比率そのものを類似団体平均と比較した場合、類似団体平均が</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％であるのに対し、当市は</a:t>
          </a:r>
          <a:r>
            <a:rPr kumimoji="1" lang="en-US" altLang="ja-JP" sz="1400">
              <a:latin typeface="ＭＳ ゴシック" pitchFamily="49" charset="-128"/>
              <a:ea typeface="ＭＳ ゴシック" pitchFamily="49" charset="-128"/>
            </a:rPr>
            <a:t>80.1</a:t>
          </a:r>
          <a:r>
            <a:rPr kumimoji="1" lang="ja-JP" altLang="en-US" sz="1400">
              <a:latin typeface="ＭＳ ゴシック" pitchFamily="49" charset="-128"/>
              <a:ea typeface="ＭＳ ゴシック" pitchFamily="49" charset="-128"/>
            </a:rPr>
            <a:t>％と大幅に高い比率となっている。後年度には市庁舎建替事業や中心市街地地区整備事業など複数の大型事業が控えており、地方債の発行により地方債残高の増が見込まれる。事業の取捨選択や事業間のスケジュール調整をおこなうなど負担の平準化に努め、地方債の任意繰上償還の実施等により地方債残高の増加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年度決算においておよそ実質収支額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百万円の黒字となったため、令和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年度には黒字額の一部（約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百万円）を財政調整基金に積み立てた。また減債基金においては、後年度の地方債償還に備え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百万円の積み立てをおこなった一方、特定地方債の公債費に充当するため減債基金を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的には定められたルールに則って適宜積み立て及び取り崩しをおこなう。しかしながら後年度に控えている複数の大型事業の実施が見込まれており、計画的な基金の積み立てをおこない、財政負担の軽減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ふるさと創生基金：市が実施するふるさと創生事業に充当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福祉基金：福祉施設整備や社会福祉事業等に充当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教育振興基金：教育、文化及びスポーツの振興事業に充当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については、市内のミニボートピア企業から本市に支払われる環境整備協力金を原資として積み立てをおこなったことで残高が増大している。ふるさと創生基金については、創業支援事業及び新婚世帯家賃補助金等に充当するために取り崩しをおこなったこと等により減となっている。教育振興基金については、学校及び図書館の図書充実に向けた書籍購入費用等に充当するために取り崩しをおこなったこと等により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定められたルールに則って適切に積み立て及び取り崩しをおこない、適正な基金運営に取り組んでいく。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年度決算より黒字化を達成してからこれまで黒字決算を計上し続けており、平成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年度からは毎年度積み立てをおこなっている。令和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百万円の黒字となったため、前年度実質収支の一部としておよそ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積立については黒字決算となった年度の翌年度に法に基づき積み立てをおこなっている。後年度においては、大型事業を複数実施する予定であり、公債費の増嵩や財政状況の悪化が見込まれるため、令和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年度以降は収支状況を注視しつつ財政調整基金から減債基金へ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億円の積み替えをおこなう方針である。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年度においては、定められたルールに則って特定の地方債の公債費に充当するために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百万円の取り崩しをおこなったが、基金の利子収入および後年度の地方債償還への備えとして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基金の利子収入や毎年度の公債費に充当すべき国や県等からの補助金等を積み立てることとし、取り崩しについては定められたルールに則って適宜取り崩すことを基本的な方針としているが、後年度において大型事業を複数実施する予定となっており、公債費についても増大していくと見込ま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年度より収支状況を注視しつつ財政調整基金を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億円取り崩し減債基金へ積み替えをおこない、市債管理基金を取り崩して公債費負担の軽減を図る方針である。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000D88-1B68-4F89-B268-FA7EB5F87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1C8E07-7319-40E0-8BA8-1DCBA0E05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92ED5A-2649-4E76-8487-86CE623812B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A7583A-40C9-4318-A313-44CD009ED48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1D6891A-2B9F-4D05-9A52-17D6FBFDF1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C1151E8-AFBB-4286-84EC-04BAE45D2FC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58DC40-B0C5-47D0-B70E-A4C162AFFE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E87EF12-B894-44FC-AAA1-EED5B5EB648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5995C7E-774C-4746-8E2D-BF756739E0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590D1C-22B0-43A3-929F-D1F7BB55ED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0D40B43-1FFD-43BB-92E8-CCD77BE95A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0A8F8A1-3811-46DB-A9FD-9DF5115C6B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24,070
23,690
60.58
19,265,248
18,390,164
829,604
7,820,752
22,224,457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39B3DDB-1760-4A6E-AF75-4E4ED25D48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9C199B5-2786-479D-B44F-572B833F876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50DABE-E99B-4A56-A75B-E6CA23E83DB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05DBEDB-B264-4801-B3B2-FE93517AD0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501F9F-08A3-4A74-AC82-EDE2A15F2F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909866-D3A0-426C-A039-980BA53E56D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9A0E03-C42E-4E96-B1F4-1A2E59337A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F2BA4B-3DF6-4598-81EB-3F55E934F1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962F6EC-556E-4985-94E5-8A405AFEF7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7A76DB-FB4C-487A-AA46-D72DA7D3FE3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D456FE2-8C56-4226-B520-2D50BF4DF2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A0C675-E8C0-4101-85DD-898ED9B9E6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FEE988-712A-435A-A428-9DC634E7BF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5CF3EC4-346D-46E2-BBD8-C7E843E1C6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9813CE-7D12-4C3B-B76D-45FD617B10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C882E5B-EF5E-4FAE-96B1-1C906DE28E5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DE8C09D-6B0E-4E95-ACC0-420D72654E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5444430-F5F1-405C-AB01-62C6DD9FBB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1B275DB-F083-4BA3-8EB5-FFE88C8C41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A9AF275-7F7B-42E9-953D-0DCA79D3C9C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BFA656E-ECAC-459F-B2C1-D1B6F1C4F31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6655AE-CDF4-4770-939C-7EB83447BAB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273A635-5B8B-49A9-9480-0CFD48111D4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940159-5EE1-4069-8342-382D5EBC687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4624A96-527D-4C7E-805C-F6AA983C245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72573A-23FD-4AB9-8A3E-C9EB6A9CF5C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BE77937-1413-41F1-81AB-C83051E7A5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92B8ABC-8534-48ED-AB44-C99B7C7DCD5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6C048BB-128E-4F04-8E0E-775AFF3BD2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BE11086-6E41-44A4-9F20-A7D51EA35F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55A6443-735E-48BA-87DB-B0032ECF8D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0D5B506-1617-44C9-9E2A-DDB40762D5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8EFFA30-62F4-4A5C-9AB7-C538E245D9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1AC7777-757F-42E5-A58B-3358E96EBF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5E845A0-EC50-49FD-B3F8-776BD2CBF6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高く、特に市営住宅においては、多くの施設が耐用年数に到来し、老朽化が進んでいる。平成２９年３月に策定した御所市公共施設等総合管理計画（令和５年３月改訂）において、保有量（延床面積）を４割削減するという目標を掲げ、施設の多機能化（複合化）及び除却などを進めており、上昇傾向ではあるが、類似団体平均と比較するとその伸び率は緩やか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2EF42B9-4603-4B68-BCC4-9DED889B15D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62CA489-27E1-45BA-9533-6071BD8843A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38BD82-87FC-4318-9991-321B95C95DC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58EC13C-3F2E-41F9-A03F-490F12D3CB3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E2A25AA-F82E-4AEE-9C37-4835A40C4DF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90AD9F2-A693-4C95-92D7-E9A6416F513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87ABCE5-353E-4B43-AC60-B5A5B996967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D2EFEEE-E8BB-4620-B80F-5A948491366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547AE22-E7BF-4C6A-BFA1-2A24B692DFF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99B4604-09E6-4133-8F22-7986BDBDFCC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36DC78A-0048-4110-9536-101504BB1B1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2AEB855-0E49-4D24-AB02-B9D873256B2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12BC990-30CA-4353-8D4C-E23242D19AC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89F2A92-B2E1-4A33-A0DC-0C536166D0F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0114168-7D48-4022-98AA-406C8442922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D4636E3-0E4A-4AE4-A7B0-2010955F5C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D832CC3-2D10-4085-AD4B-A7EE4EC9C16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25A93FF-5BC5-47AE-982F-8FA7247680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70A958A9-78F0-4D9B-B5A2-D095D283F777}"/>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AAE0B1DC-4483-417B-9800-2C76CB1ED364}"/>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A76E551E-8B16-4CE1-B96D-698D7048D811}"/>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DD32FB00-4147-44C7-88ED-67D5DEAC40FF}"/>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E8EF96AE-D160-4942-BE88-CB384367E2D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82E3BB38-CD63-4F50-AEE3-9A6929C69AC8}"/>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13D97E9D-DED5-4679-977C-341AC659C02D}"/>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84645A2-2252-48A5-8E3D-125D00E2F683}"/>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80FCC110-699F-4E05-8B5F-ACB20F04B6D2}"/>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4D2ACC4D-3F68-4C6C-894C-04B747216EF8}"/>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050FE734-8FE9-426D-B9F0-77A29D532A73}"/>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FC07B7F-0D4A-434E-9BBA-884B1529229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6E7BF0A-F22C-4B63-8D8A-6CECF1BB97C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D0557A-5952-4B1D-A27B-370D386D1CC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32E2C69-8EAB-4333-9DEF-AE5137B21FF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717AC72-8D60-4D2E-8157-38122192EEC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3" name="楕円 82">
          <a:extLst>
            <a:ext uri="{FF2B5EF4-FFF2-40B4-BE49-F238E27FC236}">
              <a16:creationId xmlns:a16="http://schemas.microsoft.com/office/drawing/2014/main" id="{E72229AC-4747-408A-9B5D-EDC919B209D4}"/>
            </a:ext>
          </a:extLst>
        </xdr:cNvPr>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4" name="有形固定資産減価償却率該当値テキスト">
          <a:extLst>
            <a:ext uri="{FF2B5EF4-FFF2-40B4-BE49-F238E27FC236}">
              <a16:creationId xmlns:a16="http://schemas.microsoft.com/office/drawing/2014/main" id="{4F37124D-BBC0-48AE-BE05-56D08E1FA02A}"/>
            </a:ext>
          </a:extLst>
        </xdr:cNvPr>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5" name="楕円 84">
          <a:extLst>
            <a:ext uri="{FF2B5EF4-FFF2-40B4-BE49-F238E27FC236}">
              <a16:creationId xmlns:a16="http://schemas.microsoft.com/office/drawing/2014/main" id="{AE287BB5-47F6-4FFC-B821-197D1DCF43F7}"/>
            </a:ext>
          </a:extLst>
        </xdr:cNvPr>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148318</xdr:rowOff>
    </xdr:from>
    <xdr:to>
      <xdr:col>23</xdr:col>
      <xdr:colOff>85725</xdr:colOff>
      <xdr:row>31</xdr:row>
      <xdr:rowOff>10795</xdr:rowOff>
    </xdr:to>
    <xdr:cxnSp macro="">
      <xdr:nvCxnSpPr>
        <xdr:cNvPr id="86" name="直線コネクタ 85">
          <a:extLst>
            <a:ext uri="{FF2B5EF4-FFF2-40B4-BE49-F238E27FC236}">
              <a16:creationId xmlns:a16="http://schemas.microsoft.com/office/drawing/2014/main" id="{05EAF3F3-D10F-469F-9A36-C137FE9EDFE8}"/>
            </a:ext>
          </a:extLst>
        </xdr:cNvPr>
        <xdr:cNvCxnSpPr/>
      </xdr:nvCxnSpPr>
      <xdr:spPr>
        <a:xfrm>
          <a:off x="4051300" y="606334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87" name="楕円 86">
          <a:extLst>
            <a:ext uri="{FF2B5EF4-FFF2-40B4-BE49-F238E27FC236}">
              <a16:creationId xmlns:a16="http://schemas.microsoft.com/office/drawing/2014/main" id="{A58631D2-288A-4908-8267-6C8A1B388938}"/>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148318</xdr:rowOff>
    </xdr:to>
    <xdr:cxnSp macro="">
      <xdr:nvCxnSpPr>
        <xdr:cNvPr id="88" name="直線コネクタ 87">
          <a:extLst>
            <a:ext uri="{FF2B5EF4-FFF2-40B4-BE49-F238E27FC236}">
              <a16:creationId xmlns:a16="http://schemas.microsoft.com/office/drawing/2014/main" id="{3B012099-A055-4C8D-8C0F-94C26AA1BB22}"/>
            </a:ext>
          </a:extLst>
        </xdr:cNvPr>
        <xdr:cNvCxnSpPr/>
      </xdr:nvCxnSpPr>
      <xdr:spPr>
        <a:xfrm>
          <a:off x="3289300" y="602633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a:extLst>
            <a:ext uri="{FF2B5EF4-FFF2-40B4-BE49-F238E27FC236}">
              <a16:creationId xmlns:a16="http://schemas.microsoft.com/office/drawing/2014/main" id="{C780B9B6-EC07-4777-9EA0-965BE707BBF2}"/>
            </a:ext>
          </a:extLst>
        </xdr:cNvPr>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30</xdr:row>
      <xdr:rowOff>111306</xdr:rowOff>
    </xdr:to>
    <xdr:cxnSp macro="">
      <xdr:nvCxnSpPr>
        <xdr:cNvPr id="90" name="直線コネクタ 89">
          <a:extLst>
            <a:ext uri="{FF2B5EF4-FFF2-40B4-BE49-F238E27FC236}">
              <a16:creationId xmlns:a16="http://schemas.microsoft.com/office/drawing/2014/main" id="{BDDDEA4F-D095-4CF0-B7AE-736B91E6F057}"/>
            </a:ext>
          </a:extLst>
        </xdr:cNvPr>
        <xdr:cNvCxnSpPr/>
      </xdr:nvCxnSpPr>
      <xdr:spPr>
        <a:xfrm>
          <a:off x="2527300" y="600474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29664</xdr:rowOff>
    </xdr:from>
    <xdr:to>
      <xdr:col>7</xdr:col>
      <xdr:colOff>187325</xdr:colOff>
      <xdr:row>30</xdr:row>
      <xdr:rowOff>131264</xdr:rowOff>
    </xdr:to>
    <xdr:sp macro="" textlink="">
      <xdr:nvSpPr>
        <xdr:cNvPr id="91" name="楕円 90">
          <a:extLst>
            <a:ext uri="{FF2B5EF4-FFF2-40B4-BE49-F238E27FC236}">
              <a16:creationId xmlns:a16="http://schemas.microsoft.com/office/drawing/2014/main" id="{CE8B1DAE-3F60-4305-875E-3632F71CE064}"/>
            </a:ext>
          </a:extLst>
        </xdr:cNvPr>
        <xdr:cNvSpPr/>
      </xdr:nvSpPr>
      <xdr:spPr>
        <a:xfrm>
          <a:off x="1714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80464</xdr:rowOff>
    </xdr:from>
    <xdr:to>
      <xdr:col>11</xdr:col>
      <xdr:colOff>136525</xdr:colOff>
      <xdr:row>30</xdr:row>
      <xdr:rowOff>89717</xdr:rowOff>
    </xdr:to>
    <xdr:cxnSp macro="">
      <xdr:nvCxnSpPr>
        <xdr:cNvPr id="92" name="直線コネクタ 91">
          <a:extLst>
            <a:ext uri="{FF2B5EF4-FFF2-40B4-BE49-F238E27FC236}">
              <a16:creationId xmlns:a16="http://schemas.microsoft.com/office/drawing/2014/main" id="{E6F2D987-168E-4630-82BA-AEDAA825CA2A}"/>
            </a:ext>
          </a:extLst>
        </xdr:cNvPr>
        <xdr:cNvCxnSpPr/>
      </xdr:nvCxnSpPr>
      <xdr:spPr>
        <a:xfrm>
          <a:off x="1765300" y="599548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3371CE30-1BCC-41C9-A0AC-A72C4BCA8EB6}"/>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90B25C00-593B-4DDD-B7E1-DB7951D45373}"/>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a:extLst>
            <a:ext uri="{FF2B5EF4-FFF2-40B4-BE49-F238E27FC236}">
              <a16:creationId xmlns:a16="http://schemas.microsoft.com/office/drawing/2014/main" id="{C7B02473-06BE-4861-9E29-5C78732DC30C}"/>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a:extLst>
            <a:ext uri="{FF2B5EF4-FFF2-40B4-BE49-F238E27FC236}">
              <a16:creationId xmlns:a16="http://schemas.microsoft.com/office/drawing/2014/main" id="{9BB69AD0-741A-4BED-A47D-CC38E4D72156}"/>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97" name="n_1mainValue有形固定資産減価償却率">
          <a:extLst>
            <a:ext uri="{FF2B5EF4-FFF2-40B4-BE49-F238E27FC236}">
              <a16:creationId xmlns:a16="http://schemas.microsoft.com/office/drawing/2014/main" id="{FDE18A22-691B-41A3-92F1-5BE8DBAC9270}"/>
            </a:ext>
          </a:extLst>
        </xdr:cNvPr>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98" name="n_2mainValue有形固定資産減価償却率">
          <a:extLst>
            <a:ext uri="{FF2B5EF4-FFF2-40B4-BE49-F238E27FC236}">
              <a16:creationId xmlns:a16="http://schemas.microsoft.com/office/drawing/2014/main" id="{81737F1D-D98F-4D7F-976D-784A12C04E2D}"/>
            </a:ext>
          </a:extLst>
        </xdr:cNvPr>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99" name="n_3mainValue有形固定資産減価償却率">
          <a:extLst>
            <a:ext uri="{FF2B5EF4-FFF2-40B4-BE49-F238E27FC236}">
              <a16:creationId xmlns:a16="http://schemas.microsoft.com/office/drawing/2014/main" id="{A29A89D5-A3C3-415C-8B4A-BCB290ED8F68}"/>
            </a:ext>
          </a:extLst>
        </xdr:cNvPr>
        <xdr:cNvSpPr txBox="1"/>
      </xdr:nvSpPr>
      <xdr:spPr>
        <a:xfrm>
          <a:off x="2324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122391</xdr:rowOff>
    </xdr:from>
    <xdr:ext cx="405111" cy="259045"/>
    <xdr:sp macro="" textlink="">
      <xdr:nvSpPr>
        <xdr:cNvPr id="100" name="n_4mainValue有形固定資産減価償却率">
          <a:extLst>
            <a:ext uri="{FF2B5EF4-FFF2-40B4-BE49-F238E27FC236}">
              <a16:creationId xmlns:a16="http://schemas.microsoft.com/office/drawing/2014/main" id="{0903BF86-1911-475C-9B7D-7E111F83F734}"/>
            </a:ext>
          </a:extLst>
        </xdr:cNvPr>
        <xdr:cNvSpPr txBox="1"/>
      </xdr:nvSpPr>
      <xdr:spPr>
        <a:xfrm>
          <a:off x="1562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F140DB5-D066-4B6D-8EB8-10457D6A567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24CAA3F-CD14-4755-96AD-E618BB33C83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896178AE-76B8-4399-B9C8-1157E8680974}"/>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5B56642-D433-4600-B0BF-A1BF60DC70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10165FC-430B-4A1B-9859-ED3BBB71280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9EB88DD-CC6B-45F0-9A8E-80BB58D27B2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5EA2411-A807-4FD1-B6D4-BE8A4E1208A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9D2848D-203A-4F29-87A8-82614B1C895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C8E4694-08F1-4770-AB2B-BD47B4A8FB1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260497D-BDE7-4FA0-B68A-3A7F01E77FD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78A6A85-DC14-4436-97DF-6A839A1469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F1E40B0-48C1-453B-8BDB-BEF9FF13273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E94B526-5023-46AC-BBBC-FD23DA8574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では、新火葬場建設事業などの大型事業に係る地方債発行額の増加や臨時財政対策債発行可能額の減少により、債務償還比率は前年度から大幅に上昇した。今後も、過疎債の活用や後年度において大型事業を複数予定していることなど、将来負担額は増大する見込である。類似団体に比べ職員数が多く、人件費が高い水準であるため、債務償還比率も依然として高い水準となっており、窓口業務等の業務委託による人件費の削減や事業の取捨選択と内容の精査を行い、歳出の減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3B92C2E-7286-47F9-90BE-60B7FE1AFB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11EFEE3-C916-4F5F-813E-E38EA30914F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283998C-CB84-49D0-A3AA-1B03CEDCF98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7B9DFA1-0490-4A1A-A14D-BF10FAD413C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4A3EEDA-A5FB-4D4E-8316-55E2DA158E8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1020681-589F-48EF-B273-24771BAAA0F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79367A66-8E67-4E14-83A4-C5F9BD4015F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A974B2F-3A20-455C-9E7A-1EF6DF78AF0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2D010BA-A23E-48D1-B0D7-F36C1E01FD5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DF01D2F-6FC9-43AC-AA27-45AAE480D9F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28E40CB-7A57-441F-BC3C-0A1C45E969B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E0C35BE-557B-4F32-979D-4F2383F77B2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618712B-0B7A-4405-A5A3-F1122C6C8B0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95F9C61-947F-4612-9535-1E8B24128F7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268255A-0446-4BC3-A1D2-D4F66321CA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104669</xdr:rowOff>
    </xdr:from>
    <xdr:to>
      <xdr:col>76</xdr:col>
      <xdr:colOff>21589</xdr:colOff>
      <xdr:row>34</xdr:row>
      <xdr:rowOff>86452</xdr:rowOff>
    </xdr:to>
    <xdr:cxnSp macro="">
      <xdr:nvCxnSpPr>
        <xdr:cNvPr id="129" name="直線コネクタ 128">
          <a:extLst>
            <a:ext uri="{FF2B5EF4-FFF2-40B4-BE49-F238E27FC236}">
              <a16:creationId xmlns:a16="http://schemas.microsoft.com/office/drawing/2014/main" id="{0E65EC9C-73BF-47C6-B5EA-D8EF63B37F5B}"/>
            </a:ext>
          </a:extLst>
        </xdr:cNvPr>
        <xdr:cNvCxnSpPr/>
      </xdr:nvCxnSpPr>
      <xdr:spPr>
        <a:xfrm flipV="1">
          <a:off x="14793595" y="5505344"/>
          <a:ext cx="1269" cy="118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90279</xdr:rowOff>
    </xdr:from>
    <xdr:ext cx="560923" cy="259045"/>
    <xdr:sp macro="" textlink="">
      <xdr:nvSpPr>
        <xdr:cNvPr id="130" name="債務償還比率最小値テキスト">
          <a:extLst>
            <a:ext uri="{FF2B5EF4-FFF2-40B4-BE49-F238E27FC236}">
              <a16:creationId xmlns:a16="http://schemas.microsoft.com/office/drawing/2014/main" id="{3E098E90-9DC8-4174-BB78-F4826E1CC94B}"/>
            </a:ext>
          </a:extLst>
        </xdr:cNvPr>
        <xdr:cNvSpPr txBox="1"/>
      </xdr:nvSpPr>
      <xdr:spPr>
        <a:xfrm>
          <a:off x="14846300" y="6691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86452</xdr:rowOff>
    </xdr:from>
    <xdr:to>
      <xdr:col>76</xdr:col>
      <xdr:colOff>111125</xdr:colOff>
      <xdr:row>34</xdr:row>
      <xdr:rowOff>86452</xdr:rowOff>
    </xdr:to>
    <xdr:cxnSp macro="">
      <xdr:nvCxnSpPr>
        <xdr:cNvPr id="131" name="直線コネクタ 130">
          <a:extLst>
            <a:ext uri="{FF2B5EF4-FFF2-40B4-BE49-F238E27FC236}">
              <a16:creationId xmlns:a16="http://schemas.microsoft.com/office/drawing/2014/main" id="{0B103D03-5BCD-4FF3-B5BD-4E16CA2E5301}"/>
            </a:ext>
          </a:extLst>
        </xdr:cNvPr>
        <xdr:cNvCxnSpPr/>
      </xdr:nvCxnSpPr>
      <xdr:spPr>
        <a:xfrm>
          <a:off x="14706600" y="668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51346</xdr:rowOff>
    </xdr:from>
    <xdr:ext cx="469744" cy="259045"/>
    <xdr:sp macro="" textlink="">
      <xdr:nvSpPr>
        <xdr:cNvPr id="132" name="債務償還比率最大値テキスト">
          <a:extLst>
            <a:ext uri="{FF2B5EF4-FFF2-40B4-BE49-F238E27FC236}">
              <a16:creationId xmlns:a16="http://schemas.microsoft.com/office/drawing/2014/main" id="{5F876E92-9D83-4023-84D3-931605A4F1FC}"/>
            </a:ext>
          </a:extLst>
        </xdr:cNvPr>
        <xdr:cNvSpPr txBox="1"/>
      </xdr:nvSpPr>
      <xdr:spPr>
        <a:xfrm>
          <a:off x="14846300" y="528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104669</xdr:rowOff>
    </xdr:from>
    <xdr:to>
      <xdr:col>76</xdr:col>
      <xdr:colOff>111125</xdr:colOff>
      <xdr:row>27</xdr:row>
      <xdr:rowOff>104669</xdr:rowOff>
    </xdr:to>
    <xdr:cxnSp macro="">
      <xdr:nvCxnSpPr>
        <xdr:cNvPr id="133" name="直線コネクタ 132">
          <a:extLst>
            <a:ext uri="{FF2B5EF4-FFF2-40B4-BE49-F238E27FC236}">
              <a16:creationId xmlns:a16="http://schemas.microsoft.com/office/drawing/2014/main" id="{DC3E53AB-A3F6-4525-AF41-89B015ED1278}"/>
            </a:ext>
          </a:extLst>
        </xdr:cNvPr>
        <xdr:cNvCxnSpPr/>
      </xdr:nvCxnSpPr>
      <xdr:spPr>
        <a:xfrm>
          <a:off x="14706600" y="550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23103</xdr:rowOff>
    </xdr:from>
    <xdr:ext cx="469744" cy="259045"/>
    <xdr:sp macro="" textlink="">
      <xdr:nvSpPr>
        <xdr:cNvPr id="134" name="債務償還比率平均値テキスト">
          <a:extLst>
            <a:ext uri="{FF2B5EF4-FFF2-40B4-BE49-F238E27FC236}">
              <a16:creationId xmlns:a16="http://schemas.microsoft.com/office/drawing/2014/main" id="{040A2EE3-12F3-4FFB-BFD9-76E400B11B8B}"/>
            </a:ext>
          </a:extLst>
        </xdr:cNvPr>
        <xdr:cNvSpPr txBox="1"/>
      </xdr:nvSpPr>
      <xdr:spPr>
        <a:xfrm>
          <a:off x="14846300" y="57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226</xdr:rowOff>
    </xdr:from>
    <xdr:to>
      <xdr:col>76</xdr:col>
      <xdr:colOff>73025</xdr:colOff>
      <xdr:row>30</xdr:row>
      <xdr:rowOff>101826</xdr:rowOff>
    </xdr:to>
    <xdr:sp macro="" textlink="">
      <xdr:nvSpPr>
        <xdr:cNvPr id="135" name="フローチャート: 判断 134">
          <a:extLst>
            <a:ext uri="{FF2B5EF4-FFF2-40B4-BE49-F238E27FC236}">
              <a16:creationId xmlns:a16="http://schemas.microsoft.com/office/drawing/2014/main" id="{FBCBEC97-8A49-428A-9584-6B29B4079BC3}"/>
            </a:ext>
          </a:extLst>
        </xdr:cNvPr>
        <xdr:cNvSpPr/>
      </xdr:nvSpPr>
      <xdr:spPr>
        <a:xfrm>
          <a:off x="14744700" y="59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134373</xdr:rowOff>
    </xdr:from>
    <xdr:to>
      <xdr:col>72</xdr:col>
      <xdr:colOff>123825</xdr:colOff>
      <xdr:row>30</xdr:row>
      <xdr:rowOff>64523</xdr:rowOff>
    </xdr:to>
    <xdr:sp macro="" textlink="">
      <xdr:nvSpPr>
        <xdr:cNvPr id="136" name="フローチャート: 判断 135">
          <a:extLst>
            <a:ext uri="{FF2B5EF4-FFF2-40B4-BE49-F238E27FC236}">
              <a16:creationId xmlns:a16="http://schemas.microsoft.com/office/drawing/2014/main" id="{7AB24AAA-4A03-4CBD-87ED-30D0E2675278}"/>
            </a:ext>
          </a:extLst>
        </xdr:cNvPr>
        <xdr:cNvSpPr/>
      </xdr:nvSpPr>
      <xdr:spPr>
        <a:xfrm>
          <a:off x="14033500" y="587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37" name="フローチャート: 判断 136">
          <a:extLst>
            <a:ext uri="{FF2B5EF4-FFF2-40B4-BE49-F238E27FC236}">
              <a16:creationId xmlns:a16="http://schemas.microsoft.com/office/drawing/2014/main" id="{FA3F0A8D-1B89-482E-AD2A-79BAC8D94046}"/>
            </a:ext>
          </a:extLst>
        </xdr:cNvPr>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38" name="フローチャート: 判断 137">
          <a:extLst>
            <a:ext uri="{FF2B5EF4-FFF2-40B4-BE49-F238E27FC236}">
              <a16:creationId xmlns:a16="http://schemas.microsoft.com/office/drawing/2014/main" id="{1D730260-E4D5-4F9A-A2C6-D7567D81E62F}"/>
            </a:ext>
          </a:extLst>
        </xdr:cNvPr>
        <xdr:cNvSpPr/>
      </xdr:nvSpPr>
      <xdr:spPr>
        <a:xfrm>
          <a:off x="12509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39" name="フローチャート: 判断 138">
          <a:extLst>
            <a:ext uri="{FF2B5EF4-FFF2-40B4-BE49-F238E27FC236}">
              <a16:creationId xmlns:a16="http://schemas.microsoft.com/office/drawing/2014/main" id="{EE9D6388-45C8-4180-A24E-642D19904D69}"/>
            </a:ext>
          </a:extLst>
        </xdr:cNvPr>
        <xdr:cNvSpPr/>
      </xdr:nvSpPr>
      <xdr:spPr>
        <a:xfrm>
          <a:off x="11747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95292E6-AEB7-453D-8586-E8CF8AB592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F01B598-B408-42F2-B87E-1903E638E7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B1606F4-5A65-43D7-AC36-CC5474D3D5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28CA1E-7002-43D5-8748-55165464E5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1FB7934-D36B-40FC-AFEE-737CEE6C3B8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35652</xdr:rowOff>
    </xdr:from>
    <xdr:to>
      <xdr:col>76</xdr:col>
      <xdr:colOff>73025</xdr:colOff>
      <xdr:row>34</xdr:row>
      <xdr:rowOff>137252</xdr:rowOff>
    </xdr:to>
    <xdr:sp macro="" textlink="">
      <xdr:nvSpPr>
        <xdr:cNvPr id="145" name="楕円 144">
          <a:extLst>
            <a:ext uri="{FF2B5EF4-FFF2-40B4-BE49-F238E27FC236}">
              <a16:creationId xmlns:a16="http://schemas.microsoft.com/office/drawing/2014/main" id="{77D76577-D730-4FDF-9803-F4F65D29CC31}"/>
            </a:ext>
          </a:extLst>
        </xdr:cNvPr>
        <xdr:cNvSpPr/>
      </xdr:nvSpPr>
      <xdr:spPr>
        <a:xfrm>
          <a:off x="14744700" y="66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122029</xdr:rowOff>
    </xdr:from>
    <xdr:ext cx="560923" cy="259045"/>
    <xdr:sp macro="" textlink="">
      <xdr:nvSpPr>
        <xdr:cNvPr id="146" name="債務償還比率該当値テキスト">
          <a:extLst>
            <a:ext uri="{FF2B5EF4-FFF2-40B4-BE49-F238E27FC236}">
              <a16:creationId xmlns:a16="http://schemas.microsoft.com/office/drawing/2014/main" id="{B6FC56E4-E313-4F9A-9480-8FC768687BEB}"/>
            </a:ext>
          </a:extLst>
        </xdr:cNvPr>
        <xdr:cNvSpPr txBox="1"/>
      </xdr:nvSpPr>
      <xdr:spPr>
        <a:xfrm>
          <a:off x="14846300" y="65514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10562</xdr:rowOff>
    </xdr:from>
    <xdr:to>
      <xdr:col>72</xdr:col>
      <xdr:colOff>123825</xdr:colOff>
      <xdr:row>32</xdr:row>
      <xdr:rowOff>112162</xdr:rowOff>
    </xdr:to>
    <xdr:sp macro="" textlink="">
      <xdr:nvSpPr>
        <xdr:cNvPr id="147" name="楕円 146">
          <a:extLst>
            <a:ext uri="{FF2B5EF4-FFF2-40B4-BE49-F238E27FC236}">
              <a16:creationId xmlns:a16="http://schemas.microsoft.com/office/drawing/2014/main" id="{AB8F91FD-785E-4DE5-87B4-0ADB88E9642E}"/>
            </a:ext>
          </a:extLst>
        </xdr:cNvPr>
        <xdr:cNvSpPr/>
      </xdr:nvSpPr>
      <xdr:spPr>
        <a:xfrm>
          <a:off x="14033500" y="62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61362</xdr:rowOff>
    </xdr:from>
    <xdr:to>
      <xdr:col>76</xdr:col>
      <xdr:colOff>22225</xdr:colOff>
      <xdr:row>34</xdr:row>
      <xdr:rowOff>86452</xdr:rowOff>
    </xdr:to>
    <xdr:cxnSp macro="">
      <xdr:nvCxnSpPr>
        <xdr:cNvPr id="148" name="直線コネクタ 147">
          <a:extLst>
            <a:ext uri="{FF2B5EF4-FFF2-40B4-BE49-F238E27FC236}">
              <a16:creationId xmlns:a16="http://schemas.microsoft.com/office/drawing/2014/main" id="{BF0A35A3-D4BD-429D-B5A8-2B87FA89F86B}"/>
            </a:ext>
          </a:extLst>
        </xdr:cNvPr>
        <xdr:cNvCxnSpPr/>
      </xdr:nvCxnSpPr>
      <xdr:spPr>
        <a:xfrm>
          <a:off x="14084300" y="6319287"/>
          <a:ext cx="711200" cy="3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5066</xdr:rowOff>
    </xdr:from>
    <xdr:to>
      <xdr:col>68</xdr:col>
      <xdr:colOff>123825</xdr:colOff>
      <xdr:row>34</xdr:row>
      <xdr:rowOff>106666</xdr:rowOff>
    </xdr:to>
    <xdr:sp macro="" textlink="">
      <xdr:nvSpPr>
        <xdr:cNvPr id="149" name="楕円 148">
          <a:extLst>
            <a:ext uri="{FF2B5EF4-FFF2-40B4-BE49-F238E27FC236}">
              <a16:creationId xmlns:a16="http://schemas.microsoft.com/office/drawing/2014/main" id="{101C918F-384B-4C54-A54B-278B63EEEB17}"/>
            </a:ext>
          </a:extLst>
        </xdr:cNvPr>
        <xdr:cNvSpPr/>
      </xdr:nvSpPr>
      <xdr:spPr>
        <a:xfrm>
          <a:off x="13271500" y="66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61362</xdr:rowOff>
    </xdr:from>
    <xdr:to>
      <xdr:col>72</xdr:col>
      <xdr:colOff>73025</xdr:colOff>
      <xdr:row>34</xdr:row>
      <xdr:rowOff>55866</xdr:rowOff>
    </xdr:to>
    <xdr:cxnSp macro="">
      <xdr:nvCxnSpPr>
        <xdr:cNvPr id="150" name="直線コネクタ 149">
          <a:extLst>
            <a:ext uri="{FF2B5EF4-FFF2-40B4-BE49-F238E27FC236}">
              <a16:creationId xmlns:a16="http://schemas.microsoft.com/office/drawing/2014/main" id="{0E826A20-8EB5-46EE-A32F-4ACA3A6B91E1}"/>
            </a:ext>
          </a:extLst>
        </xdr:cNvPr>
        <xdr:cNvCxnSpPr/>
      </xdr:nvCxnSpPr>
      <xdr:spPr>
        <a:xfrm flipV="1">
          <a:off x="13322300" y="6319287"/>
          <a:ext cx="762000" cy="3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159674</xdr:rowOff>
    </xdr:from>
    <xdr:to>
      <xdr:col>64</xdr:col>
      <xdr:colOff>123825</xdr:colOff>
      <xdr:row>35</xdr:row>
      <xdr:rowOff>89824</xdr:rowOff>
    </xdr:to>
    <xdr:sp macro="" textlink="">
      <xdr:nvSpPr>
        <xdr:cNvPr id="151" name="楕円 150">
          <a:extLst>
            <a:ext uri="{FF2B5EF4-FFF2-40B4-BE49-F238E27FC236}">
              <a16:creationId xmlns:a16="http://schemas.microsoft.com/office/drawing/2014/main" id="{FF6E2344-1615-4EB7-92C6-963087EFEFA7}"/>
            </a:ext>
          </a:extLst>
        </xdr:cNvPr>
        <xdr:cNvSpPr/>
      </xdr:nvSpPr>
      <xdr:spPr>
        <a:xfrm>
          <a:off x="12509500" y="67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55866</xdr:rowOff>
    </xdr:from>
    <xdr:to>
      <xdr:col>68</xdr:col>
      <xdr:colOff>73025</xdr:colOff>
      <xdr:row>35</xdr:row>
      <xdr:rowOff>39024</xdr:rowOff>
    </xdr:to>
    <xdr:cxnSp macro="">
      <xdr:nvCxnSpPr>
        <xdr:cNvPr id="152" name="直線コネクタ 151">
          <a:extLst>
            <a:ext uri="{FF2B5EF4-FFF2-40B4-BE49-F238E27FC236}">
              <a16:creationId xmlns:a16="http://schemas.microsoft.com/office/drawing/2014/main" id="{A7854EF5-E514-4B25-86BE-D83CCE9411ED}"/>
            </a:ext>
          </a:extLst>
        </xdr:cNvPr>
        <xdr:cNvCxnSpPr/>
      </xdr:nvCxnSpPr>
      <xdr:spPr>
        <a:xfrm flipV="1">
          <a:off x="12560300" y="6656691"/>
          <a:ext cx="762000" cy="1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160874</xdr:rowOff>
    </xdr:from>
    <xdr:to>
      <xdr:col>60</xdr:col>
      <xdr:colOff>123825</xdr:colOff>
      <xdr:row>35</xdr:row>
      <xdr:rowOff>91024</xdr:rowOff>
    </xdr:to>
    <xdr:sp macro="" textlink="">
      <xdr:nvSpPr>
        <xdr:cNvPr id="153" name="楕円 152">
          <a:extLst>
            <a:ext uri="{FF2B5EF4-FFF2-40B4-BE49-F238E27FC236}">
              <a16:creationId xmlns:a16="http://schemas.microsoft.com/office/drawing/2014/main" id="{3C0E95BC-6B8A-4551-B6EC-02CD04B7BE62}"/>
            </a:ext>
          </a:extLst>
        </xdr:cNvPr>
        <xdr:cNvSpPr/>
      </xdr:nvSpPr>
      <xdr:spPr>
        <a:xfrm>
          <a:off x="11747500" y="67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39024</xdr:rowOff>
    </xdr:from>
    <xdr:to>
      <xdr:col>64</xdr:col>
      <xdr:colOff>73025</xdr:colOff>
      <xdr:row>35</xdr:row>
      <xdr:rowOff>40224</xdr:rowOff>
    </xdr:to>
    <xdr:cxnSp macro="">
      <xdr:nvCxnSpPr>
        <xdr:cNvPr id="154" name="直線コネクタ 153">
          <a:extLst>
            <a:ext uri="{FF2B5EF4-FFF2-40B4-BE49-F238E27FC236}">
              <a16:creationId xmlns:a16="http://schemas.microsoft.com/office/drawing/2014/main" id="{C0AD022A-5116-4547-99A7-369E9F00C63D}"/>
            </a:ext>
          </a:extLst>
        </xdr:cNvPr>
        <xdr:cNvCxnSpPr/>
      </xdr:nvCxnSpPr>
      <xdr:spPr>
        <a:xfrm flipV="1">
          <a:off x="11798300" y="6811299"/>
          <a:ext cx="762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81050</xdr:rowOff>
    </xdr:from>
    <xdr:ext cx="469744" cy="259045"/>
    <xdr:sp macro="" textlink="">
      <xdr:nvSpPr>
        <xdr:cNvPr id="155" name="n_1aveValue債務償還比率">
          <a:extLst>
            <a:ext uri="{FF2B5EF4-FFF2-40B4-BE49-F238E27FC236}">
              <a16:creationId xmlns:a16="http://schemas.microsoft.com/office/drawing/2014/main" id="{A23996AA-2767-4F12-B7B5-751793108766}"/>
            </a:ext>
          </a:extLst>
        </xdr:cNvPr>
        <xdr:cNvSpPr txBox="1"/>
      </xdr:nvSpPr>
      <xdr:spPr>
        <a:xfrm>
          <a:off x="13836727" y="565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56" name="n_2aveValue債務償還比率">
          <a:extLst>
            <a:ext uri="{FF2B5EF4-FFF2-40B4-BE49-F238E27FC236}">
              <a16:creationId xmlns:a16="http://schemas.microsoft.com/office/drawing/2014/main" id="{7CCC6BD0-D54E-4481-88B4-3F508C88752C}"/>
            </a:ext>
          </a:extLst>
        </xdr:cNvPr>
        <xdr:cNvSpPr txBox="1"/>
      </xdr:nvSpPr>
      <xdr:spPr>
        <a:xfrm>
          <a:off x="130874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143972</xdr:rowOff>
    </xdr:from>
    <xdr:ext cx="469744" cy="259045"/>
    <xdr:sp macro="" textlink="">
      <xdr:nvSpPr>
        <xdr:cNvPr id="157" name="n_3aveValue債務償還比率">
          <a:extLst>
            <a:ext uri="{FF2B5EF4-FFF2-40B4-BE49-F238E27FC236}">
              <a16:creationId xmlns:a16="http://schemas.microsoft.com/office/drawing/2014/main" id="{A8A00F95-113D-4B50-A43C-78EB687E54A1}"/>
            </a:ext>
          </a:extLst>
        </xdr:cNvPr>
        <xdr:cNvSpPr txBox="1"/>
      </xdr:nvSpPr>
      <xdr:spPr>
        <a:xfrm>
          <a:off x="12325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140253</xdr:rowOff>
    </xdr:from>
    <xdr:ext cx="469744" cy="259045"/>
    <xdr:sp macro="" textlink="">
      <xdr:nvSpPr>
        <xdr:cNvPr id="158" name="n_4aveValue債務償還比率">
          <a:extLst>
            <a:ext uri="{FF2B5EF4-FFF2-40B4-BE49-F238E27FC236}">
              <a16:creationId xmlns:a16="http://schemas.microsoft.com/office/drawing/2014/main" id="{B9AD93C3-1A78-4437-947B-8869D52A95DB}"/>
            </a:ext>
          </a:extLst>
        </xdr:cNvPr>
        <xdr:cNvSpPr txBox="1"/>
      </xdr:nvSpPr>
      <xdr:spPr>
        <a:xfrm>
          <a:off x="11563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103289</xdr:rowOff>
    </xdr:from>
    <xdr:ext cx="469744" cy="259045"/>
    <xdr:sp macro="" textlink="">
      <xdr:nvSpPr>
        <xdr:cNvPr id="159" name="n_1mainValue債務償還比率">
          <a:extLst>
            <a:ext uri="{FF2B5EF4-FFF2-40B4-BE49-F238E27FC236}">
              <a16:creationId xmlns:a16="http://schemas.microsoft.com/office/drawing/2014/main" id="{89A5FA8E-29DF-4ADD-946E-763007C3F6E3}"/>
            </a:ext>
          </a:extLst>
        </xdr:cNvPr>
        <xdr:cNvSpPr txBox="1"/>
      </xdr:nvSpPr>
      <xdr:spPr>
        <a:xfrm>
          <a:off x="13836727" y="636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97793</xdr:rowOff>
    </xdr:from>
    <xdr:ext cx="560923" cy="259045"/>
    <xdr:sp macro="" textlink="">
      <xdr:nvSpPr>
        <xdr:cNvPr id="160" name="n_2mainValue債務償還比率">
          <a:extLst>
            <a:ext uri="{FF2B5EF4-FFF2-40B4-BE49-F238E27FC236}">
              <a16:creationId xmlns:a16="http://schemas.microsoft.com/office/drawing/2014/main" id="{37D3DC98-D5F0-433E-998E-0F646A12D022}"/>
            </a:ext>
          </a:extLst>
        </xdr:cNvPr>
        <xdr:cNvSpPr txBox="1"/>
      </xdr:nvSpPr>
      <xdr:spPr>
        <a:xfrm>
          <a:off x="13041838" y="6698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80951</xdr:rowOff>
    </xdr:from>
    <xdr:ext cx="560923" cy="259045"/>
    <xdr:sp macro="" textlink="">
      <xdr:nvSpPr>
        <xdr:cNvPr id="161" name="n_3mainValue債務償還比率">
          <a:extLst>
            <a:ext uri="{FF2B5EF4-FFF2-40B4-BE49-F238E27FC236}">
              <a16:creationId xmlns:a16="http://schemas.microsoft.com/office/drawing/2014/main" id="{579DA66B-D1A8-4DB8-84A9-722F6F2C6041}"/>
            </a:ext>
          </a:extLst>
        </xdr:cNvPr>
        <xdr:cNvSpPr txBox="1"/>
      </xdr:nvSpPr>
      <xdr:spPr>
        <a:xfrm>
          <a:off x="12279838" y="685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82151</xdr:rowOff>
    </xdr:from>
    <xdr:ext cx="560923" cy="259045"/>
    <xdr:sp macro="" textlink="">
      <xdr:nvSpPr>
        <xdr:cNvPr id="162" name="n_4mainValue債務償還比率">
          <a:extLst>
            <a:ext uri="{FF2B5EF4-FFF2-40B4-BE49-F238E27FC236}">
              <a16:creationId xmlns:a16="http://schemas.microsoft.com/office/drawing/2014/main" id="{ACA1571A-ED20-4320-AD60-08F3B87D0317}"/>
            </a:ext>
          </a:extLst>
        </xdr:cNvPr>
        <xdr:cNvSpPr txBox="1"/>
      </xdr:nvSpPr>
      <xdr:spPr>
        <a:xfrm>
          <a:off x="11517838" y="68544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233DEE5-3E5B-4DD0-B309-EA949F5D67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6891089-1531-47D2-9C95-CE46B827E8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4A2E4D1-15ED-4BA7-B3A4-40C40D835A1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2C930CF-9CF2-475C-80DB-6EE52BB6E5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F2FD508-C305-43E3-9CCF-9B721BD5F4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604E57A-9A48-4CCF-B711-19C7C44220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782A1E-7CB4-46B8-9BA9-464205DCE2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195A4F-D6B4-4475-A289-5A4B865D87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8E6789-18D0-449F-8CBD-BC50A626FC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3A46B4-D3A6-45F5-A034-61DFC4CC5D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E78C18-3CEF-41F7-8BC7-78B1C8BEB5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5803FB-5473-4E5A-A947-54BD3F9BD8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5F6AEE-DAA9-4786-BD0A-72E7B0E618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6C6669-3394-45E4-A30C-C75B7781BF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E17190-C89F-4C37-9796-2A268FCC53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81F3E0-B984-4280-B5E9-5254407065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24,070
23,690
60.58
19,265,248
18,390,164
829,604
7,820,752
22,224,457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493C8D-EB9D-4843-B62F-44880DB670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C9425F-9960-45A2-8487-C97FC76F9D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23C7E1-255B-4A10-9F4C-C0EC1033A3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A8EF8F-EB1D-49FD-BFEB-D0E1EB744A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1546D1-5E8D-4CB6-AD90-B193054335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50547B-0C98-424E-9195-8A831CD123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8C7D76-01CE-49D4-B1AC-D5CC5E31B3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FBDAE3-3AAD-4EF4-8752-9D2A19D14E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E90FE8-693C-4C01-9794-A1FD135068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690D9D-22B5-4FB1-B35F-E732CF708F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94A379-1F3C-4CA9-A729-133851C868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8ADD4D-796F-4699-BD25-5DD1C03A18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EE4C4C-32C9-4873-A9EE-05E0EFCBA2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25568-AD33-4E57-8AD5-4726CBC5FC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30C00C-8BEA-42BA-BF14-A26F43382A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AE21F8-DCC9-4319-9C29-F675B70794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5F6E43-5448-4E7F-94BF-F9314C2000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69E1EC-E957-4F4F-8235-99FA899085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3643FB-3A51-4FDA-B275-AC9E08468F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A34AC6-9792-47AA-83AF-B675C04530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B535AB-F5BC-4E07-B848-09F4F56690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8006A0-893A-4CE9-951D-4663C42204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21F17C-125F-42FA-B1EF-752B8DA8BA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F1EA7D-F3A4-477D-8DA6-B95316BE9C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02636D-E0E0-4409-9582-1E6A8E8E47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AAF0D85-B638-4E1B-A55E-BE74E8AD6C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DBFCA2-D522-4901-B0B5-82742F10FC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DE437F-D68F-44B9-B708-109E4A5D76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0C3C20-F5A3-48BB-9B60-3815A1D311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9AB6AC-A205-4DE4-AF93-9F2A2BDC99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792D8B-42DD-480B-94EE-6BCD9F3838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E2462F-BE11-4FFF-A770-81A326A97B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CA6BC37-3DE9-4A78-B97A-0C6D7D27E0D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6D40D29-5327-43E3-88F8-91303630BA4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AC5C629-4E96-4DD8-AD89-E8CE73FFDD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544B61E-BAFE-4B0C-9C85-24D9F93D0C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51704A-801B-485E-9CF7-03EFDFDFE5B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F93EBB9-8357-4BA1-AF5A-900A6B04D1E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A6DCA7-8570-4C6C-9F41-5D3435B71F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123E4AD-A573-41C8-AE4A-9239E5967BF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6D40C52-9EF0-4F61-87A6-C5BE2073D6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CAB4416-E196-4BD6-B59D-1DA58B8BEE1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05ABB6-6218-4454-A50B-5710771AA4E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A35CD06-62FA-4C1B-A65B-769E60358BF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2048F77-AE47-4052-B654-FD67949D06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34AFEFA5-0157-4E1E-8DAF-93FBA49C883C}"/>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22DD29E0-C655-401C-9F8C-982526F92B0E}"/>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26F654EB-77DB-43E7-92AA-61280204E8B1}"/>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C4F7B5E4-22EC-41FD-8E25-9963B066D37B}"/>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7C525C48-36A1-4C4E-B202-CFFFA665A5D7}"/>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A797EB26-DB3A-4725-BEF0-7F790ADCBE72}"/>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2A87A80B-A05E-4F25-9B4A-B37C99E316AC}"/>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D3D0974-A957-463C-A258-7FE3387D7A5B}"/>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34F26A67-3FDB-42FF-9B9F-94F52F3596B4}"/>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5D1C9730-C2D3-46CC-AE97-A547021744F7}"/>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9C490819-C363-4366-85B7-298EFB489A09}"/>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A0AC811-89DB-4630-B88C-7E5B4785B5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19BDF0-59D8-47AE-A0ED-9B6FEEA64C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762FA3-5FE9-4C47-A340-E2B958EAE5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BB3EDA-54D2-4FF9-96FC-68EC5A101A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324DBF-16C3-47C0-81AB-C3CDFFD292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A8D4E8A8-65ED-49FB-B740-D26FB76A4CC1}"/>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3E480E82-2020-4887-BE92-06633F1C416E}"/>
            </a:ext>
          </a:extLst>
        </xdr:cNvPr>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a:extLst>
            <a:ext uri="{FF2B5EF4-FFF2-40B4-BE49-F238E27FC236}">
              <a16:creationId xmlns:a16="http://schemas.microsoft.com/office/drawing/2014/main" id="{380F755B-8AD6-45D4-9E39-2CB8394AC8A9}"/>
            </a:ext>
          </a:extLst>
        </xdr:cNvPr>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D95CA3D8-A19E-4A49-80F5-559759C8CF17}"/>
            </a:ext>
          </a:extLst>
        </xdr:cNvPr>
        <xdr:cNvCxnSpPr/>
      </xdr:nvCxnSpPr>
      <xdr:spPr>
        <a:xfrm>
          <a:off x="3797300" y="6501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69215</xdr:rowOff>
    </xdr:from>
    <xdr:to>
      <xdr:col>15</xdr:col>
      <xdr:colOff>101600</xdr:colOff>
      <xdr:row>37</xdr:row>
      <xdr:rowOff>170815</xdr:rowOff>
    </xdr:to>
    <xdr:sp macro="" textlink="">
      <xdr:nvSpPr>
        <xdr:cNvPr id="77" name="楕円 76">
          <a:extLst>
            <a:ext uri="{FF2B5EF4-FFF2-40B4-BE49-F238E27FC236}">
              <a16:creationId xmlns:a16="http://schemas.microsoft.com/office/drawing/2014/main" id="{848AA7B8-FDD9-40B9-BB4F-9238939C5C88}"/>
            </a:ext>
          </a:extLst>
        </xdr:cNvPr>
        <xdr:cNvSpPr/>
      </xdr:nvSpPr>
      <xdr:spPr>
        <a:xfrm>
          <a:off x="285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158115</xdr:rowOff>
    </xdr:to>
    <xdr:cxnSp macro="">
      <xdr:nvCxnSpPr>
        <xdr:cNvPr id="78" name="直線コネクタ 77">
          <a:extLst>
            <a:ext uri="{FF2B5EF4-FFF2-40B4-BE49-F238E27FC236}">
              <a16:creationId xmlns:a16="http://schemas.microsoft.com/office/drawing/2014/main" id="{68D8DAAD-64C4-4A90-83DA-E1DE3C7BA121}"/>
            </a:ext>
          </a:extLst>
        </xdr:cNvPr>
        <xdr:cNvCxnSpPr/>
      </xdr:nvCxnSpPr>
      <xdr:spPr>
        <a:xfrm>
          <a:off x="2908300" y="6463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a:extLst>
            <a:ext uri="{FF2B5EF4-FFF2-40B4-BE49-F238E27FC236}">
              <a16:creationId xmlns:a16="http://schemas.microsoft.com/office/drawing/2014/main" id="{D321F8B8-AB2F-43E8-87D4-B26C66C90C0B}"/>
            </a:ext>
          </a:extLst>
        </xdr:cNvPr>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120015</xdr:rowOff>
    </xdr:to>
    <xdr:cxnSp macro="">
      <xdr:nvCxnSpPr>
        <xdr:cNvPr id="80" name="直線コネクタ 79">
          <a:extLst>
            <a:ext uri="{FF2B5EF4-FFF2-40B4-BE49-F238E27FC236}">
              <a16:creationId xmlns:a16="http://schemas.microsoft.com/office/drawing/2014/main" id="{FBD248D0-6478-498B-ABFF-7678CCF3751A}"/>
            </a:ext>
          </a:extLst>
        </xdr:cNvPr>
        <xdr:cNvCxnSpPr/>
      </xdr:nvCxnSpPr>
      <xdr:spPr>
        <a:xfrm>
          <a:off x="2019300" y="642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a:extLst>
            <a:ext uri="{FF2B5EF4-FFF2-40B4-BE49-F238E27FC236}">
              <a16:creationId xmlns:a16="http://schemas.microsoft.com/office/drawing/2014/main" id="{6478B5F3-4446-4B77-AC43-2F4BF06732C2}"/>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80010</xdr:rowOff>
    </xdr:to>
    <xdr:cxnSp macro="">
      <xdr:nvCxnSpPr>
        <xdr:cNvPr id="82" name="直線コネクタ 81">
          <a:extLst>
            <a:ext uri="{FF2B5EF4-FFF2-40B4-BE49-F238E27FC236}">
              <a16:creationId xmlns:a16="http://schemas.microsoft.com/office/drawing/2014/main" id="{2EF99509-DF3F-4237-9D40-BD6AEACDAEF8}"/>
            </a:ext>
          </a:extLst>
        </xdr:cNvPr>
        <xdr:cNvCxnSpPr/>
      </xdr:nvCxnSpPr>
      <xdr:spPr>
        <a:xfrm>
          <a:off x="1130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19DF5BBA-9332-43C0-BF01-1BABB30391E2}"/>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D9D23E60-AC44-4899-BC5D-92A356DEA3E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FE0825FE-30D5-4788-B5E3-FCE0A338DCEF}"/>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ED1C33F5-CBA1-4FDD-83D3-ED73978CFC2C}"/>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7" name="n_1mainValue【道路】&#10;有形固定資産減価償却率">
          <a:extLst>
            <a:ext uri="{FF2B5EF4-FFF2-40B4-BE49-F238E27FC236}">
              <a16:creationId xmlns:a16="http://schemas.microsoft.com/office/drawing/2014/main" id="{CE6ACDCB-DFEC-4205-A13B-4855DECC49F6}"/>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B7577C01-4A40-414B-ACE3-1872AC3C011D}"/>
            </a:ext>
          </a:extLst>
        </xdr:cNvPr>
        <xdr:cNvSpPr txBox="1"/>
      </xdr:nvSpPr>
      <xdr:spPr>
        <a:xfrm>
          <a:off x="2705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147337</xdr:rowOff>
    </xdr:from>
    <xdr:ext cx="405111" cy="259045"/>
    <xdr:sp macro="" textlink="">
      <xdr:nvSpPr>
        <xdr:cNvPr id="89" name="n_3mainValue【道路】&#10;有形固定資産減価償却率">
          <a:extLst>
            <a:ext uri="{FF2B5EF4-FFF2-40B4-BE49-F238E27FC236}">
              <a16:creationId xmlns:a16="http://schemas.microsoft.com/office/drawing/2014/main" id="{73D14DC3-C203-40D0-9CA9-9A0D03C18516}"/>
            </a:ext>
          </a:extLst>
        </xdr:cNvPr>
        <xdr:cNvSpPr txBox="1"/>
      </xdr:nvSpPr>
      <xdr:spPr>
        <a:xfrm>
          <a:off x="1816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a:extLst>
            <a:ext uri="{FF2B5EF4-FFF2-40B4-BE49-F238E27FC236}">
              <a16:creationId xmlns:a16="http://schemas.microsoft.com/office/drawing/2014/main" id="{79557C37-A9DC-4B76-A9A1-BF3B0E8C1034}"/>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83575F6-918D-4B87-8551-F1550BC611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312D33B-614A-41EC-B295-6B1A1EE0CD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DC18289-A1DC-4885-B326-B76E28985E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55D60F3-2176-49DD-8C2D-F36B510DA5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CA975A2-0394-48C5-B6A6-198E4E970A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CE80EC4-0E52-49E6-A7A3-3603A0915D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0E2D6A2-EC01-4844-9F05-669776FA8B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910F1D-9AE0-4AC1-B7AE-6EF7E11B17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8ADE82D-9D8D-45BC-9573-2B57B9C156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095FE06-F80D-403E-AC83-B678D1FB3A6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A49B2DC-45D2-492C-8B66-8829F63885D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5745D14-18B0-4D7D-8C2F-F2CD1EAF909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E31388FB-5D03-4E94-9E5D-5930F3A9D74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34F9A56-B202-428F-9D18-A2404B97088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D918D79-6CB0-4778-8B24-88D978357EF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CCD25AB4-C04C-42CE-B53E-36E0D15A038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3E16836-C045-4E69-BE9C-51A2E45BA1A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943C782-D008-432C-A4DA-204E6CB09C2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8A05D6F-AB00-430A-BBCD-E375D0FDC34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31E8151-F7FD-45BD-9B06-9E4B7C09580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4960CF9-46AD-4A1A-806E-C3F189C4B34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9648820-3099-494D-A8DE-01294B4164F4}"/>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8882521-7026-4573-8FCC-093F81F51D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F92E1F0-5A7C-41C1-9377-3C5BD923C33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478133C5-C93C-4B15-AB2B-589A1E50A1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91D36CC5-66C7-4EC2-85CB-5E2757F116AA}"/>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277A5867-3482-4883-AD14-95D07FBA0227}"/>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C284C748-E59B-4DAF-8119-B358997F213E}"/>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6AA9173C-6897-4F25-A598-39DBAD731143}"/>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FBBDFA4B-E78F-473F-B7A4-DDB02B2716B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8E01B823-091F-4B83-9BAE-564E22C3F331}"/>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5AD6D6CE-8018-420D-A09D-FA2EE4AEE8E5}"/>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2076A0F9-C346-4D32-99C3-026BC48D5AA8}"/>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EDF6F4BE-DD9A-42C6-9CFF-2F87683C478E}"/>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C40C9471-70A2-4424-A535-5759802BA29F}"/>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336A622-FC76-4E4E-980D-5B23A29C8D02}"/>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F25665-C526-4854-A6B4-B53A915B09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0BFE2D-AEE8-409A-A49A-41EC8F1329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1F3B53-6126-4BAA-88E1-E9EF93F3CB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581187A-D687-471E-AF40-9062E7DA63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F3F7959-7033-45A0-9755-61CAD850E1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132744</xdr:rowOff>
    </xdr:from>
    <xdr:to>
      <xdr:col>55</xdr:col>
      <xdr:colOff>50800</xdr:colOff>
      <xdr:row>39</xdr:row>
      <xdr:rowOff>62894</xdr:rowOff>
    </xdr:to>
    <xdr:sp macro="" textlink="">
      <xdr:nvSpPr>
        <xdr:cNvPr id="132" name="楕円 131">
          <a:extLst>
            <a:ext uri="{FF2B5EF4-FFF2-40B4-BE49-F238E27FC236}">
              <a16:creationId xmlns:a16="http://schemas.microsoft.com/office/drawing/2014/main" id="{5E68C5D3-B380-4CEB-82F5-B8490179C574}"/>
            </a:ext>
          </a:extLst>
        </xdr:cNvPr>
        <xdr:cNvSpPr/>
      </xdr:nvSpPr>
      <xdr:spPr>
        <a:xfrm>
          <a:off x="10426700" y="66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111171</xdr:rowOff>
    </xdr:from>
    <xdr:ext cx="534377" cy="259045"/>
    <xdr:sp macro="" textlink="">
      <xdr:nvSpPr>
        <xdr:cNvPr id="133" name="【道路】&#10;一人当たり延長該当値テキスト">
          <a:extLst>
            <a:ext uri="{FF2B5EF4-FFF2-40B4-BE49-F238E27FC236}">
              <a16:creationId xmlns:a16="http://schemas.microsoft.com/office/drawing/2014/main" id="{163A8B40-DD92-44BC-B1DB-A8A360EF59D9}"/>
            </a:ext>
          </a:extLst>
        </xdr:cNvPr>
        <xdr:cNvSpPr txBox="1"/>
      </xdr:nvSpPr>
      <xdr:spPr>
        <a:xfrm>
          <a:off x="10515600" y="662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143553</xdr:rowOff>
    </xdr:from>
    <xdr:to>
      <xdr:col>50</xdr:col>
      <xdr:colOff>165100</xdr:colOff>
      <xdr:row>39</xdr:row>
      <xdr:rowOff>73703</xdr:rowOff>
    </xdr:to>
    <xdr:sp macro="" textlink="">
      <xdr:nvSpPr>
        <xdr:cNvPr id="134" name="楕円 133">
          <a:extLst>
            <a:ext uri="{FF2B5EF4-FFF2-40B4-BE49-F238E27FC236}">
              <a16:creationId xmlns:a16="http://schemas.microsoft.com/office/drawing/2014/main" id="{EA900B02-86B9-43F2-9D02-208573567DEF}"/>
            </a:ext>
          </a:extLst>
        </xdr:cNvPr>
        <xdr:cNvSpPr/>
      </xdr:nvSpPr>
      <xdr:spPr>
        <a:xfrm>
          <a:off x="9588500" y="66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12094</xdr:rowOff>
    </xdr:from>
    <xdr:to>
      <xdr:col>55</xdr:col>
      <xdr:colOff>0</xdr:colOff>
      <xdr:row>39</xdr:row>
      <xdr:rowOff>22903</xdr:rowOff>
    </xdr:to>
    <xdr:cxnSp macro="">
      <xdr:nvCxnSpPr>
        <xdr:cNvPr id="135" name="直線コネクタ 134">
          <a:extLst>
            <a:ext uri="{FF2B5EF4-FFF2-40B4-BE49-F238E27FC236}">
              <a16:creationId xmlns:a16="http://schemas.microsoft.com/office/drawing/2014/main" id="{234F2DC0-79CF-47C1-990F-E316C7BB0168}"/>
            </a:ext>
          </a:extLst>
        </xdr:cNvPr>
        <xdr:cNvCxnSpPr/>
      </xdr:nvCxnSpPr>
      <xdr:spPr>
        <a:xfrm flipV="1">
          <a:off x="9639300" y="6698644"/>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156421</xdr:rowOff>
    </xdr:from>
    <xdr:to>
      <xdr:col>46</xdr:col>
      <xdr:colOff>38100</xdr:colOff>
      <xdr:row>39</xdr:row>
      <xdr:rowOff>86571</xdr:rowOff>
    </xdr:to>
    <xdr:sp macro="" textlink="">
      <xdr:nvSpPr>
        <xdr:cNvPr id="136" name="楕円 135">
          <a:extLst>
            <a:ext uri="{FF2B5EF4-FFF2-40B4-BE49-F238E27FC236}">
              <a16:creationId xmlns:a16="http://schemas.microsoft.com/office/drawing/2014/main" id="{DED7DCA3-CC59-4247-919F-6483ABBA7C6C}"/>
            </a:ext>
          </a:extLst>
        </xdr:cNvPr>
        <xdr:cNvSpPr/>
      </xdr:nvSpPr>
      <xdr:spPr>
        <a:xfrm>
          <a:off x="8699500" y="6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22903</xdr:rowOff>
    </xdr:from>
    <xdr:to>
      <xdr:col>50</xdr:col>
      <xdr:colOff>114300</xdr:colOff>
      <xdr:row>39</xdr:row>
      <xdr:rowOff>35771</xdr:rowOff>
    </xdr:to>
    <xdr:cxnSp macro="">
      <xdr:nvCxnSpPr>
        <xdr:cNvPr id="137" name="直線コネクタ 136">
          <a:extLst>
            <a:ext uri="{FF2B5EF4-FFF2-40B4-BE49-F238E27FC236}">
              <a16:creationId xmlns:a16="http://schemas.microsoft.com/office/drawing/2014/main" id="{0CF7B909-63B8-4BA4-B13F-9958A55F8E9E}"/>
            </a:ext>
          </a:extLst>
        </xdr:cNvPr>
        <xdr:cNvCxnSpPr/>
      </xdr:nvCxnSpPr>
      <xdr:spPr>
        <a:xfrm flipV="1">
          <a:off x="8750300" y="6709453"/>
          <a:ext cx="8890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166642</xdr:rowOff>
    </xdr:from>
    <xdr:to>
      <xdr:col>41</xdr:col>
      <xdr:colOff>101600</xdr:colOff>
      <xdr:row>39</xdr:row>
      <xdr:rowOff>96792</xdr:rowOff>
    </xdr:to>
    <xdr:sp macro="" textlink="">
      <xdr:nvSpPr>
        <xdr:cNvPr id="138" name="楕円 137">
          <a:extLst>
            <a:ext uri="{FF2B5EF4-FFF2-40B4-BE49-F238E27FC236}">
              <a16:creationId xmlns:a16="http://schemas.microsoft.com/office/drawing/2014/main" id="{53C4130A-5245-45FE-A76D-48FB970E1B10}"/>
            </a:ext>
          </a:extLst>
        </xdr:cNvPr>
        <xdr:cNvSpPr/>
      </xdr:nvSpPr>
      <xdr:spPr>
        <a:xfrm>
          <a:off x="7810500" y="66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35771</xdr:rowOff>
    </xdr:from>
    <xdr:to>
      <xdr:col>45</xdr:col>
      <xdr:colOff>177800</xdr:colOff>
      <xdr:row>39</xdr:row>
      <xdr:rowOff>45992</xdr:rowOff>
    </xdr:to>
    <xdr:cxnSp macro="">
      <xdr:nvCxnSpPr>
        <xdr:cNvPr id="139" name="直線コネクタ 138">
          <a:extLst>
            <a:ext uri="{FF2B5EF4-FFF2-40B4-BE49-F238E27FC236}">
              <a16:creationId xmlns:a16="http://schemas.microsoft.com/office/drawing/2014/main" id="{8B3804E2-E9AA-4999-987B-921BEDCFBEBB}"/>
            </a:ext>
          </a:extLst>
        </xdr:cNvPr>
        <xdr:cNvCxnSpPr/>
      </xdr:nvCxnSpPr>
      <xdr:spPr>
        <a:xfrm flipV="1">
          <a:off x="7861300" y="6722321"/>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7177</xdr:rowOff>
    </xdr:from>
    <xdr:to>
      <xdr:col>36</xdr:col>
      <xdr:colOff>165100</xdr:colOff>
      <xdr:row>39</xdr:row>
      <xdr:rowOff>108777</xdr:rowOff>
    </xdr:to>
    <xdr:sp macro="" textlink="">
      <xdr:nvSpPr>
        <xdr:cNvPr id="140" name="楕円 139">
          <a:extLst>
            <a:ext uri="{FF2B5EF4-FFF2-40B4-BE49-F238E27FC236}">
              <a16:creationId xmlns:a16="http://schemas.microsoft.com/office/drawing/2014/main" id="{2A6E4C04-8AB0-436A-9DAF-8B01CDDB657E}"/>
            </a:ext>
          </a:extLst>
        </xdr:cNvPr>
        <xdr:cNvSpPr/>
      </xdr:nvSpPr>
      <xdr:spPr>
        <a:xfrm>
          <a:off x="6921500" y="66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45992</xdr:rowOff>
    </xdr:from>
    <xdr:to>
      <xdr:col>41</xdr:col>
      <xdr:colOff>50800</xdr:colOff>
      <xdr:row>39</xdr:row>
      <xdr:rowOff>57977</xdr:rowOff>
    </xdr:to>
    <xdr:cxnSp macro="">
      <xdr:nvCxnSpPr>
        <xdr:cNvPr id="141" name="直線コネクタ 140">
          <a:extLst>
            <a:ext uri="{FF2B5EF4-FFF2-40B4-BE49-F238E27FC236}">
              <a16:creationId xmlns:a16="http://schemas.microsoft.com/office/drawing/2014/main" id="{C3E0BFBE-E324-4820-9DC7-9B65FDA2E73C}"/>
            </a:ext>
          </a:extLst>
        </xdr:cNvPr>
        <xdr:cNvCxnSpPr/>
      </xdr:nvCxnSpPr>
      <xdr:spPr>
        <a:xfrm flipV="1">
          <a:off x="6972300" y="673254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564749CB-37C1-4121-A7A5-0C458B306EB3}"/>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BA7CD107-C827-4D55-9FDC-1DF00F1CB7C4}"/>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3F559BC1-E1B8-4CDA-A9AF-AAA7FA81E560}"/>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59D8A7F2-A906-4C1C-86F2-B5A7F305651D}"/>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64830</xdr:rowOff>
    </xdr:from>
    <xdr:ext cx="534377" cy="259045"/>
    <xdr:sp macro="" textlink="">
      <xdr:nvSpPr>
        <xdr:cNvPr id="146" name="n_1mainValue【道路】&#10;一人当たり延長">
          <a:extLst>
            <a:ext uri="{FF2B5EF4-FFF2-40B4-BE49-F238E27FC236}">
              <a16:creationId xmlns:a16="http://schemas.microsoft.com/office/drawing/2014/main" id="{1DEC2F6C-9332-444D-89FC-26A85C8166A2}"/>
            </a:ext>
          </a:extLst>
        </xdr:cNvPr>
        <xdr:cNvSpPr txBox="1"/>
      </xdr:nvSpPr>
      <xdr:spPr>
        <a:xfrm>
          <a:off x="9359411" y="67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77698</xdr:rowOff>
    </xdr:from>
    <xdr:ext cx="534377" cy="259045"/>
    <xdr:sp macro="" textlink="">
      <xdr:nvSpPr>
        <xdr:cNvPr id="147" name="n_2mainValue【道路】&#10;一人当たり延長">
          <a:extLst>
            <a:ext uri="{FF2B5EF4-FFF2-40B4-BE49-F238E27FC236}">
              <a16:creationId xmlns:a16="http://schemas.microsoft.com/office/drawing/2014/main" id="{8FBB7DC6-81DE-47E2-880B-301718F758AA}"/>
            </a:ext>
          </a:extLst>
        </xdr:cNvPr>
        <xdr:cNvSpPr txBox="1"/>
      </xdr:nvSpPr>
      <xdr:spPr>
        <a:xfrm>
          <a:off x="8483111" y="67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113319</xdr:rowOff>
    </xdr:from>
    <xdr:ext cx="534377" cy="259045"/>
    <xdr:sp macro="" textlink="">
      <xdr:nvSpPr>
        <xdr:cNvPr id="148" name="n_3mainValue【道路】&#10;一人当たり延長">
          <a:extLst>
            <a:ext uri="{FF2B5EF4-FFF2-40B4-BE49-F238E27FC236}">
              <a16:creationId xmlns:a16="http://schemas.microsoft.com/office/drawing/2014/main" id="{A4C9321A-BE1B-47C3-B6B1-96ECB2F6F0B9}"/>
            </a:ext>
          </a:extLst>
        </xdr:cNvPr>
        <xdr:cNvSpPr txBox="1"/>
      </xdr:nvSpPr>
      <xdr:spPr>
        <a:xfrm>
          <a:off x="7594111" y="64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125304</xdr:rowOff>
    </xdr:from>
    <xdr:ext cx="534377" cy="259045"/>
    <xdr:sp macro="" textlink="">
      <xdr:nvSpPr>
        <xdr:cNvPr id="149" name="n_4mainValue【道路】&#10;一人当たり延長">
          <a:extLst>
            <a:ext uri="{FF2B5EF4-FFF2-40B4-BE49-F238E27FC236}">
              <a16:creationId xmlns:a16="http://schemas.microsoft.com/office/drawing/2014/main" id="{FAFC3843-0D58-4922-A9B7-59D26AC9D1E7}"/>
            </a:ext>
          </a:extLst>
        </xdr:cNvPr>
        <xdr:cNvSpPr txBox="1"/>
      </xdr:nvSpPr>
      <xdr:spPr>
        <a:xfrm>
          <a:off x="6705111" y="64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3E39E60-27FA-4715-AD2A-94EBCF9800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A5024A9-2AA6-4A02-9B74-3211C51E8C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253BDFF-0DB6-46F9-BB0D-BEE509FAF4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0FFFCF7-9303-4C2B-8F72-2D999CB0D7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997C232-9FCA-4A67-B9AB-CE4778B962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E220BEA-A450-42E3-B734-EEB0CA3218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648FC33-83E0-4F06-859F-31E8C879FF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33D8470-FEFF-4704-94CC-A45139E18A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8140CD4-503B-489E-A75E-1D3090F64F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1F70EE0-53D4-4C7E-BAA7-1235474B89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11A5335-48A5-4FB1-B8A1-3D17E2AB11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93AFA7A-F384-4054-9EB7-D352214FF3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EA4E7F27-17C9-455F-BFAB-2643CA3D6D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C87D8EB-1314-4FBE-A617-8FB11B3F60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E4D2BAF9-BA25-44F2-AC26-32083BF57DF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3466E31A-E3D5-4982-ADB9-5516BEF7FF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709D95A-6D92-43C4-9FE2-396067D702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2C105CF9-FB06-4BEA-802A-FB32607F67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3B40C37B-A8B1-4CF9-A4CF-91BFEE9E8D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AD615A94-EDBC-418B-8DF9-99DCEA64FF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65E315E2-9CA0-4515-B0EE-BFCC92B245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FBD900C-B3AD-44A2-8B5A-543E838D61F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6117C39-6981-43CC-AA7A-F13EC904BBC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F0D1C29-69EB-45D8-87E1-525B28D60E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6A9FEEA-31E0-439B-B570-5E768B3363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E07C2AFF-2E20-4B3C-82CF-1F5D323604CA}"/>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E7A22A47-EBCB-4E11-9F51-97F8518D9BFC}"/>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1F28F9F5-BD3D-4AE9-B1E0-71BA66926B5E}"/>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587A6E8A-28C0-458B-810F-5F25FF61A357}"/>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E9F3FA99-7201-4053-8F48-EBD5583615C5}"/>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2F17189-47CB-4329-BE34-A63501D1856A}"/>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599075A8-CD8B-48CF-837A-917041D63AD4}"/>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D27A77DA-8D2D-4672-8F26-2D90879EFE13}"/>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44275CEA-1C13-4407-97AA-F2ECF77B50DA}"/>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BE333101-7E05-4B5E-A637-0A9A925E319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2BDAA2A4-A19C-40A6-8698-A59A6BA42214}"/>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1F2467-55FF-4110-B25D-664655BCC7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2416AF-9C90-4C83-82D1-355C45DF59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93BA07-674E-4727-ADFC-DD3A846C0C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311E72E-0F4D-4ABC-A04E-C4E430DB25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50B6D01-B682-4A4A-B35B-0F640D54EF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42273</xdr:rowOff>
    </xdr:from>
    <xdr:to>
      <xdr:col>24</xdr:col>
      <xdr:colOff>114300</xdr:colOff>
      <xdr:row>63</xdr:row>
      <xdr:rowOff>143873</xdr:rowOff>
    </xdr:to>
    <xdr:sp macro="" textlink="">
      <xdr:nvSpPr>
        <xdr:cNvPr id="191" name="楕円 190">
          <a:extLst>
            <a:ext uri="{FF2B5EF4-FFF2-40B4-BE49-F238E27FC236}">
              <a16:creationId xmlns:a16="http://schemas.microsoft.com/office/drawing/2014/main" id="{CCDB87E6-0E75-4764-9B13-72BDD771E1DA}"/>
            </a:ext>
          </a:extLst>
        </xdr:cNvPr>
        <xdr:cNvSpPr/>
      </xdr:nvSpPr>
      <xdr:spPr>
        <a:xfrm>
          <a:off x="4584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128650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1B43CBDD-F307-4A2C-B78D-BF6FF13A3C02}"/>
            </a:ext>
          </a:extLst>
        </xdr:cNvPr>
        <xdr:cNvSpPr txBox="1"/>
      </xdr:nvSpPr>
      <xdr:spPr>
        <a:xfrm>
          <a:off x="4673600" y="1075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93" name="楕円 192">
          <a:extLst>
            <a:ext uri="{FF2B5EF4-FFF2-40B4-BE49-F238E27FC236}">
              <a16:creationId xmlns:a16="http://schemas.microsoft.com/office/drawing/2014/main" id="{47C9B7E2-7C52-458B-9EA2-630E4D7F7E4C}"/>
            </a:ext>
          </a:extLst>
        </xdr:cNvPr>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93073</xdr:rowOff>
    </xdr:to>
    <xdr:cxnSp macro="">
      <xdr:nvCxnSpPr>
        <xdr:cNvPr id="194" name="直線コネクタ 193">
          <a:extLst>
            <a:ext uri="{FF2B5EF4-FFF2-40B4-BE49-F238E27FC236}">
              <a16:creationId xmlns:a16="http://schemas.microsoft.com/office/drawing/2014/main" id="{EE0AAC1A-F3A4-4B7A-A0ED-03B88552FC52}"/>
            </a:ext>
          </a:extLst>
        </xdr:cNvPr>
        <xdr:cNvCxnSpPr/>
      </xdr:nvCxnSpPr>
      <xdr:spPr>
        <a:xfrm>
          <a:off x="3797300" y="108650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5" name="楕円 194">
          <a:extLst>
            <a:ext uri="{FF2B5EF4-FFF2-40B4-BE49-F238E27FC236}">
              <a16:creationId xmlns:a16="http://schemas.microsoft.com/office/drawing/2014/main" id="{A64139B6-6121-4C29-8B2E-2277A2A6553F}"/>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63681</xdr:rowOff>
    </xdr:to>
    <xdr:cxnSp macro="">
      <xdr:nvCxnSpPr>
        <xdr:cNvPr id="196" name="直線コネクタ 195">
          <a:extLst>
            <a:ext uri="{FF2B5EF4-FFF2-40B4-BE49-F238E27FC236}">
              <a16:creationId xmlns:a16="http://schemas.microsoft.com/office/drawing/2014/main" id="{FB07D186-0D4E-40BC-9AE6-7B3C8666DA2C}"/>
            </a:ext>
          </a:extLst>
        </xdr:cNvPr>
        <xdr:cNvCxnSpPr/>
      </xdr:nvCxnSpPr>
      <xdr:spPr>
        <a:xfrm>
          <a:off x="2908300" y="1083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125549</xdr:rowOff>
    </xdr:from>
    <xdr:to>
      <xdr:col>10</xdr:col>
      <xdr:colOff>165100</xdr:colOff>
      <xdr:row>63</xdr:row>
      <xdr:rowOff>55699</xdr:rowOff>
    </xdr:to>
    <xdr:sp macro="" textlink="">
      <xdr:nvSpPr>
        <xdr:cNvPr id="197" name="楕円 196">
          <a:extLst>
            <a:ext uri="{FF2B5EF4-FFF2-40B4-BE49-F238E27FC236}">
              <a16:creationId xmlns:a16="http://schemas.microsoft.com/office/drawing/2014/main" id="{8258BD49-A025-4129-84A3-1F2AE13381BD}"/>
            </a:ext>
          </a:extLst>
        </xdr:cNvPr>
        <xdr:cNvSpPr/>
      </xdr:nvSpPr>
      <xdr:spPr>
        <a:xfrm>
          <a:off x="1968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4899</xdr:rowOff>
    </xdr:from>
    <xdr:to>
      <xdr:col>15</xdr:col>
      <xdr:colOff>50800</xdr:colOff>
      <xdr:row>63</xdr:row>
      <xdr:rowOff>34290</xdr:rowOff>
    </xdr:to>
    <xdr:cxnSp macro="">
      <xdr:nvCxnSpPr>
        <xdr:cNvPr id="198" name="直線コネクタ 197">
          <a:extLst>
            <a:ext uri="{FF2B5EF4-FFF2-40B4-BE49-F238E27FC236}">
              <a16:creationId xmlns:a16="http://schemas.microsoft.com/office/drawing/2014/main" id="{80CDC942-ADCE-45DD-A0AC-8EF2964AB7CF}"/>
            </a:ext>
          </a:extLst>
        </xdr:cNvPr>
        <xdr:cNvCxnSpPr/>
      </xdr:nvCxnSpPr>
      <xdr:spPr>
        <a:xfrm>
          <a:off x="2019300" y="108062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94524</xdr:rowOff>
    </xdr:from>
    <xdr:to>
      <xdr:col>6</xdr:col>
      <xdr:colOff>38100</xdr:colOff>
      <xdr:row>63</xdr:row>
      <xdr:rowOff>24674</xdr:rowOff>
    </xdr:to>
    <xdr:sp macro="" textlink="">
      <xdr:nvSpPr>
        <xdr:cNvPr id="199" name="楕円 198">
          <a:extLst>
            <a:ext uri="{FF2B5EF4-FFF2-40B4-BE49-F238E27FC236}">
              <a16:creationId xmlns:a16="http://schemas.microsoft.com/office/drawing/2014/main" id="{F1AEB927-8A07-4120-B098-2EBD186F9A87}"/>
            </a:ext>
          </a:extLst>
        </xdr:cNvPr>
        <xdr:cNvSpPr/>
      </xdr:nvSpPr>
      <xdr:spPr>
        <a:xfrm>
          <a:off x="107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145324</xdr:rowOff>
    </xdr:from>
    <xdr:to>
      <xdr:col>10</xdr:col>
      <xdr:colOff>114300</xdr:colOff>
      <xdr:row>63</xdr:row>
      <xdr:rowOff>4899</xdr:rowOff>
    </xdr:to>
    <xdr:cxnSp macro="">
      <xdr:nvCxnSpPr>
        <xdr:cNvPr id="200" name="直線コネクタ 199">
          <a:extLst>
            <a:ext uri="{FF2B5EF4-FFF2-40B4-BE49-F238E27FC236}">
              <a16:creationId xmlns:a16="http://schemas.microsoft.com/office/drawing/2014/main" id="{3317F21E-598C-4B91-8FBD-0D96B8400341}"/>
            </a:ext>
          </a:extLst>
        </xdr:cNvPr>
        <xdr:cNvCxnSpPr/>
      </xdr:nvCxnSpPr>
      <xdr:spPr>
        <a:xfrm>
          <a:off x="1130300" y="107752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124E047-D7AD-4454-A286-2C0152DD9120}"/>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774DA01-A49E-4BCA-BC7C-3178BA56E768}"/>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1302E3A-41B9-424F-8D83-AE4301B1AE8C}"/>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CCF390E-7FEB-42FF-90A5-B13C903974A2}"/>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66B304F3-BF19-4E42-B9E8-3B13DCB70EEB}"/>
            </a:ext>
          </a:extLst>
        </xdr:cNvPr>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240AFAD-9E14-48D5-84ED-672AEBD9DF8C}"/>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46826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8FF2CAB-7055-4EC6-8033-1C7C29CD92B3}"/>
            </a:ext>
          </a:extLst>
        </xdr:cNvPr>
        <xdr:cNvSpPr txBox="1"/>
      </xdr:nvSpPr>
      <xdr:spPr>
        <a:xfrm>
          <a:off x="1816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15801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E8389D9-2C0A-4E41-B9F4-891AD8764378}"/>
            </a:ext>
          </a:extLst>
        </xdr:cNvPr>
        <xdr:cNvSpPr txBox="1"/>
      </xdr:nvSpPr>
      <xdr:spPr>
        <a:xfrm>
          <a:off x="927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D37384C-D09D-4BE7-9BA0-F6CA110716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6D946AE-B364-4CE3-B9D0-C9FFBDA246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B43ED00-47B1-4999-8BAA-E31F72B509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34A6FF5-AE4A-4A9E-AF29-C50089BA95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4D5159E-6AA7-4DA1-B13E-B412658EE9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798E652-4B2C-4F9D-9268-F2430EB80E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E4930CC-F055-4FE8-9701-DCB91279DD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0202449-6770-4CCD-A4B3-50CC646DB9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4E54377-2F19-4A74-B246-D8D3A275F7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743EE0C-881B-46E0-A24A-4ECEEE7F93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54B7574C-1486-4D42-BF33-18DBAC8F066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7E1D3576-E609-442E-AC80-F07C58F82B7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C9D7A48-9642-4D3F-8CF3-C592FCBD46F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81D7B48B-9E2F-4A80-993E-100B3558F8A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604435BF-D36D-43C7-A85B-6AE4F740450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44CEC405-9A1B-4AC5-B23D-82FE09C00F9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C48F597-EAD6-4447-BAA0-A74D5D325A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2C49E34-CEEE-4FAA-BE1B-F82CA5FAAAB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81B98EF-AD89-421E-9D8E-DE08238A04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DBD21EA5-9F85-477E-BC82-076F5CC3064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7698926A-8013-4357-AA64-AD0AD50F5CD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C466E89D-8C32-4AF9-BE22-BFC957D2211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20AE55F-9310-4EF3-820E-64ACE8DEF7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68E7572A-BD34-421D-BD2E-E3E065EB3B2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B34264C-4B28-4C36-8CEC-97FC8CA193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53562771-E55E-4F02-8BFB-F9D0222C8EA3}"/>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3A7873AF-2960-4297-9A5D-C99A45EACF73}"/>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9D6E3DBE-C168-47A0-A3D7-41F09CB06621}"/>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E45ED393-5967-4D34-96FB-BD4E32C895F6}"/>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A895B0D4-336C-4DB9-8261-A73AFCDC0F0C}"/>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C16A2E7-234F-4BD2-BE35-ED90F39965E3}"/>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77AE3549-3BB7-47FF-AB64-5663C2090EE1}"/>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AD053E4C-B765-423D-88EA-E789A06E3427}"/>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98276BD2-AA52-4CBF-93A7-135A6197EFFE}"/>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810B3792-DEF2-4449-B40C-92FC1F759295}"/>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5BF009AF-0F64-4748-A725-19D37BD78FF7}"/>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CA89C2D-5A4E-4E48-8A76-4EE44EEC3F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17F5DE2-21C4-4903-8D86-CE5DF5CF6F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A0398C3-2C21-4A86-BCB4-47F3BA8394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0697DB5-4B8A-493D-B7E3-A88C9F1373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F60CC09B-8099-4DDA-A940-B69DE5FE15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4030</xdr:rowOff>
    </xdr:from>
    <xdr:to>
      <xdr:col>55</xdr:col>
      <xdr:colOff>50800</xdr:colOff>
      <xdr:row>64</xdr:row>
      <xdr:rowOff>105630</xdr:rowOff>
    </xdr:to>
    <xdr:sp macro="" textlink="">
      <xdr:nvSpPr>
        <xdr:cNvPr id="250" name="楕円 249">
          <a:extLst>
            <a:ext uri="{FF2B5EF4-FFF2-40B4-BE49-F238E27FC236}">
              <a16:creationId xmlns:a16="http://schemas.microsoft.com/office/drawing/2014/main" id="{ED7E599D-DE08-433D-8CC1-14F23A4A4869}"/>
            </a:ext>
          </a:extLst>
        </xdr:cNvPr>
        <xdr:cNvSpPr/>
      </xdr:nvSpPr>
      <xdr:spPr>
        <a:xfrm>
          <a:off x="10426700" y="109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90407</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43721CF2-8EED-47A5-9BFC-30EAC7FCB215}"/>
            </a:ext>
          </a:extLst>
        </xdr:cNvPr>
        <xdr:cNvSpPr txBox="1"/>
      </xdr:nvSpPr>
      <xdr:spPr>
        <a:xfrm>
          <a:off x="10515600" y="108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5404</xdr:rowOff>
    </xdr:from>
    <xdr:to>
      <xdr:col>50</xdr:col>
      <xdr:colOff>165100</xdr:colOff>
      <xdr:row>64</xdr:row>
      <xdr:rowOff>107004</xdr:rowOff>
    </xdr:to>
    <xdr:sp macro="" textlink="">
      <xdr:nvSpPr>
        <xdr:cNvPr id="252" name="楕円 251">
          <a:extLst>
            <a:ext uri="{FF2B5EF4-FFF2-40B4-BE49-F238E27FC236}">
              <a16:creationId xmlns:a16="http://schemas.microsoft.com/office/drawing/2014/main" id="{70ED3D61-2399-4A15-B305-0D26997092BD}"/>
            </a:ext>
          </a:extLst>
        </xdr:cNvPr>
        <xdr:cNvSpPr/>
      </xdr:nvSpPr>
      <xdr:spPr>
        <a:xfrm>
          <a:off x="9588500" y="109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54830</xdr:rowOff>
    </xdr:from>
    <xdr:to>
      <xdr:col>55</xdr:col>
      <xdr:colOff>0</xdr:colOff>
      <xdr:row>64</xdr:row>
      <xdr:rowOff>56204</xdr:rowOff>
    </xdr:to>
    <xdr:cxnSp macro="">
      <xdr:nvCxnSpPr>
        <xdr:cNvPr id="253" name="直線コネクタ 252">
          <a:extLst>
            <a:ext uri="{FF2B5EF4-FFF2-40B4-BE49-F238E27FC236}">
              <a16:creationId xmlns:a16="http://schemas.microsoft.com/office/drawing/2014/main" id="{D1691C0A-E738-4847-BDAE-929DCA93C104}"/>
            </a:ext>
          </a:extLst>
        </xdr:cNvPr>
        <xdr:cNvCxnSpPr/>
      </xdr:nvCxnSpPr>
      <xdr:spPr>
        <a:xfrm flipV="1">
          <a:off x="9639300" y="11027630"/>
          <a:ext cx="8382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7044</xdr:rowOff>
    </xdr:from>
    <xdr:to>
      <xdr:col>46</xdr:col>
      <xdr:colOff>38100</xdr:colOff>
      <xdr:row>64</xdr:row>
      <xdr:rowOff>108644</xdr:rowOff>
    </xdr:to>
    <xdr:sp macro="" textlink="">
      <xdr:nvSpPr>
        <xdr:cNvPr id="254" name="楕円 253">
          <a:extLst>
            <a:ext uri="{FF2B5EF4-FFF2-40B4-BE49-F238E27FC236}">
              <a16:creationId xmlns:a16="http://schemas.microsoft.com/office/drawing/2014/main" id="{83EDACC3-E4DA-44B9-8A74-882978681ED9}"/>
            </a:ext>
          </a:extLst>
        </xdr:cNvPr>
        <xdr:cNvSpPr/>
      </xdr:nvSpPr>
      <xdr:spPr>
        <a:xfrm>
          <a:off x="8699500" y="109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56204</xdr:rowOff>
    </xdr:from>
    <xdr:to>
      <xdr:col>50</xdr:col>
      <xdr:colOff>114300</xdr:colOff>
      <xdr:row>64</xdr:row>
      <xdr:rowOff>57844</xdr:rowOff>
    </xdr:to>
    <xdr:cxnSp macro="">
      <xdr:nvCxnSpPr>
        <xdr:cNvPr id="255" name="直線コネクタ 254">
          <a:extLst>
            <a:ext uri="{FF2B5EF4-FFF2-40B4-BE49-F238E27FC236}">
              <a16:creationId xmlns:a16="http://schemas.microsoft.com/office/drawing/2014/main" id="{F45D9D3C-8B77-4ECD-A9EE-7876E4E35037}"/>
            </a:ext>
          </a:extLst>
        </xdr:cNvPr>
        <xdr:cNvCxnSpPr/>
      </xdr:nvCxnSpPr>
      <xdr:spPr>
        <a:xfrm flipV="1">
          <a:off x="8750300" y="1102900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8350</xdr:rowOff>
    </xdr:from>
    <xdr:to>
      <xdr:col>41</xdr:col>
      <xdr:colOff>101600</xdr:colOff>
      <xdr:row>64</xdr:row>
      <xdr:rowOff>109950</xdr:rowOff>
    </xdr:to>
    <xdr:sp macro="" textlink="">
      <xdr:nvSpPr>
        <xdr:cNvPr id="256" name="楕円 255">
          <a:extLst>
            <a:ext uri="{FF2B5EF4-FFF2-40B4-BE49-F238E27FC236}">
              <a16:creationId xmlns:a16="http://schemas.microsoft.com/office/drawing/2014/main" id="{1747FA9B-67C2-412C-9C3B-38A42E1C48D5}"/>
            </a:ext>
          </a:extLst>
        </xdr:cNvPr>
        <xdr:cNvSpPr/>
      </xdr:nvSpPr>
      <xdr:spPr>
        <a:xfrm>
          <a:off x="7810500" y="109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57844</xdr:rowOff>
    </xdr:from>
    <xdr:to>
      <xdr:col>45</xdr:col>
      <xdr:colOff>177800</xdr:colOff>
      <xdr:row>64</xdr:row>
      <xdr:rowOff>59150</xdr:rowOff>
    </xdr:to>
    <xdr:cxnSp macro="">
      <xdr:nvCxnSpPr>
        <xdr:cNvPr id="257" name="直線コネクタ 256">
          <a:extLst>
            <a:ext uri="{FF2B5EF4-FFF2-40B4-BE49-F238E27FC236}">
              <a16:creationId xmlns:a16="http://schemas.microsoft.com/office/drawing/2014/main" id="{E21F6F0B-206D-4865-A5CA-9FC70BB9E834}"/>
            </a:ext>
          </a:extLst>
        </xdr:cNvPr>
        <xdr:cNvCxnSpPr/>
      </xdr:nvCxnSpPr>
      <xdr:spPr>
        <a:xfrm flipV="1">
          <a:off x="7861300" y="1103064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9648</xdr:rowOff>
    </xdr:from>
    <xdr:to>
      <xdr:col>36</xdr:col>
      <xdr:colOff>165100</xdr:colOff>
      <xdr:row>64</xdr:row>
      <xdr:rowOff>111248</xdr:rowOff>
    </xdr:to>
    <xdr:sp macro="" textlink="">
      <xdr:nvSpPr>
        <xdr:cNvPr id="258" name="楕円 257">
          <a:extLst>
            <a:ext uri="{FF2B5EF4-FFF2-40B4-BE49-F238E27FC236}">
              <a16:creationId xmlns:a16="http://schemas.microsoft.com/office/drawing/2014/main" id="{877B12A2-9E45-45D6-97BB-FB9A55A010D6}"/>
            </a:ext>
          </a:extLst>
        </xdr:cNvPr>
        <xdr:cNvSpPr/>
      </xdr:nvSpPr>
      <xdr:spPr>
        <a:xfrm>
          <a:off x="6921500" y="109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59150</xdr:rowOff>
    </xdr:from>
    <xdr:to>
      <xdr:col>41</xdr:col>
      <xdr:colOff>50800</xdr:colOff>
      <xdr:row>64</xdr:row>
      <xdr:rowOff>60448</xdr:rowOff>
    </xdr:to>
    <xdr:cxnSp macro="">
      <xdr:nvCxnSpPr>
        <xdr:cNvPr id="259" name="直線コネクタ 258">
          <a:extLst>
            <a:ext uri="{FF2B5EF4-FFF2-40B4-BE49-F238E27FC236}">
              <a16:creationId xmlns:a16="http://schemas.microsoft.com/office/drawing/2014/main" id="{5065C876-01CB-4B1B-8293-5572653D4116}"/>
            </a:ext>
          </a:extLst>
        </xdr:cNvPr>
        <xdr:cNvCxnSpPr/>
      </xdr:nvCxnSpPr>
      <xdr:spPr>
        <a:xfrm flipV="1">
          <a:off x="6972300" y="11031950"/>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5F39201-ABB4-4D88-AB45-AB973CB951C3}"/>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6EDFCDF1-8660-48B6-9664-204E360DF6D1}"/>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63BF225-4515-4749-A00E-A8FBD0E33B11}"/>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6F5385AA-A350-4E80-A336-EFAB9DE1CDE3}"/>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98131</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7331A9D7-E36C-4C1C-8E0E-FE66A706CD65}"/>
            </a:ext>
          </a:extLst>
        </xdr:cNvPr>
        <xdr:cNvSpPr txBox="1"/>
      </xdr:nvSpPr>
      <xdr:spPr>
        <a:xfrm>
          <a:off x="9359411" y="110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99771</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484F0C6F-78F7-472F-9E74-6C236C8BB25D}"/>
            </a:ext>
          </a:extLst>
        </xdr:cNvPr>
        <xdr:cNvSpPr txBox="1"/>
      </xdr:nvSpPr>
      <xdr:spPr>
        <a:xfrm>
          <a:off x="8483111" y="110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101077</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76795B4D-6F49-4A54-B8C0-1E10413C2193}"/>
            </a:ext>
          </a:extLst>
        </xdr:cNvPr>
        <xdr:cNvSpPr txBox="1"/>
      </xdr:nvSpPr>
      <xdr:spPr>
        <a:xfrm>
          <a:off x="7594111" y="110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102375</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749ED15-226B-4E66-9E3D-A0898065C5B6}"/>
            </a:ext>
          </a:extLst>
        </xdr:cNvPr>
        <xdr:cNvSpPr txBox="1"/>
      </xdr:nvSpPr>
      <xdr:spPr>
        <a:xfrm>
          <a:off x="6705111" y="110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BEAEF10-2DA7-4026-BCFC-127D10C28A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5396916-114F-4FE3-9956-E253A5D658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592809F-D59B-43B7-9738-790AEAD278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AECE091-6583-4863-9138-722F2A86AA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75584A69-07BD-4070-9BB2-932626BA49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F52B1EF-6537-46A2-B348-72A701FA20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38EA695-EA65-446C-A55C-9AC54A2E42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89772A7-8AE5-4C56-89A8-956971C4A1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C666C22-3D66-4C23-94D7-FDA05DFD5B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025F6F6-09E8-4515-A710-D49E241099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F9FAFBB-D577-4FCB-879C-55C583EE89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448112E6-BF45-4FF7-A104-7152C7CF620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3FBE287A-4B03-4D8A-905E-FE9BECC8C5C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C0EB4AB-20D5-44B8-A1B7-8CE4908802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B6A4CC4-D8DE-4933-BA8C-A1949B8C40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3213223-8E77-4912-A564-D1E1323E1DF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1D7BF979-D054-4D88-A6F0-094D2CFE6A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C3BB104D-2BF7-4351-B759-16DDB91BE8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61FB941-3DAA-41B9-9CC9-BD76244B26E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EFDA19FA-DF22-445A-B184-B238B081DA4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E96B515-6C77-4256-B8AA-9B33EA00E56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211A855-85C3-4130-B1FE-EB6D691E77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26C21000-BD96-43FC-ADD1-82CF6A3D85B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1A0272E-F268-4971-A88E-37D4E69D3A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ABBE9967-8596-4F31-BEF4-38B09A3C6D62}"/>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99D711B1-90BE-4C57-B6FA-BFF029410653}"/>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C4FCBEC3-D39A-46B5-A96A-4F24BA4D3975}"/>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30835990-1FF7-47B9-A274-87D2B309A118}"/>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84759EAB-F1C7-4002-81D9-3DB76DB2AC83}"/>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5A57EDB1-9E53-4557-8D78-576BC134A72C}"/>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3F8DB407-0CB7-4DF2-BD6A-A19EF45BC92B}"/>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901D6E58-F3E6-4DAC-B5F4-AB5DC726862A}"/>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C67BD159-8B6E-4441-8C49-97F7AB9D9B06}"/>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B793CB6C-2CBA-4BCD-B6F8-0BE19DDF6F95}"/>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29B704AF-6DF1-4483-B177-75D47B67B5BD}"/>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A28A03-36C0-4C4C-8D10-AB1303A69C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7E8FFC2-9C1B-4CF9-A0BB-2565D94BA9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3597F27-6243-4805-B1DD-CFFD888B61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7745B07-AFA2-42DD-A3D9-3C44C9D350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6774150-2B5F-4978-928F-C107C1C790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8" name="楕円 307">
          <a:extLst>
            <a:ext uri="{FF2B5EF4-FFF2-40B4-BE49-F238E27FC236}">
              <a16:creationId xmlns:a16="http://schemas.microsoft.com/office/drawing/2014/main" id="{82C9903D-4316-45DD-8287-70150484EF6D}"/>
            </a:ext>
          </a:extLst>
        </xdr:cNvPr>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8E98A318-25AF-411B-ABA9-18089220C08F}"/>
            </a:ext>
          </a:extLst>
        </xdr:cNvPr>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10" name="楕円 309">
          <a:extLst>
            <a:ext uri="{FF2B5EF4-FFF2-40B4-BE49-F238E27FC236}">
              <a16:creationId xmlns:a16="http://schemas.microsoft.com/office/drawing/2014/main" id="{457B2224-3D4C-4668-9009-8C88A8ADA5E1}"/>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7620</xdr:rowOff>
    </xdr:to>
    <xdr:cxnSp macro="">
      <xdr:nvCxnSpPr>
        <xdr:cNvPr id="311" name="直線コネクタ 310">
          <a:extLst>
            <a:ext uri="{FF2B5EF4-FFF2-40B4-BE49-F238E27FC236}">
              <a16:creationId xmlns:a16="http://schemas.microsoft.com/office/drawing/2014/main" id="{92690163-4EC2-48D2-AE47-43EF0450647A}"/>
            </a:ext>
          </a:extLst>
        </xdr:cNvPr>
        <xdr:cNvCxnSpPr/>
      </xdr:nvCxnSpPr>
      <xdr:spPr>
        <a:xfrm>
          <a:off x="3797300" y="14378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312" name="楕円 311">
          <a:extLst>
            <a:ext uri="{FF2B5EF4-FFF2-40B4-BE49-F238E27FC236}">
              <a16:creationId xmlns:a16="http://schemas.microsoft.com/office/drawing/2014/main" id="{B4C97351-F225-4E14-AE1E-75A2AEEAA2E6}"/>
            </a:ext>
          </a:extLst>
        </xdr:cNvPr>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148589</xdr:rowOff>
    </xdr:to>
    <xdr:cxnSp macro="">
      <xdr:nvCxnSpPr>
        <xdr:cNvPr id="313" name="直線コネクタ 312">
          <a:extLst>
            <a:ext uri="{FF2B5EF4-FFF2-40B4-BE49-F238E27FC236}">
              <a16:creationId xmlns:a16="http://schemas.microsoft.com/office/drawing/2014/main" id="{45DFC3D0-F4DD-4598-980F-209F52AE8816}"/>
            </a:ext>
          </a:extLst>
        </xdr:cNvPr>
        <xdr:cNvCxnSpPr/>
      </xdr:nvCxnSpPr>
      <xdr:spPr>
        <a:xfrm>
          <a:off x="2908300" y="14338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4" name="楕円 313">
          <a:extLst>
            <a:ext uri="{FF2B5EF4-FFF2-40B4-BE49-F238E27FC236}">
              <a16:creationId xmlns:a16="http://schemas.microsoft.com/office/drawing/2014/main" id="{E306A0AB-5388-4816-8001-1098C7506DCB}"/>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108586</xdr:rowOff>
    </xdr:to>
    <xdr:cxnSp macro="">
      <xdr:nvCxnSpPr>
        <xdr:cNvPr id="315" name="直線コネクタ 314">
          <a:extLst>
            <a:ext uri="{FF2B5EF4-FFF2-40B4-BE49-F238E27FC236}">
              <a16:creationId xmlns:a16="http://schemas.microsoft.com/office/drawing/2014/main" id="{193A4244-F24A-4424-8203-437A37521DA4}"/>
            </a:ext>
          </a:extLst>
        </xdr:cNvPr>
        <xdr:cNvCxnSpPr/>
      </xdr:nvCxnSpPr>
      <xdr:spPr>
        <a:xfrm>
          <a:off x="2019300" y="14298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316" name="楕円 315">
          <a:extLst>
            <a:ext uri="{FF2B5EF4-FFF2-40B4-BE49-F238E27FC236}">
              <a16:creationId xmlns:a16="http://schemas.microsoft.com/office/drawing/2014/main" id="{BA1B6FD8-F438-4309-8745-325E4BB0E3FD}"/>
            </a:ext>
          </a:extLst>
        </xdr:cNvPr>
        <xdr:cNvSpPr/>
      </xdr:nvSpPr>
      <xdr:spPr>
        <a:xfrm>
          <a:off x="107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68580</xdr:rowOff>
    </xdr:to>
    <xdr:cxnSp macro="">
      <xdr:nvCxnSpPr>
        <xdr:cNvPr id="317" name="直線コネクタ 316">
          <a:extLst>
            <a:ext uri="{FF2B5EF4-FFF2-40B4-BE49-F238E27FC236}">
              <a16:creationId xmlns:a16="http://schemas.microsoft.com/office/drawing/2014/main" id="{0B836C8A-F9CE-4839-BD51-A141A235B9E9}"/>
            </a:ext>
          </a:extLst>
        </xdr:cNvPr>
        <xdr:cNvCxnSpPr/>
      </xdr:nvCxnSpPr>
      <xdr:spPr>
        <a:xfrm>
          <a:off x="1130300" y="1426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292F86C7-061A-471E-817C-0492234CE56F}"/>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D6BEF39D-309D-47D3-BF11-71B8DDAA6BF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DB127351-E172-46F3-B2E9-7769F7534476}"/>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96B7578B-FAE5-401A-994A-622B4E1FE575}"/>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22" name="n_1mainValue【公営住宅】&#10;有形固定資産減価償却率">
          <a:extLst>
            <a:ext uri="{FF2B5EF4-FFF2-40B4-BE49-F238E27FC236}">
              <a16:creationId xmlns:a16="http://schemas.microsoft.com/office/drawing/2014/main" id="{195B700E-F9E0-409D-8011-67C9159B403F}"/>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323" name="n_2mainValue【公営住宅】&#10;有形固定資産減価償却率">
          <a:extLst>
            <a:ext uri="{FF2B5EF4-FFF2-40B4-BE49-F238E27FC236}">
              <a16:creationId xmlns:a16="http://schemas.microsoft.com/office/drawing/2014/main" id="{863E481D-31EE-4B44-A141-AC5131D44112}"/>
            </a:ext>
          </a:extLst>
        </xdr:cNvPr>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24" name="n_3mainValue【公営住宅】&#10;有形固定資産減価償却率">
          <a:extLst>
            <a:ext uri="{FF2B5EF4-FFF2-40B4-BE49-F238E27FC236}">
              <a16:creationId xmlns:a16="http://schemas.microsoft.com/office/drawing/2014/main" id="{058C594B-12B1-4ACF-B7D5-352ADEF971E3}"/>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325" name="n_4mainValue【公営住宅】&#10;有形固定資産減価償却率">
          <a:extLst>
            <a:ext uri="{FF2B5EF4-FFF2-40B4-BE49-F238E27FC236}">
              <a16:creationId xmlns:a16="http://schemas.microsoft.com/office/drawing/2014/main" id="{C6098114-8121-46F4-ADF3-52F5B7415691}"/>
            </a:ext>
          </a:extLst>
        </xdr:cNvPr>
        <xdr:cNvSpPr txBox="1"/>
      </xdr:nvSpPr>
      <xdr:spPr>
        <a:xfrm>
          <a:off x="927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5C33F394-DAA5-4BCF-90B6-0AA41897FF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84A9D7A-8E69-475B-8D07-EAAD96D26A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1FD87878-99E0-434C-B700-D099EFF405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A322832-EC5C-4EB5-86FD-3447C4794F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B6D6DB6-EE66-4AB6-990E-C86765CF81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6E26B5C-134A-4EDB-8F6F-BBA6059A0E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CE883B7E-7DE9-4F64-9A5C-A60DAEFF53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C18CF2D3-1C9B-42CB-A428-A036EF1C90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0DC6F9B-3D3C-4E50-A7FE-C95A3A155E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886EE89F-D52C-487C-A20C-9AAD1DC87A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51BDD7CF-08D1-456B-BB82-1C34F5723C5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D0C6C7BD-EFE4-4832-B9CD-293A4E05DAA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3C8F9606-76F1-4425-B88D-9EBAA38BB45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2DEA47B-2FA5-43D7-A232-9556CB69347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3194E082-C5A9-4DD9-BF1F-F89A50DBB9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7665C613-77DB-4917-A839-A3C2FAB8F4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62E180D-5CA9-40B3-B064-812DC0948EE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FBAAFC9-623D-4496-8BC2-9BED9E4CF4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2E325F27-0020-405F-816D-DE875A5F571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8A77974-4D61-41AD-AAFC-5E9B92770B4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6E90BC5E-FC8C-4361-AE62-DCC7451DC6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1161739-DB5E-410F-AEA7-03D884AFE67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BB56567-7C5A-41A1-ACC3-C0856B644B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447D2C62-6532-46A8-B2D0-640112A795A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BA431CA4-6D83-4104-9250-D89F442E473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3B9E797-5B44-4130-A217-89119AF87EE5}"/>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822E3DBD-2E50-4BE2-817C-49CA0B2E7785}"/>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FF5E5080-5A64-41EA-AB01-A0E294DEC6A6}"/>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5BBD6A4D-B01D-46A1-8FEC-94CBC3DA9C67}"/>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B1D0EA9C-747C-464E-9760-B21D999A011E}"/>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64DD6C94-E203-4C02-B1BD-D202E7FEC1DE}"/>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9948B17E-1EFE-4F8F-AF57-B5169778D704}"/>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FBB429DE-DBB8-45AE-A9A6-5332B2476A64}"/>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76F16E95-C8F7-4D9D-A305-3E7B4871B53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7CDACF9-4C70-418C-928D-3A2564672D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AFB7291-80BA-47DD-B616-F6712241CF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2C32DA8-B5D3-443F-AF85-173C943A00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BF474CF-41CB-45D0-8737-DFBCA65A01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D129CDB-4FDB-4C72-9F57-3DB3C49914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60071</xdr:rowOff>
    </xdr:from>
    <xdr:to>
      <xdr:col>55</xdr:col>
      <xdr:colOff>50800</xdr:colOff>
      <xdr:row>77</xdr:row>
      <xdr:rowOff>161671</xdr:rowOff>
    </xdr:to>
    <xdr:sp macro="" textlink="">
      <xdr:nvSpPr>
        <xdr:cNvPr id="365" name="楕円 364">
          <a:extLst>
            <a:ext uri="{FF2B5EF4-FFF2-40B4-BE49-F238E27FC236}">
              <a16:creationId xmlns:a16="http://schemas.microsoft.com/office/drawing/2014/main" id="{B0CFF006-8A85-4A05-A5A7-4A2DA72E49D8}"/>
            </a:ext>
          </a:extLst>
        </xdr:cNvPr>
        <xdr:cNvSpPr/>
      </xdr:nvSpPr>
      <xdr:spPr>
        <a:xfrm>
          <a:off x="10426700" y="132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13098</xdr:rowOff>
    </xdr:from>
    <xdr:ext cx="469744" cy="259045"/>
    <xdr:sp macro="" textlink="">
      <xdr:nvSpPr>
        <xdr:cNvPr id="366" name="【公営住宅】&#10;一人当たり面積該当値テキスト">
          <a:extLst>
            <a:ext uri="{FF2B5EF4-FFF2-40B4-BE49-F238E27FC236}">
              <a16:creationId xmlns:a16="http://schemas.microsoft.com/office/drawing/2014/main" id="{FD1BC70F-8C0E-4BE5-97DD-A189513846AE}"/>
            </a:ext>
          </a:extLst>
        </xdr:cNvPr>
        <xdr:cNvSpPr txBox="1"/>
      </xdr:nvSpPr>
      <xdr:spPr>
        <a:xfrm>
          <a:off x="10515600" y="132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80645</xdr:rowOff>
    </xdr:from>
    <xdr:to>
      <xdr:col>50</xdr:col>
      <xdr:colOff>165100</xdr:colOff>
      <xdr:row>78</xdr:row>
      <xdr:rowOff>10795</xdr:rowOff>
    </xdr:to>
    <xdr:sp macro="" textlink="">
      <xdr:nvSpPr>
        <xdr:cNvPr id="367" name="楕円 366">
          <a:extLst>
            <a:ext uri="{FF2B5EF4-FFF2-40B4-BE49-F238E27FC236}">
              <a16:creationId xmlns:a16="http://schemas.microsoft.com/office/drawing/2014/main" id="{DED5DAE3-B0DA-4DF3-87B4-EF7458891C26}"/>
            </a:ext>
          </a:extLst>
        </xdr:cNvPr>
        <xdr:cNvSpPr/>
      </xdr:nvSpPr>
      <xdr:spPr>
        <a:xfrm>
          <a:off x="9588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110871</xdr:rowOff>
    </xdr:from>
    <xdr:to>
      <xdr:col>55</xdr:col>
      <xdr:colOff>0</xdr:colOff>
      <xdr:row>77</xdr:row>
      <xdr:rowOff>131445</xdr:rowOff>
    </xdr:to>
    <xdr:cxnSp macro="">
      <xdr:nvCxnSpPr>
        <xdr:cNvPr id="368" name="直線コネクタ 367">
          <a:extLst>
            <a:ext uri="{FF2B5EF4-FFF2-40B4-BE49-F238E27FC236}">
              <a16:creationId xmlns:a16="http://schemas.microsoft.com/office/drawing/2014/main" id="{292240E1-26DF-42EC-BC92-7E2A5BF464C1}"/>
            </a:ext>
          </a:extLst>
        </xdr:cNvPr>
        <xdr:cNvCxnSpPr/>
      </xdr:nvCxnSpPr>
      <xdr:spPr>
        <a:xfrm flipV="1">
          <a:off x="9639300" y="1331252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114173</xdr:rowOff>
    </xdr:from>
    <xdr:to>
      <xdr:col>46</xdr:col>
      <xdr:colOff>38100</xdr:colOff>
      <xdr:row>78</xdr:row>
      <xdr:rowOff>44323</xdr:rowOff>
    </xdr:to>
    <xdr:sp macro="" textlink="">
      <xdr:nvSpPr>
        <xdr:cNvPr id="369" name="楕円 368">
          <a:extLst>
            <a:ext uri="{FF2B5EF4-FFF2-40B4-BE49-F238E27FC236}">
              <a16:creationId xmlns:a16="http://schemas.microsoft.com/office/drawing/2014/main" id="{5DBB9E10-8DB3-4164-87E9-A02948DCD586}"/>
            </a:ext>
          </a:extLst>
        </xdr:cNvPr>
        <xdr:cNvSpPr/>
      </xdr:nvSpPr>
      <xdr:spPr>
        <a:xfrm>
          <a:off x="8699500" y="13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131445</xdr:rowOff>
    </xdr:from>
    <xdr:to>
      <xdr:col>50</xdr:col>
      <xdr:colOff>114300</xdr:colOff>
      <xdr:row>77</xdr:row>
      <xdr:rowOff>164973</xdr:rowOff>
    </xdr:to>
    <xdr:cxnSp macro="">
      <xdr:nvCxnSpPr>
        <xdr:cNvPr id="370" name="直線コネクタ 369">
          <a:extLst>
            <a:ext uri="{FF2B5EF4-FFF2-40B4-BE49-F238E27FC236}">
              <a16:creationId xmlns:a16="http://schemas.microsoft.com/office/drawing/2014/main" id="{185DB458-DCF5-49D4-BCB5-48A8F2983B16}"/>
            </a:ext>
          </a:extLst>
        </xdr:cNvPr>
        <xdr:cNvCxnSpPr/>
      </xdr:nvCxnSpPr>
      <xdr:spPr>
        <a:xfrm flipV="1">
          <a:off x="8750300" y="1333309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136271</xdr:rowOff>
    </xdr:from>
    <xdr:to>
      <xdr:col>41</xdr:col>
      <xdr:colOff>101600</xdr:colOff>
      <xdr:row>78</xdr:row>
      <xdr:rowOff>66421</xdr:rowOff>
    </xdr:to>
    <xdr:sp macro="" textlink="">
      <xdr:nvSpPr>
        <xdr:cNvPr id="371" name="楕円 370">
          <a:extLst>
            <a:ext uri="{FF2B5EF4-FFF2-40B4-BE49-F238E27FC236}">
              <a16:creationId xmlns:a16="http://schemas.microsoft.com/office/drawing/2014/main" id="{84703E84-43FB-4A69-AD21-762BC4A8374A}"/>
            </a:ext>
          </a:extLst>
        </xdr:cNvPr>
        <xdr:cNvSpPr/>
      </xdr:nvSpPr>
      <xdr:spPr>
        <a:xfrm>
          <a:off x="7810500" y="133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164973</xdr:rowOff>
    </xdr:from>
    <xdr:to>
      <xdr:col>45</xdr:col>
      <xdr:colOff>177800</xdr:colOff>
      <xdr:row>78</xdr:row>
      <xdr:rowOff>15621</xdr:rowOff>
    </xdr:to>
    <xdr:cxnSp macro="">
      <xdr:nvCxnSpPr>
        <xdr:cNvPr id="372" name="直線コネクタ 371">
          <a:extLst>
            <a:ext uri="{FF2B5EF4-FFF2-40B4-BE49-F238E27FC236}">
              <a16:creationId xmlns:a16="http://schemas.microsoft.com/office/drawing/2014/main" id="{B1BB2CCB-C1F3-402B-A443-EC59BCD90D5B}"/>
            </a:ext>
          </a:extLst>
        </xdr:cNvPr>
        <xdr:cNvCxnSpPr/>
      </xdr:nvCxnSpPr>
      <xdr:spPr>
        <a:xfrm flipV="1">
          <a:off x="7861300" y="1336662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150749</xdr:rowOff>
    </xdr:from>
    <xdr:to>
      <xdr:col>36</xdr:col>
      <xdr:colOff>165100</xdr:colOff>
      <xdr:row>78</xdr:row>
      <xdr:rowOff>80899</xdr:rowOff>
    </xdr:to>
    <xdr:sp macro="" textlink="">
      <xdr:nvSpPr>
        <xdr:cNvPr id="373" name="楕円 372">
          <a:extLst>
            <a:ext uri="{FF2B5EF4-FFF2-40B4-BE49-F238E27FC236}">
              <a16:creationId xmlns:a16="http://schemas.microsoft.com/office/drawing/2014/main" id="{FE5D3B61-F864-410E-8578-BE5D8B865605}"/>
            </a:ext>
          </a:extLst>
        </xdr:cNvPr>
        <xdr:cNvSpPr/>
      </xdr:nvSpPr>
      <xdr:spPr>
        <a:xfrm>
          <a:off x="6921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15621</xdr:rowOff>
    </xdr:from>
    <xdr:to>
      <xdr:col>41</xdr:col>
      <xdr:colOff>50800</xdr:colOff>
      <xdr:row>78</xdr:row>
      <xdr:rowOff>30099</xdr:rowOff>
    </xdr:to>
    <xdr:cxnSp macro="">
      <xdr:nvCxnSpPr>
        <xdr:cNvPr id="374" name="直線コネクタ 373">
          <a:extLst>
            <a:ext uri="{FF2B5EF4-FFF2-40B4-BE49-F238E27FC236}">
              <a16:creationId xmlns:a16="http://schemas.microsoft.com/office/drawing/2014/main" id="{67D7230F-B4D1-44C5-A7D5-73FE81A2F830}"/>
            </a:ext>
          </a:extLst>
        </xdr:cNvPr>
        <xdr:cNvCxnSpPr/>
      </xdr:nvCxnSpPr>
      <xdr:spPr>
        <a:xfrm flipV="1">
          <a:off x="6972300" y="133887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17326A6E-2EBB-4B85-95B9-AD8CD0EB9325}"/>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FD7A82E2-802F-4638-90CA-40142976AC1F}"/>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5CC3E143-08C4-4E13-9CD9-09E6687057A1}"/>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61162C3A-F684-4681-BB3C-EFEDB6B6C034}"/>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27322</xdr:rowOff>
    </xdr:from>
    <xdr:ext cx="469744" cy="259045"/>
    <xdr:sp macro="" textlink="">
      <xdr:nvSpPr>
        <xdr:cNvPr id="379" name="n_1mainValue【公営住宅】&#10;一人当たり面積">
          <a:extLst>
            <a:ext uri="{FF2B5EF4-FFF2-40B4-BE49-F238E27FC236}">
              <a16:creationId xmlns:a16="http://schemas.microsoft.com/office/drawing/2014/main" id="{1295626E-ADE5-45CE-9025-B97AC79DB829}"/>
            </a:ext>
          </a:extLst>
        </xdr:cNvPr>
        <xdr:cNvSpPr txBox="1"/>
      </xdr:nvSpPr>
      <xdr:spPr>
        <a:xfrm>
          <a:off x="9391727" y="130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60850</xdr:rowOff>
    </xdr:from>
    <xdr:ext cx="469744" cy="259045"/>
    <xdr:sp macro="" textlink="">
      <xdr:nvSpPr>
        <xdr:cNvPr id="380" name="n_2mainValue【公営住宅】&#10;一人当たり面積">
          <a:extLst>
            <a:ext uri="{FF2B5EF4-FFF2-40B4-BE49-F238E27FC236}">
              <a16:creationId xmlns:a16="http://schemas.microsoft.com/office/drawing/2014/main" id="{37967371-5A85-4D0C-A2F3-82E5A0F2DA45}"/>
            </a:ext>
          </a:extLst>
        </xdr:cNvPr>
        <xdr:cNvSpPr txBox="1"/>
      </xdr:nvSpPr>
      <xdr:spPr>
        <a:xfrm>
          <a:off x="8515427" y="130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82948</xdr:rowOff>
    </xdr:from>
    <xdr:ext cx="469744" cy="259045"/>
    <xdr:sp macro="" textlink="">
      <xdr:nvSpPr>
        <xdr:cNvPr id="381" name="n_3mainValue【公営住宅】&#10;一人当たり面積">
          <a:extLst>
            <a:ext uri="{FF2B5EF4-FFF2-40B4-BE49-F238E27FC236}">
              <a16:creationId xmlns:a16="http://schemas.microsoft.com/office/drawing/2014/main" id="{5399D880-7835-42F4-B398-DA9E365EF0D9}"/>
            </a:ext>
          </a:extLst>
        </xdr:cNvPr>
        <xdr:cNvSpPr txBox="1"/>
      </xdr:nvSpPr>
      <xdr:spPr>
        <a:xfrm>
          <a:off x="7626427" y="131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97426</xdr:rowOff>
    </xdr:from>
    <xdr:ext cx="469744" cy="259045"/>
    <xdr:sp macro="" textlink="">
      <xdr:nvSpPr>
        <xdr:cNvPr id="382" name="n_4mainValue【公営住宅】&#10;一人当たり面積">
          <a:extLst>
            <a:ext uri="{FF2B5EF4-FFF2-40B4-BE49-F238E27FC236}">
              <a16:creationId xmlns:a16="http://schemas.microsoft.com/office/drawing/2014/main" id="{2EFEB05D-7C34-4674-94FA-C60D10B7D97C}"/>
            </a:ext>
          </a:extLst>
        </xdr:cNvPr>
        <xdr:cNvSpPr txBox="1"/>
      </xdr:nvSpPr>
      <xdr:spPr>
        <a:xfrm>
          <a:off x="67374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505F362-5311-4B63-AFED-1CDF064A17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D551697-9FF7-4BF5-83BA-93E3653149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6C5EC42-29C8-4CDE-939F-032BFAEF63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D449BE1-E7FD-41F0-83D5-EB2B27F565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90AF806-F7D9-4CEC-919A-743CBDD02F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6D4520A-06E9-4D9F-8C1A-DACF194B90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FE1B4C9-9ACB-480E-A52D-921777F454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0002BCB-395E-4512-BB1F-B84C7195D9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FEC05AF2-B042-421B-AEA0-D38ECC7063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9DE640F2-AA3C-41F6-81B6-B3F948C394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29E5F64A-2FFF-4D0C-85D8-E12825E162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DAEA149-9163-4C6B-ABB5-88FF783EDC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E97E75EF-8850-438B-AEFA-268014923A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6D42133C-915C-49AB-A55A-ED998818CF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6A9305ED-49D7-486D-80D7-05425DE518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D23B9ABA-B81B-4D00-91C0-C31492C85E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23D7D270-0E08-475D-98C5-C57820D500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04E8F6F-EA5D-453B-861F-CD0F621B89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AB5B71D-DA10-4E1B-BFAB-8AAFBC27FF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58814C4-7757-42C0-A50B-5181037AE3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D1385307-1BE9-48C0-A88E-57B7649677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1C344D1-F6B5-4D38-A7D1-D68B64A183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6EDB2521-DD7A-4C8E-AAA7-839FD20118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C07B113-9B79-4803-AF7F-5978756C1B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92FDECB-5820-4CBC-84AB-2EEBBC25FB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89C873FC-6E96-40BB-94A7-9EF5D03B66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41C66FBE-FB5F-45F7-B169-4A26876D08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824719F3-8EBC-408F-BE09-581E2E91E4A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4B5C0D13-6300-4EA5-B41C-1E544BCD515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9E587656-C2A4-4C2D-B2C3-726D7057FD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1C1D7835-711E-4BC9-A74C-F9AB3A5A65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9A0565D3-26E8-4E88-B2F3-2F6870D432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C077F2C-BE47-4678-9384-4F4AE3B57D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2C91CD75-77A4-4F34-BA66-2967071ECE4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EC0B4771-F50B-47CB-AAFA-1D10B0561F6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B1B9266B-F51B-4914-89F9-EB786045C13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65DEA832-A636-4E55-AEEA-36913ACF0EC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62C01F93-945C-4553-8965-432FE12A6CD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DB11D03D-FA02-4BBE-A616-3C3BDD5F6B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8FF4ED8E-6A4E-4B55-9B9E-E16F76A224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5F2DCF7-714D-472D-9941-7DF7B5F48179}"/>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B5C5EABF-2E5C-446E-91AB-9FDE52C88BB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EAFE067E-76F4-4C10-88E0-6A49B965526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587DB5B9-9077-4466-9A92-E07E5D2ECC0B}"/>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A1517AD6-A7DE-4E0D-BF04-D4936BE35D79}"/>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DEB3E6D2-9984-427D-AC90-13608EEEDDF3}"/>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6C002C9E-E2A5-4971-9FA7-A562BEF807DD}"/>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5C037EFB-5164-4B56-9451-1F86B169D95B}"/>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53469ED6-4154-4D61-BEF6-0F88745CDB52}"/>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D77CA803-0936-48F6-B67C-9CC5E5EE89FC}"/>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E73D0FFF-445F-4B27-9D93-BF3CFEE67CD7}"/>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DF2E442-3C91-43E5-A5E3-AC87D1DC41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ECAE16D-AE8B-444A-8BC6-D48806DB40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E3A50E1-CF46-48B5-A761-5D22CC8AA7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131CE75-3A28-4C93-B0EA-CCAFBC09F8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49A8705-4BBA-40CC-BFAD-A907BD4E5D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39" name="楕円 438">
          <a:extLst>
            <a:ext uri="{FF2B5EF4-FFF2-40B4-BE49-F238E27FC236}">
              <a16:creationId xmlns:a16="http://schemas.microsoft.com/office/drawing/2014/main" id="{766C957E-6069-44C6-AEE5-0E88C1A87E81}"/>
            </a:ext>
          </a:extLst>
        </xdr:cNvPr>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DE94E4E7-3117-4EC0-BAEB-C50F218A114E}"/>
            </a:ext>
          </a:extLst>
        </xdr:cNvPr>
        <xdr:cNvSpPr txBox="1"/>
      </xdr:nvSpPr>
      <xdr:spPr>
        <a:xfrm>
          <a:off x="16357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41" name="楕円 440">
          <a:extLst>
            <a:ext uri="{FF2B5EF4-FFF2-40B4-BE49-F238E27FC236}">
              <a16:creationId xmlns:a16="http://schemas.microsoft.com/office/drawing/2014/main" id="{6DF3E629-E087-4FF2-9526-56CA61BD158A}"/>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163830</xdr:rowOff>
    </xdr:to>
    <xdr:cxnSp macro="">
      <xdr:nvCxnSpPr>
        <xdr:cNvPr id="442" name="直線コネクタ 441">
          <a:extLst>
            <a:ext uri="{FF2B5EF4-FFF2-40B4-BE49-F238E27FC236}">
              <a16:creationId xmlns:a16="http://schemas.microsoft.com/office/drawing/2014/main" id="{E0F66FF6-5FFD-44FC-846A-F0FD6267A07F}"/>
            </a:ext>
          </a:extLst>
        </xdr:cNvPr>
        <xdr:cNvCxnSpPr/>
      </xdr:nvCxnSpPr>
      <xdr:spPr>
        <a:xfrm>
          <a:off x="15481300" y="66427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43" name="楕円 442">
          <a:extLst>
            <a:ext uri="{FF2B5EF4-FFF2-40B4-BE49-F238E27FC236}">
              <a16:creationId xmlns:a16="http://schemas.microsoft.com/office/drawing/2014/main" id="{11EB01FC-A7AF-4EE6-9850-9E104CC5195D}"/>
            </a:ext>
          </a:extLst>
        </xdr:cNvPr>
        <xdr:cNvSpPr/>
      </xdr:nvSpPr>
      <xdr:spPr>
        <a:xfrm>
          <a:off x="1454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127635</xdr:rowOff>
    </xdr:to>
    <xdr:cxnSp macro="">
      <xdr:nvCxnSpPr>
        <xdr:cNvPr id="444" name="直線コネクタ 443">
          <a:extLst>
            <a:ext uri="{FF2B5EF4-FFF2-40B4-BE49-F238E27FC236}">
              <a16:creationId xmlns:a16="http://schemas.microsoft.com/office/drawing/2014/main" id="{4F787864-70F4-411B-AD73-DD2A07BACE23}"/>
            </a:ext>
          </a:extLst>
        </xdr:cNvPr>
        <xdr:cNvCxnSpPr/>
      </xdr:nvCxnSpPr>
      <xdr:spPr>
        <a:xfrm>
          <a:off x="14592300" y="6608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445" name="楕円 444">
          <a:extLst>
            <a:ext uri="{FF2B5EF4-FFF2-40B4-BE49-F238E27FC236}">
              <a16:creationId xmlns:a16="http://schemas.microsoft.com/office/drawing/2014/main" id="{24AE12F2-02F6-41E9-85D8-E0E9FA327B97}"/>
            </a:ext>
          </a:extLst>
        </xdr:cNvPr>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93345</xdr:rowOff>
    </xdr:to>
    <xdr:cxnSp macro="">
      <xdr:nvCxnSpPr>
        <xdr:cNvPr id="446" name="直線コネクタ 445">
          <a:extLst>
            <a:ext uri="{FF2B5EF4-FFF2-40B4-BE49-F238E27FC236}">
              <a16:creationId xmlns:a16="http://schemas.microsoft.com/office/drawing/2014/main" id="{65A86DFE-B53F-4516-B32C-0E679C800AD5}"/>
            </a:ext>
          </a:extLst>
        </xdr:cNvPr>
        <xdr:cNvCxnSpPr/>
      </xdr:nvCxnSpPr>
      <xdr:spPr>
        <a:xfrm>
          <a:off x="13703300" y="6597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90170</xdr:rowOff>
    </xdr:from>
    <xdr:to>
      <xdr:col>67</xdr:col>
      <xdr:colOff>101600</xdr:colOff>
      <xdr:row>39</xdr:row>
      <xdr:rowOff>20320</xdr:rowOff>
    </xdr:to>
    <xdr:sp macro="" textlink="">
      <xdr:nvSpPr>
        <xdr:cNvPr id="447" name="楕円 446">
          <a:extLst>
            <a:ext uri="{FF2B5EF4-FFF2-40B4-BE49-F238E27FC236}">
              <a16:creationId xmlns:a16="http://schemas.microsoft.com/office/drawing/2014/main" id="{98365230-CA6C-47BB-ABE8-024C17C91C02}"/>
            </a:ext>
          </a:extLst>
        </xdr:cNvPr>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140970</xdr:rowOff>
    </xdr:to>
    <xdr:cxnSp macro="">
      <xdr:nvCxnSpPr>
        <xdr:cNvPr id="448" name="直線コネクタ 447">
          <a:extLst>
            <a:ext uri="{FF2B5EF4-FFF2-40B4-BE49-F238E27FC236}">
              <a16:creationId xmlns:a16="http://schemas.microsoft.com/office/drawing/2014/main" id="{2D60A23F-DC9D-4BA3-9B3F-236E53EA24E1}"/>
            </a:ext>
          </a:extLst>
        </xdr:cNvPr>
        <xdr:cNvCxnSpPr/>
      </xdr:nvCxnSpPr>
      <xdr:spPr>
        <a:xfrm flipV="1">
          <a:off x="12814300" y="6597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CC869E4B-392D-499F-9AC8-D6E2B048C7F6}"/>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FB71C112-C52B-4DB0-8B11-396458369DB3}"/>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678679E9-DD60-4FEC-A6A2-FED314F38B76}"/>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FE62B186-A041-4001-970B-4D19FEF007D9}"/>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CBB4233-34BE-4AAA-801B-4F0663C68606}"/>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162AAD97-9599-410C-867F-4107FBF73E7D}"/>
            </a:ext>
          </a:extLst>
        </xdr:cNvPr>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2FD1920-46E2-44F1-8DF2-60759A7F4514}"/>
            </a:ext>
          </a:extLst>
        </xdr:cNvPr>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11447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65F21CB7-EF5D-43D8-9978-910A8506A7D2}"/>
            </a:ext>
          </a:extLst>
        </xdr:cNvPr>
        <xdr:cNvSpPr txBox="1"/>
      </xdr:nvSpPr>
      <xdr:spPr>
        <a:xfrm>
          <a:off x="12611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E5A34BFE-77E3-4074-ABB5-CDC1C2197D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DDA68AA1-CEE0-41F9-9A7B-EDDB71D1B5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4AB8BBE9-AA43-475B-9CFA-172BADF285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384F95BB-7B5C-4CDD-A465-0E4C6484E9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49D94859-2859-4B72-8073-C0FE531D1E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8F460DA7-0B49-4D5C-8C8A-52A40CD292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B7585B6C-74C3-4684-B2FC-D9D0C2EA7E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C866677-5661-4307-9A20-43E7491710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331AC679-7198-4DE1-ACCF-A0318DE034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76C093CB-957E-43FD-854C-271E92EB88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B73FF6A7-1A45-4126-9A7F-31D0CBD338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D6D9D114-4F40-47E4-99BA-5FFC00ADE1A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10A3F781-FB7E-4DD7-A856-C3BF063384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C748055D-59ED-4835-835E-B7FEAC53ADA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F05BC1D-CF0B-48F3-BC35-6B6A5D98655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C058FF7F-4EF2-466A-894E-123E4F58728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D40C05F7-F037-4D1D-B9BC-C228130A531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AE1F6002-E814-44BB-B8FB-DA8B6BB5949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FB143FB1-AA83-490B-8938-C8A59654D72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AC94A124-6728-40D6-BDAE-836961135C9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36414DD7-C617-489F-8556-6AA5B55F7B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B7587195-0B81-44E1-BE66-B503C8E15B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1D6DA194-9CCA-4DA1-9C81-5D6493AC5E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4A7C590-519C-4845-BE1A-69AB0790E0B9}"/>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1F347BDE-0C69-45CC-864C-89B5141CB281}"/>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F2CEF500-E6A4-42D6-808F-5DA79E0ED28B}"/>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43AE7E9-AD1E-426D-BD5B-7170E737B9A9}"/>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C1386C3A-C003-4EC9-87B6-A67B1D3826E8}"/>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74EF2D51-E06F-483E-9EC8-5F55B04B9277}"/>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DE4CF909-2FF0-4AC3-A1FE-84CA852CE331}"/>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1CB735B0-0F2A-4F03-A7FC-409FFDD99E6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BE7F667C-1769-4E25-9A04-743FB845D3AC}"/>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75879420-486E-4850-BC55-777A563C44A3}"/>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96827A21-0255-4525-A277-E47EA05928A7}"/>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1FA806F-9EFC-41C0-ACFA-F199685B23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D6D72D7-C3B3-4DBC-A590-2C30B4CA86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A3B7597-AF00-445D-8A14-A688EE6B16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6AEE7D7-7F80-4D61-B15E-FA7A8DEC0D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45CD306-DA01-4277-8397-A67314F891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96" name="楕円 495">
          <a:extLst>
            <a:ext uri="{FF2B5EF4-FFF2-40B4-BE49-F238E27FC236}">
              <a16:creationId xmlns:a16="http://schemas.microsoft.com/office/drawing/2014/main" id="{33811FAA-6BC0-4072-AAC6-FDB9FD9B10CC}"/>
            </a:ext>
          </a:extLst>
        </xdr:cNvPr>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AD3E1380-FDE6-4011-A0C7-F6CA891001DF}"/>
            </a:ext>
          </a:extLst>
        </xdr:cNvPr>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98" name="楕円 497">
          <a:extLst>
            <a:ext uri="{FF2B5EF4-FFF2-40B4-BE49-F238E27FC236}">
              <a16:creationId xmlns:a16="http://schemas.microsoft.com/office/drawing/2014/main" id="{3170A1DF-550F-485D-89B9-F768790D3FE8}"/>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76200</xdr:rowOff>
    </xdr:to>
    <xdr:cxnSp macro="">
      <xdr:nvCxnSpPr>
        <xdr:cNvPr id="499" name="直線コネクタ 498">
          <a:extLst>
            <a:ext uri="{FF2B5EF4-FFF2-40B4-BE49-F238E27FC236}">
              <a16:creationId xmlns:a16="http://schemas.microsoft.com/office/drawing/2014/main" id="{AFFB7742-C8FC-4834-96BB-6FAD6E7692D6}"/>
            </a:ext>
          </a:extLst>
        </xdr:cNvPr>
        <xdr:cNvCxnSpPr/>
      </xdr:nvCxnSpPr>
      <xdr:spPr>
        <a:xfrm flipV="1">
          <a:off x="21323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38735</xdr:rowOff>
    </xdr:from>
    <xdr:to>
      <xdr:col>107</xdr:col>
      <xdr:colOff>101600</xdr:colOff>
      <xdr:row>38</xdr:row>
      <xdr:rowOff>140335</xdr:rowOff>
    </xdr:to>
    <xdr:sp macro="" textlink="">
      <xdr:nvSpPr>
        <xdr:cNvPr id="500" name="楕円 499">
          <a:extLst>
            <a:ext uri="{FF2B5EF4-FFF2-40B4-BE49-F238E27FC236}">
              <a16:creationId xmlns:a16="http://schemas.microsoft.com/office/drawing/2014/main" id="{9471179F-2D03-49B9-B86F-30788185F8BD}"/>
            </a:ext>
          </a:extLst>
        </xdr:cNvPr>
        <xdr:cNvSpPr/>
      </xdr:nvSpPr>
      <xdr:spPr>
        <a:xfrm>
          <a:off x="2038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89535</xdr:rowOff>
    </xdr:to>
    <xdr:cxnSp macro="">
      <xdr:nvCxnSpPr>
        <xdr:cNvPr id="501" name="直線コネクタ 500">
          <a:extLst>
            <a:ext uri="{FF2B5EF4-FFF2-40B4-BE49-F238E27FC236}">
              <a16:creationId xmlns:a16="http://schemas.microsoft.com/office/drawing/2014/main" id="{25096D03-95E9-4CB0-AE33-74FA61A80909}"/>
            </a:ext>
          </a:extLst>
        </xdr:cNvPr>
        <xdr:cNvCxnSpPr/>
      </xdr:nvCxnSpPr>
      <xdr:spPr>
        <a:xfrm flipV="1">
          <a:off x="20434300" y="6591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156845</xdr:rowOff>
    </xdr:from>
    <xdr:to>
      <xdr:col>102</xdr:col>
      <xdr:colOff>165100</xdr:colOff>
      <xdr:row>38</xdr:row>
      <xdr:rowOff>86995</xdr:rowOff>
    </xdr:to>
    <xdr:sp macro="" textlink="">
      <xdr:nvSpPr>
        <xdr:cNvPr id="502" name="楕円 501">
          <a:extLst>
            <a:ext uri="{FF2B5EF4-FFF2-40B4-BE49-F238E27FC236}">
              <a16:creationId xmlns:a16="http://schemas.microsoft.com/office/drawing/2014/main" id="{FADCB9FC-A8F3-4502-BCD1-65CF78FB34D4}"/>
            </a:ext>
          </a:extLst>
        </xdr:cNvPr>
        <xdr:cNvSpPr/>
      </xdr:nvSpPr>
      <xdr:spPr>
        <a:xfrm>
          <a:off x="19494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36195</xdr:rowOff>
    </xdr:from>
    <xdr:to>
      <xdr:col>107</xdr:col>
      <xdr:colOff>50800</xdr:colOff>
      <xdr:row>38</xdr:row>
      <xdr:rowOff>89535</xdr:rowOff>
    </xdr:to>
    <xdr:cxnSp macro="">
      <xdr:nvCxnSpPr>
        <xdr:cNvPr id="503" name="直線コネクタ 502">
          <a:extLst>
            <a:ext uri="{FF2B5EF4-FFF2-40B4-BE49-F238E27FC236}">
              <a16:creationId xmlns:a16="http://schemas.microsoft.com/office/drawing/2014/main" id="{29B0655D-D617-4297-BEBE-0C1B140608B2}"/>
            </a:ext>
          </a:extLst>
        </xdr:cNvPr>
        <xdr:cNvCxnSpPr/>
      </xdr:nvCxnSpPr>
      <xdr:spPr>
        <a:xfrm>
          <a:off x="19545300" y="65512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55880</xdr:rowOff>
    </xdr:from>
    <xdr:to>
      <xdr:col>98</xdr:col>
      <xdr:colOff>38100</xdr:colOff>
      <xdr:row>37</xdr:row>
      <xdr:rowOff>157480</xdr:rowOff>
    </xdr:to>
    <xdr:sp macro="" textlink="">
      <xdr:nvSpPr>
        <xdr:cNvPr id="504" name="楕円 503">
          <a:extLst>
            <a:ext uri="{FF2B5EF4-FFF2-40B4-BE49-F238E27FC236}">
              <a16:creationId xmlns:a16="http://schemas.microsoft.com/office/drawing/2014/main" id="{C12BB1DD-7B2C-46DA-8AF3-D63BB7483582}"/>
            </a:ext>
          </a:extLst>
        </xdr:cNvPr>
        <xdr:cNvSpPr/>
      </xdr:nvSpPr>
      <xdr:spPr>
        <a:xfrm>
          <a:off x="18605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106680</xdr:rowOff>
    </xdr:from>
    <xdr:to>
      <xdr:col>102</xdr:col>
      <xdr:colOff>114300</xdr:colOff>
      <xdr:row>38</xdr:row>
      <xdr:rowOff>36195</xdr:rowOff>
    </xdr:to>
    <xdr:cxnSp macro="">
      <xdr:nvCxnSpPr>
        <xdr:cNvPr id="505" name="直線コネクタ 504">
          <a:extLst>
            <a:ext uri="{FF2B5EF4-FFF2-40B4-BE49-F238E27FC236}">
              <a16:creationId xmlns:a16="http://schemas.microsoft.com/office/drawing/2014/main" id="{2B29CF8B-5B66-409A-9F07-54953B1FCEFF}"/>
            </a:ext>
          </a:extLst>
        </xdr:cNvPr>
        <xdr:cNvCxnSpPr/>
      </xdr:nvCxnSpPr>
      <xdr:spPr>
        <a:xfrm>
          <a:off x="18656300" y="64503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8B9A96C-0291-41EE-AFFB-67E9BBF3B637}"/>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50573488-5786-4FBB-B6D5-87CF5B38763F}"/>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C8E898A1-028E-491B-B5BF-525DE7CFBEF1}"/>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A01410B0-A21F-48CF-9EE2-D0D68F09A820}"/>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58E1E92C-2BE3-443F-A4B2-CF5A7D6DE010}"/>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156862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3D91B003-6D25-450C-AF4A-62E0568FC6A1}"/>
            </a:ext>
          </a:extLst>
        </xdr:cNvPr>
        <xdr:cNvSpPr txBox="1"/>
      </xdr:nvSpPr>
      <xdr:spPr>
        <a:xfrm>
          <a:off x="2019942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103522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B3381C19-3883-4CE1-BD0D-22FCA6B0324A}"/>
            </a:ext>
          </a:extLst>
        </xdr:cNvPr>
        <xdr:cNvSpPr txBox="1"/>
      </xdr:nvSpPr>
      <xdr:spPr>
        <a:xfrm>
          <a:off x="193104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2557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B960555B-9816-441B-9753-46D0C425FEDC}"/>
            </a:ext>
          </a:extLst>
        </xdr:cNvPr>
        <xdr:cNvSpPr txBox="1"/>
      </xdr:nvSpPr>
      <xdr:spPr>
        <a:xfrm>
          <a:off x="18421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2D6E4166-92F9-4B13-8A8F-19F7CB7F0D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E3B0EEF2-D4A8-45C7-A203-6E0E1CB25B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C87FC88-005E-4974-B448-807043CEB9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D9EE4B09-2201-4552-828A-439E7BAF9D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5C237915-14DA-48C5-BF33-BB6A4B977D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5D7CBF74-B3A4-4664-8617-F47AA4FC53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D6A192D7-ECF8-48C7-B93D-5E5A96C0B6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9AF57C-C578-4FAB-B2C5-1A038E8055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3E0248D5-74AB-407F-BD3C-6842B14134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10251E21-EB0E-4646-B79B-9E0B311330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D6ACB5F-2985-4325-A60F-AEE8A012C4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2D6DAB46-0F10-4D2A-89E6-78CB4EE491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472A09BB-2F65-4206-A3F0-2B99B177B00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7726B2A2-FE70-4562-B303-0C99937A15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FFC70785-3714-40D8-AAD8-B503610F02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4A219043-689F-4EC4-B4DB-0716ADDD4D9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819F3998-58F6-4112-95F2-F724B88FF02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27414A47-6F89-4F3F-A93B-76D74AD4DC6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5C4F6A5-8688-4E51-9396-86E1B2F6692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FF4900BB-BAE3-426A-A188-04373C556AA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C69942CD-3571-41BB-8467-51BB4F31CE1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89EE6CA-69CF-45E3-A924-FC801534AC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169E5D41-014A-47EC-A11D-F2D89084720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9A7275D5-13D2-4518-AE6E-27E5FB2B09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E4501928-290B-4455-93F2-7C3F68D95EA3}"/>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7B5F7611-6213-4A9F-8EC9-F2EBD9FBADA7}"/>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93122C8-C596-4CF4-A588-E82841530616}"/>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3B3AB6D3-1307-4C37-82F6-749F51065E5C}"/>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A590C6AC-9988-486E-BAA0-D1D43B863524}"/>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C9AD65A4-3735-4781-9160-A68CA91A16C8}"/>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B5CB70A7-1CC3-4279-8598-446F3AFC4F6A}"/>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2071FEE9-788E-4A37-B968-37A423C3C8EA}"/>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823FFB19-5090-4521-9D6A-ACB12AD404B8}"/>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3558C0D7-7A0A-4E05-8C87-0386CE2389E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4FEF9702-0368-411D-819A-CFA7A182D466}"/>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63D8986-4713-40B6-B412-C1FD50EF29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A262035-FEEE-4A2F-9F0C-D5DBD53CD2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2D674A8-B22F-4A84-850C-4FE79AC3AE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B83C4E8-475F-4777-8E95-8E921869C7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E45C5EF-02B0-42EA-A679-5FD67D4962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54" name="楕円 553">
          <a:extLst>
            <a:ext uri="{FF2B5EF4-FFF2-40B4-BE49-F238E27FC236}">
              <a16:creationId xmlns:a16="http://schemas.microsoft.com/office/drawing/2014/main" id="{E77F96C0-5933-4874-AD72-CEDCF1BF42E6}"/>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CB950FDD-6008-4943-A76C-33E8CA98A7CA}"/>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56" name="楕円 555">
          <a:extLst>
            <a:ext uri="{FF2B5EF4-FFF2-40B4-BE49-F238E27FC236}">
              <a16:creationId xmlns:a16="http://schemas.microsoft.com/office/drawing/2014/main" id="{ECE9CE03-B4FF-46B5-ACAF-54DE20D30ADE}"/>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114300</xdr:rowOff>
    </xdr:to>
    <xdr:cxnSp macro="">
      <xdr:nvCxnSpPr>
        <xdr:cNvPr id="557" name="直線コネクタ 556">
          <a:extLst>
            <a:ext uri="{FF2B5EF4-FFF2-40B4-BE49-F238E27FC236}">
              <a16:creationId xmlns:a16="http://schemas.microsoft.com/office/drawing/2014/main" id="{2DBD4368-862A-4DB6-9040-B901623380F0}"/>
            </a:ext>
          </a:extLst>
        </xdr:cNvPr>
        <xdr:cNvCxnSpPr/>
      </xdr:nvCxnSpPr>
      <xdr:spPr>
        <a:xfrm>
          <a:off x="15481300" y="10568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8" name="楕円 557">
          <a:extLst>
            <a:ext uri="{FF2B5EF4-FFF2-40B4-BE49-F238E27FC236}">
              <a16:creationId xmlns:a16="http://schemas.microsoft.com/office/drawing/2014/main" id="{2F27200C-3825-4171-BA71-1879A78CF325}"/>
            </a:ext>
          </a:extLst>
        </xdr:cNvPr>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110490</xdr:rowOff>
    </xdr:to>
    <xdr:cxnSp macro="">
      <xdr:nvCxnSpPr>
        <xdr:cNvPr id="559" name="直線コネクタ 558">
          <a:extLst>
            <a:ext uri="{FF2B5EF4-FFF2-40B4-BE49-F238E27FC236}">
              <a16:creationId xmlns:a16="http://schemas.microsoft.com/office/drawing/2014/main" id="{E6D20D2D-9A34-451A-814C-07FC8639FD94}"/>
            </a:ext>
          </a:extLst>
        </xdr:cNvPr>
        <xdr:cNvCxnSpPr/>
      </xdr:nvCxnSpPr>
      <xdr:spPr>
        <a:xfrm>
          <a:off x="14592300" y="10540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60" name="楕円 559">
          <a:extLst>
            <a:ext uri="{FF2B5EF4-FFF2-40B4-BE49-F238E27FC236}">
              <a16:creationId xmlns:a16="http://schemas.microsoft.com/office/drawing/2014/main" id="{B2BAB12C-F235-439F-A2AC-223515B02F2D}"/>
            </a:ext>
          </a:extLst>
        </xdr:cNvPr>
        <xdr:cNvSpPr/>
      </xdr:nvSpPr>
      <xdr:spPr>
        <a:xfrm>
          <a:off x="13652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81915</xdr:rowOff>
    </xdr:from>
    <xdr:to>
      <xdr:col>76</xdr:col>
      <xdr:colOff>114300</xdr:colOff>
      <xdr:row>61</xdr:row>
      <xdr:rowOff>104775</xdr:rowOff>
    </xdr:to>
    <xdr:cxnSp macro="">
      <xdr:nvCxnSpPr>
        <xdr:cNvPr id="561" name="直線コネクタ 560">
          <a:extLst>
            <a:ext uri="{FF2B5EF4-FFF2-40B4-BE49-F238E27FC236}">
              <a16:creationId xmlns:a16="http://schemas.microsoft.com/office/drawing/2014/main" id="{B4C1304C-1341-4DC8-BCE0-94C747D09033}"/>
            </a:ext>
          </a:extLst>
        </xdr:cNvPr>
        <xdr:cNvCxnSpPr/>
      </xdr:nvCxnSpPr>
      <xdr:spPr>
        <a:xfrm flipV="1">
          <a:off x="13703300" y="10540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562" name="楕円 561">
          <a:extLst>
            <a:ext uri="{FF2B5EF4-FFF2-40B4-BE49-F238E27FC236}">
              <a16:creationId xmlns:a16="http://schemas.microsoft.com/office/drawing/2014/main" id="{68FA2DA7-361B-4DE9-9163-4F255F0AA1A4}"/>
            </a:ext>
          </a:extLst>
        </xdr:cNvPr>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114300</xdr:rowOff>
    </xdr:to>
    <xdr:cxnSp macro="">
      <xdr:nvCxnSpPr>
        <xdr:cNvPr id="563" name="直線コネクタ 562">
          <a:extLst>
            <a:ext uri="{FF2B5EF4-FFF2-40B4-BE49-F238E27FC236}">
              <a16:creationId xmlns:a16="http://schemas.microsoft.com/office/drawing/2014/main" id="{A915AB00-CB3E-4509-825E-70B46164A4A9}"/>
            </a:ext>
          </a:extLst>
        </xdr:cNvPr>
        <xdr:cNvCxnSpPr/>
      </xdr:nvCxnSpPr>
      <xdr:spPr>
        <a:xfrm flipV="1">
          <a:off x="12814300" y="1056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D90DFCBE-DC9F-4FEB-AEEC-949CEC49BFAA}"/>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2EF0460B-87C8-4ADB-90BC-8C000C60D57E}"/>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C2CE0CEB-6403-4BF4-B40F-D024A5B809C1}"/>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272153B8-59DC-4AC7-93B2-E78CC5BE0046}"/>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68" name="n_1mainValue【学校施設】&#10;有形固定資産減価償却率">
          <a:extLst>
            <a:ext uri="{FF2B5EF4-FFF2-40B4-BE49-F238E27FC236}">
              <a16:creationId xmlns:a16="http://schemas.microsoft.com/office/drawing/2014/main" id="{DC5DC523-C743-46FE-BDF1-92300D4B1D95}"/>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69" name="n_2mainValue【学校施設】&#10;有形固定資産減価償却率">
          <a:extLst>
            <a:ext uri="{FF2B5EF4-FFF2-40B4-BE49-F238E27FC236}">
              <a16:creationId xmlns:a16="http://schemas.microsoft.com/office/drawing/2014/main" id="{41057E5B-681A-4015-A48A-FDB77865A7DF}"/>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570" name="n_3mainValue【学校施設】&#10;有形固定資産減価償却率">
          <a:extLst>
            <a:ext uri="{FF2B5EF4-FFF2-40B4-BE49-F238E27FC236}">
              <a16:creationId xmlns:a16="http://schemas.microsoft.com/office/drawing/2014/main" id="{8E6562B0-979E-4804-9AC7-29BE1FEEF68F}"/>
            </a:ext>
          </a:extLst>
        </xdr:cNvPr>
        <xdr:cNvSpPr txBox="1"/>
      </xdr:nvSpPr>
      <xdr:spPr>
        <a:xfrm>
          <a:off x="13500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571" name="n_4mainValue【学校施設】&#10;有形固定資産減価償却率">
          <a:extLst>
            <a:ext uri="{FF2B5EF4-FFF2-40B4-BE49-F238E27FC236}">
              <a16:creationId xmlns:a16="http://schemas.microsoft.com/office/drawing/2014/main" id="{AC9FDE1D-D73A-4D48-BFCD-152F85A2D2DD}"/>
            </a:ext>
          </a:extLst>
        </xdr:cNvPr>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D8461EC-4699-430D-B1B8-BC0CC5F5FD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1FE62798-B760-4594-B7F2-E6AB763941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C435ACE-E5CF-433E-BA94-58171528E9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75D56B79-DDD0-4C92-90F6-B7FAD9FA43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177B39FC-5399-495A-9F0C-55E1231453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81D99863-91D4-447F-92DA-48502D0BD5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3A12422F-6ACE-4E10-8AA5-A766344F9A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58C87C3C-5EC5-4898-B245-1EEE63B716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86608D24-79E7-4903-B976-CEE26BEC25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56A090A-7981-4E57-A91F-40FA8A529F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D4253EF7-E0A9-4672-A167-746B26FC226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F0F5432D-174E-409D-890B-4C5908EFD3E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AF41D782-B739-4909-B574-6C6814ABC2B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D91AEE59-F82C-44E5-83B9-F86B7AB5FA0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B39089E7-4731-49D0-B87F-F9FC83F9642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7E02ADC4-8647-428D-8715-2CD38525831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4B6118ED-6E9C-4C83-8E87-E9155AC7CBD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13F5A014-8A57-4348-A49C-F445418E042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D7B54D45-9A12-436F-BD09-F295423ECCC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1B13B3BF-F259-424C-8965-89AF4C8B9E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1D166741-9DEA-47F8-BE76-010C1E62A8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8244125B-06AB-444B-999E-0EBB0FE96B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56F11ACD-3E3D-45A4-B53C-4632C01D1545}"/>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349AAAD4-1A51-44F5-A913-CADF871CFCE8}"/>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8E228B64-B6B8-4290-B8B7-1D89E06D0BBF}"/>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D1348884-6433-4DED-9FEF-9B6C5F5DC7AB}"/>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FE71C249-32B3-4C84-9F80-BD36E250D4EE}"/>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F7D9AEBB-F73E-4F5C-B686-9A706AD6F939}"/>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91E89E9D-9EBC-4252-8E6E-414CD590E691}"/>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1FDA8BCB-1028-4D96-9CB6-0ED6F63FF2EB}"/>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EB2F2CDF-7580-404D-99F7-C95190AC87E7}"/>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7F93F4FC-2637-4FBB-B167-88C9439D2E4E}"/>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D7F4CEB4-8B76-473E-B153-6236626C35CF}"/>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822C200-001C-4B36-A046-CBB6EB1DCD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7058340-9D9E-43F9-956D-526B75BBD4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BF3BD0D-1458-4089-A915-08753C8E0C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36AE619-2386-44B7-9DAC-2AB1CE3E5B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AFDDDE2-B813-43F1-99B4-3EF1505A26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98704</xdr:rowOff>
    </xdr:from>
    <xdr:to>
      <xdr:col>116</xdr:col>
      <xdr:colOff>114300</xdr:colOff>
      <xdr:row>61</xdr:row>
      <xdr:rowOff>28854</xdr:rowOff>
    </xdr:to>
    <xdr:sp macro="" textlink="">
      <xdr:nvSpPr>
        <xdr:cNvPr id="610" name="楕円 609">
          <a:extLst>
            <a:ext uri="{FF2B5EF4-FFF2-40B4-BE49-F238E27FC236}">
              <a16:creationId xmlns:a16="http://schemas.microsoft.com/office/drawing/2014/main" id="{FC09FAA3-6822-4B08-9D41-935AB35490B9}"/>
            </a:ext>
          </a:extLst>
        </xdr:cNvPr>
        <xdr:cNvSpPr/>
      </xdr:nvSpPr>
      <xdr:spPr>
        <a:xfrm>
          <a:off x="22110700" y="103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121581</xdr:rowOff>
    </xdr:from>
    <xdr:ext cx="469744" cy="259045"/>
    <xdr:sp macro="" textlink="">
      <xdr:nvSpPr>
        <xdr:cNvPr id="611" name="【学校施設】&#10;一人当たり面積該当値テキスト">
          <a:extLst>
            <a:ext uri="{FF2B5EF4-FFF2-40B4-BE49-F238E27FC236}">
              <a16:creationId xmlns:a16="http://schemas.microsoft.com/office/drawing/2014/main" id="{C4B72D6A-5913-4490-90A3-DBA04E8E5429}"/>
            </a:ext>
          </a:extLst>
        </xdr:cNvPr>
        <xdr:cNvSpPr txBox="1"/>
      </xdr:nvSpPr>
      <xdr:spPr>
        <a:xfrm>
          <a:off x="22199600" y="1023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116992</xdr:rowOff>
    </xdr:from>
    <xdr:to>
      <xdr:col>112</xdr:col>
      <xdr:colOff>38100</xdr:colOff>
      <xdr:row>61</xdr:row>
      <xdr:rowOff>47142</xdr:rowOff>
    </xdr:to>
    <xdr:sp macro="" textlink="">
      <xdr:nvSpPr>
        <xdr:cNvPr id="612" name="楕円 611">
          <a:extLst>
            <a:ext uri="{FF2B5EF4-FFF2-40B4-BE49-F238E27FC236}">
              <a16:creationId xmlns:a16="http://schemas.microsoft.com/office/drawing/2014/main" id="{785FCD23-1F57-442A-AE01-9E31523FE4BF}"/>
            </a:ext>
          </a:extLst>
        </xdr:cNvPr>
        <xdr:cNvSpPr/>
      </xdr:nvSpPr>
      <xdr:spPr>
        <a:xfrm>
          <a:off x="21272500" y="104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149504</xdr:rowOff>
    </xdr:from>
    <xdr:to>
      <xdr:col>116</xdr:col>
      <xdr:colOff>63500</xdr:colOff>
      <xdr:row>60</xdr:row>
      <xdr:rowOff>167792</xdr:rowOff>
    </xdr:to>
    <xdr:cxnSp macro="">
      <xdr:nvCxnSpPr>
        <xdr:cNvPr id="613" name="直線コネクタ 612">
          <a:extLst>
            <a:ext uri="{FF2B5EF4-FFF2-40B4-BE49-F238E27FC236}">
              <a16:creationId xmlns:a16="http://schemas.microsoft.com/office/drawing/2014/main" id="{87ACAF58-DA97-4FD2-977C-5B3A51ABEF2E}"/>
            </a:ext>
          </a:extLst>
        </xdr:cNvPr>
        <xdr:cNvCxnSpPr/>
      </xdr:nvCxnSpPr>
      <xdr:spPr>
        <a:xfrm flipV="1">
          <a:off x="21323300" y="10436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138481</xdr:rowOff>
    </xdr:from>
    <xdr:to>
      <xdr:col>107</xdr:col>
      <xdr:colOff>101600</xdr:colOff>
      <xdr:row>61</xdr:row>
      <xdr:rowOff>68631</xdr:rowOff>
    </xdr:to>
    <xdr:sp macro="" textlink="">
      <xdr:nvSpPr>
        <xdr:cNvPr id="614" name="楕円 613">
          <a:extLst>
            <a:ext uri="{FF2B5EF4-FFF2-40B4-BE49-F238E27FC236}">
              <a16:creationId xmlns:a16="http://schemas.microsoft.com/office/drawing/2014/main" id="{011F59D9-A0F2-4654-AFE2-1FCAE3E89CE1}"/>
            </a:ext>
          </a:extLst>
        </xdr:cNvPr>
        <xdr:cNvSpPr/>
      </xdr:nvSpPr>
      <xdr:spPr>
        <a:xfrm>
          <a:off x="20383500" y="104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167792</xdr:rowOff>
    </xdr:from>
    <xdr:to>
      <xdr:col>111</xdr:col>
      <xdr:colOff>177800</xdr:colOff>
      <xdr:row>61</xdr:row>
      <xdr:rowOff>17831</xdr:rowOff>
    </xdr:to>
    <xdr:cxnSp macro="">
      <xdr:nvCxnSpPr>
        <xdr:cNvPr id="615" name="直線コネクタ 614">
          <a:extLst>
            <a:ext uri="{FF2B5EF4-FFF2-40B4-BE49-F238E27FC236}">
              <a16:creationId xmlns:a16="http://schemas.microsoft.com/office/drawing/2014/main" id="{14EB8D72-63E4-41AC-B512-DB556CD12BAC}"/>
            </a:ext>
          </a:extLst>
        </xdr:cNvPr>
        <xdr:cNvCxnSpPr/>
      </xdr:nvCxnSpPr>
      <xdr:spPr>
        <a:xfrm flipV="1">
          <a:off x="20434300" y="1045479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155397</xdr:rowOff>
    </xdr:from>
    <xdr:to>
      <xdr:col>102</xdr:col>
      <xdr:colOff>165100</xdr:colOff>
      <xdr:row>61</xdr:row>
      <xdr:rowOff>85547</xdr:rowOff>
    </xdr:to>
    <xdr:sp macro="" textlink="">
      <xdr:nvSpPr>
        <xdr:cNvPr id="616" name="楕円 615">
          <a:extLst>
            <a:ext uri="{FF2B5EF4-FFF2-40B4-BE49-F238E27FC236}">
              <a16:creationId xmlns:a16="http://schemas.microsoft.com/office/drawing/2014/main" id="{129A8C35-A287-4A96-98A7-002488AFF0B0}"/>
            </a:ext>
          </a:extLst>
        </xdr:cNvPr>
        <xdr:cNvSpPr/>
      </xdr:nvSpPr>
      <xdr:spPr>
        <a:xfrm>
          <a:off x="19494500" y="104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17831</xdr:rowOff>
    </xdr:from>
    <xdr:to>
      <xdr:col>107</xdr:col>
      <xdr:colOff>50800</xdr:colOff>
      <xdr:row>61</xdr:row>
      <xdr:rowOff>34747</xdr:rowOff>
    </xdr:to>
    <xdr:cxnSp macro="">
      <xdr:nvCxnSpPr>
        <xdr:cNvPr id="617" name="直線コネクタ 616">
          <a:extLst>
            <a:ext uri="{FF2B5EF4-FFF2-40B4-BE49-F238E27FC236}">
              <a16:creationId xmlns:a16="http://schemas.microsoft.com/office/drawing/2014/main" id="{9A4AEB97-4F24-44FA-9658-CE80E864937F}"/>
            </a:ext>
          </a:extLst>
        </xdr:cNvPr>
        <xdr:cNvCxnSpPr/>
      </xdr:nvCxnSpPr>
      <xdr:spPr>
        <a:xfrm flipV="1">
          <a:off x="19545300" y="1047628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122021</xdr:rowOff>
    </xdr:from>
    <xdr:to>
      <xdr:col>98</xdr:col>
      <xdr:colOff>38100</xdr:colOff>
      <xdr:row>61</xdr:row>
      <xdr:rowOff>52171</xdr:rowOff>
    </xdr:to>
    <xdr:sp macro="" textlink="">
      <xdr:nvSpPr>
        <xdr:cNvPr id="618" name="楕円 617">
          <a:extLst>
            <a:ext uri="{FF2B5EF4-FFF2-40B4-BE49-F238E27FC236}">
              <a16:creationId xmlns:a16="http://schemas.microsoft.com/office/drawing/2014/main" id="{9A51F0B6-500E-4999-8B8B-FCF2FAE2706A}"/>
            </a:ext>
          </a:extLst>
        </xdr:cNvPr>
        <xdr:cNvSpPr/>
      </xdr:nvSpPr>
      <xdr:spPr>
        <a:xfrm>
          <a:off x="18605500" y="104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xdr:rowOff>
    </xdr:from>
    <xdr:to>
      <xdr:col>102</xdr:col>
      <xdr:colOff>114300</xdr:colOff>
      <xdr:row>61</xdr:row>
      <xdr:rowOff>34747</xdr:rowOff>
    </xdr:to>
    <xdr:cxnSp macro="">
      <xdr:nvCxnSpPr>
        <xdr:cNvPr id="619" name="直線コネクタ 618">
          <a:extLst>
            <a:ext uri="{FF2B5EF4-FFF2-40B4-BE49-F238E27FC236}">
              <a16:creationId xmlns:a16="http://schemas.microsoft.com/office/drawing/2014/main" id="{05871D6B-7E89-40DE-B0E4-2A1EA6149ECE}"/>
            </a:ext>
          </a:extLst>
        </xdr:cNvPr>
        <xdr:cNvCxnSpPr/>
      </xdr:nvCxnSpPr>
      <xdr:spPr>
        <a:xfrm>
          <a:off x="18656300" y="1045982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9E0F6793-01B0-4B73-B0B8-D13653BA1167}"/>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F1F25643-BC2A-4F39-8903-2CA311D34BDE}"/>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AA5C75B5-029F-4769-9E10-2C064F1AC29A}"/>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CD06DE4C-4211-4BC8-BE2E-B1DEE50D3472}"/>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63669</xdr:rowOff>
    </xdr:from>
    <xdr:ext cx="469744" cy="259045"/>
    <xdr:sp macro="" textlink="">
      <xdr:nvSpPr>
        <xdr:cNvPr id="624" name="n_1mainValue【学校施設】&#10;一人当たり面積">
          <a:extLst>
            <a:ext uri="{FF2B5EF4-FFF2-40B4-BE49-F238E27FC236}">
              <a16:creationId xmlns:a16="http://schemas.microsoft.com/office/drawing/2014/main" id="{7875793C-6233-4D88-9892-A2DE946C09A6}"/>
            </a:ext>
          </a:extLst>
        </xdr:cNvPr>
        <xdr:cNvSpPr txBox="1"/>
      </xdr:nvSpPr>
      <xdr:spPr>
        <a:xfrm>
          <a:off x="21075727"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85158</xdr:rowOff>
    </xdr:from>
    <xdr:ext cx="469744" cy="259045"/>
    <xdr:sp macro="" textlink="">
      <xdr:nvSpPr>
        <xdr:cNvPr id="625" name="n_2mainValue【学校施設】&#10;一人当たり面積">
          <a:extLst>
            <a:ext uri="{FF2B5EF4-FFF2-40B4-BE49-F238E27FC236}">
              <a16:creationId xmlns:a16="http://schemas.microsoft.com/office/drawing/2014/main" id="{088CAFE8-2C64-43D7-BFD2-7505B0AF3A65}"/>
            </a:ext>
          </a:extLst>
        </xdr:cNvPr>
        <xdr:cNvSpPr txBox="1"/>
      </xdr:nvSpPr>
      <xdr:spPr>
        <a:xfrm>
          <a:off x="20199427" y="102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102074</xdr:rowOff>
    </xdr:from>
    <xdr:ext cx="469744" cy="259045"/>
    <xdr:sp macro="" textlink="">
      <xdr:nvSpPr>
        <xdr:cNvPr id="626" name="n_3mainValue【学校施設】&#10;一人当たり面積">
          <a:extLst>
            <a:ext uri="{FF2B5EF4-FFF2-40B4-BE49-F238E27FC236}">
              <a16:creationId xmlns:a16="http://schemas.microsoft.com/office/drawing/2014/main" id="{DB468564-E3D0-474C-95E5-F4ABAD0A69DF}"/>
            </a:ext>
          </a:extLst>
        </xdr:cNvPr>
        <xdr:cNvSpPr txBox="1"/>
      </xdr:nvSpPr>
      <xdr:spPr>
        <a:xfrm>
          <a:off x="19310427" y="102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68698</xdr:rowOff>
    </xdr:from>
    <xdr:ext cx="469744" cy="259045"/>
    <xdr:sp macro="" textlink="">
      <xdr:nvSpPr>
        <xdr:cNvPr id="627" name="n_4mainValue【学校施設】&#10;一人当たり面積">
          <a:extLst>
            <a:ext uri="{FF2B5EF4-FFF2-40B4-BE49-F238E27FC236}">
              <a16:creationId xmlns:a16="http://schemas.microsoft.com/office/drawing/2014/main" id="{79D23BF0-0614-44F6-8729-F87A744C3562}"/>
            </a:ext>
          </a:extLst>
        </xdr:cNvPr>
        <xdr:cNvSpPr txBox="1"/>
      </xdr:nvSpPr>
      <xdr:spPr>
        <a:xfrm>
          <a:off x="18421427" y="101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7EACC0B7-0D42-49D3-BCD9-6F89ABC9D3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F8956A8-CA0B-4EE6-9416-3198AE2B52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1557870-BB7A-4CFE-8D9F-9C60757483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6469552-F7DE-4468-9A56-682ECC44D0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62A29680-950C-49B6-98F6-FA39870F41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CB2B376-1655-4C80-9FB1-63291EABAF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F2E85D3-C7CF-4E14-A142-83454B912A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2AED0B5-9563-420A-A41C-14C34054FB1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670C2A61-77E2-47BF-9F57-F3C7FD745C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80CF5DAB-DFBD-4BDF-AD37-C7FB0DEBF5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4B5B053C-ABFD-464A-A648-AB02AF317C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78C3B12D-941D-4AB7-8741-676AEB82DB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7CE5B986-B917-40E8-B195-DE787513AD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66115B44-A278-4551-A41A-8D9ACC2102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CC5813F2-A909-45F8-A5D2-3F794CE34E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506A42CE-A537-4EA8-9A91-8FB47543B54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6A942869-4FF5-449E-834B-CE35AD1B02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8A86941-6851-434D-9C53-C74DCCACC7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D79038C-8B42-45B2-9598-6FF313345E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999ED5E3-6160-412C-9A9D-2617442511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E780B017-4FEB-4E50-B135-D57BA8A301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E19CF2B8-7047-404D-8ADF-75311120BB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6E59088-DB47-40A9-83C5-AFEFFF4756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EA11248A-3CA7-42D7-8142-55576C934C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8F3E37CE-5900-4810-8A02-0A2165E8D2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A5DEC796-8F1A-4D8C-8FC8-F22591451F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D3363B4-0E7A-4060-AFC1-5B67753D4E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44F39DBD-C96B-4155-B6C2-861C07CC18E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83938C74-C7B7-4150-B6FE-5042FC36FA9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2BEF8897-964F-4415-B278-A501A3AFE95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CD7EEA70-19C7-475D-AE93-7B8FE69E3D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3A2559E7-0E22-4262-9039-431289A5136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AEF0F7F-6096-4A19-8E81-9DD6F5F3AEA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E4385220-0062-4C74-9406-CF2E5FCA3B5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7C847176-3408-49EC-AFF2-E7493A8AE9F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B1EC2601-594E-4911-BA4E-2BD46CFF8E6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6E967837-A4C2-4D62-898B-0FEB6B43F6B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FEAEB76-CF67-465B-87EF-CF466DDD3E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57E318C0-C2E1-4B9E-A2B2-54E95D54A5C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5B09F010-7798-45D7-98D9-2B7BA4BAAF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59C0CA1A-B200-4440-A8DE-68365CD86FB7}"/>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788DA4B7-AD8F-48F4-9636-71848886502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96DF62E3-F9B5-4A8F-B085-A2E84E2590E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D72C7007-B3DD-4903-AD26-FD402A71C8D6}"/>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3259FAE2-3448-4F4D-87C6-2C748957AABF}"/>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a:extLst>
            <a:ext uri="{FF2B5EF4-FFF2-40B4-BE49-F238E27FC236}">
              <a16:creationId xmlns:a16="http://schemas.microsoft.com/office/drawing/2014/main" id="{5B91D2FA-CAAE-4A29-9835-9CCD936F83DD}"/>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76415F08-6A3D-43EA-BD3B-9E2A17BB69B9}"/>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295FD781-7B8E-4752-BB20-7FD02460AC72}"/>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F39905B7-444E-429C-968E-CC2A389C4D62}"/>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41D0C627-1A22-4024-88E7-3100E35717FF}"/>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32D90F8F-B3ED-4360-9441-18C3E9059C2C}"/>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52059ED-B7C0-4F44-A242-5F54AC7F75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4D282B4-F9FC-4CEA-8D78-5F043A448B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52B8840-D1A7-4C51-88B2-40D8028412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9384CAB-8959-4F5F-8789-3608AE0DA1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D9A6C2A-0029-460C-8F3A-41FD1C494B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84" name="楕円 683">
          <a:extLst>
            <a:ext uri="{FF2B5EF4-FFF2-40B4-BE49-F238E27FC236}">
              <a16:creationId xmlns:a16="http://schemas.microsoft.com/office/drawing/2014/main" id="{20D501A7-E857-4C19-9DF9-A32BFFB6768D}"/>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85" name="【公民館】&#10;有形固定資産減価償却率該当値テキスト">
          <a:extLst>
            <a:ext uri="{FF2B5EF4-FFF2-40B4-BE49-F238E27FC236}">
              <a16:creationId xmlns:a16="http://schemas.microsoft.com/office/drawing/2014/main" id="{D1F43050-69F5-4EEB-808E-E085EE3FC462}"/>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86" name="楕円 685">
          <a:extLst>
            <a:ext uri="{FF2B5EF4-FFF2-40B4-BE49-F238E27FC236}">
              <a16:creationId xmlns:a16="http://schemas.microsoft.com/office/drawing/2014/main" id="{C9AA6BC7-22ED-4D76-AC3B-A4C88B77AC4C}"/>
            </a:ext>
          </a:extLst>
        </xdr:cNvPr>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121920</xdr:rowOff>
    </xdr:to>
    <xdr:cxnSp macro="">
      <xdr:nvCxnSpPr>
        <xdr:cNvPr id="687" name="直線コネクタ 686">
          <a:extLst>
            <a:ext uri="{FF2B5EF4-FFF2-40B4-BE49-F238E27FC236}">
              <a16:creationId xmlns:a16="http://schemas.microsoft.com/office/drawing/2014/main" id="{52E9BBA0-43FD-47CC-B32A-A85AC32E40C7}"/>
            </a:ext>
          </a:extLst>
        </xdr:cNvPr>
        <xdr:cNvCxnSpPr/>
      </xdr:nvCxnSpPr>
      <xdr:spPr>
        <a:xfrm>
          <a:off x="15481300" y="1773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688" name="楕円 687">
          <a:extLst>
            <a:ext uri="{FF2B5EF4-FFF2-40B4-BE49-F238E27FC236}">
              <a16:creationId xmlns:a16="http://schemas.microsoft.com/office/drawing/2014/main" id="{FA25BFE9-9B90-4F3B-9E89-BBFCC80527DA}"/>
            </a:ext>
          </a:extLst>
        </xdr:cNvPr>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76200</xdr:rowOff>
    </xdr:to>
    <xdr:cxnSp macro="">
      <xdr:nvCxnSpPr>
        <xdr:cNvPr id="689" name="直線コネクタ 688">
          <a:extLst>
            <a:ext uri="{FF2B5EF4-FFF2-40B4-BE49-F238E27FC236}">
              <a16:creationId xmlns:a16="http://schemas.microsoft.com/office/drawing/2014/main" id="{021F3EEA-EBF9-403F-978D-516C4A3C2D0A}"/>
            </a:ext>
          </a:extLst>
        </xdr:cNvPr>
        <xdr:cNvCxnSpPr/>
      </xdr:nvCxnSpPr>
      <xdr:spPr>
        <a:xfrm>
          <a:off x="14592300" y="1768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114936</xdr:rowOff>
    </xdr:from>
    <xdr:to>
      <xdr:col>72</xdr:col>
      <xdr:colOff>38100</xdr:colOff>
      <xdr:row>103</xdr:row>
      <xdr:rowOff>45086</xdr:rowOff>
    </xdr:to>
    <xdr:sp macro="" textlink="">
      <xdr:nvSpPr>
        <xdr:cNvPr id="690" name="楕円 689">
          <a:extLst>
            <a:ext uri="{FF2B5EF4-FFF2-40B4-BE49-F238E27FC236}">
              <a16:creationId xmlns:a16="http://schemas.microsoft.com/office/drawing/2014/main" id="{7584CA88-91BD-41CD-A32A-6D090E3AAD9A}"/>
            </a:ext>
          </a:extLst>
        </xdr:cNvPr>
        <xdr:cNvSpPr/>
      </xdr:nvSpPr>
      <xdr:spPr>
        <a:xfrm>
          <a:off x="13652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165736</xdr:rowOff>
    </xdr:from>
    <xdr:to>
      <xdr:col>76</xdr:col>
      <xdr:colOff>114300</xdr:colOff>
      <xdr:row>103</xdr:row>
      <xdr:rowOff>30480</xdr:rowOff>
    </xdr:to>
    <xdr:cxnSp macro="">
      <xdr:nvCxnSpPr>
        <xdr:cNvPr id="691" name="直線コネクタ 690">
          <a:extLst>
            <a:ext uri="{FF2B5EF4-FFF2-40B4-BE49-F238E27FC236}">
              <a16:creationId xmlns:a16="http://schemas.microsoft.com/office/drawing/2014/main" id="{5A8CB7BA-360F-42C6-819A-99EB1FC1010A}"/>
            </a:ext>
          </a:extLst>
        </xdr:cNvPr>
        <xdr:cNvCxnSpPr/>
      </xdr:nvCxnSpPr>
      <xdr:spPr>
        <a:xfrm>
          <a:off x="13703300" y="176536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153036</xdr:rowOff>
    </xdr:from>
    <xdr:to>
      <xdr:col>67</xdr:col>
      <xdr:colOff>101600</xdr:colOff>
      <xdr:row>103</xdr:row>
      <xdr:rowOff>83186</xdr:rowOff>
    </xdr:to>
    <xdr:sp macro="" textlink="">
      <xdr:nvSpPr>
        <xdr:cNvPr id="692" name="楕円 691">
          <a:extLst>
            <a:ext uri="{FF2B5EF4-FFF2-40B4-BE49-F238E27FC236}">
              <a16:creationId xmlns:a16="http://schemas.microsoft.com/office/drawing/2014/main" id="{10600E65-71F4-4331-B6C4-A9497F48E153}"/>
            </a:ext>
          </a:extLst>
        </xdr:cNvPr>
        <xdr:cNvSpPr/>
      </xdr:nvSpPr>
      <xdr:spPr>
        <a:xfrm>
          <a:off x="12763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165736</xdr:rowOff>
    </xdr:from>
    <xdr:to>
      <xdr:col>71</xdr:col>
      <xdr:colOff>177800</xdr:colOff>
      <xdr:row>103</xdr:row>
      <xdr:rowOff>32386</xdr:rowOff>
    </xdr:to>
    <xdr:cxnSp macro="">
      <xdr:nvCxnSpPr>
        <xdr:cNvPr id="693" name="直線コネクタ 692">
          <a:extLst>
            <a:ext uri="{FF2B5EF4-FFF2-40B4-BE49-F238E27FC236}">
              <a16:creationId xmlns:a16="http://schemas.microsoft.com/office/drawing/2014/main" id="{70D0E41B-2B40-446B-A1EF-63D6F3F5353C}"/>
            </a:ext>
          </a:extLst>
        </xdr:cNvPr>
        <xdr:cNvCxnSpPr/>
      </xdr:nvCxnSpPr>
      <xdr:spPr>
        <a:xfrm flipV="1">
          <a:off x="12814300" y="1765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a:extLst>
            <a:ext uri="{FF2B5EF4-FFF2-40B4-BE49-F238E27FC236}">
              <a16:creationId xmlns:a16="http://schemas.microsoft.com/office/drawing/2014/main" id="{2E843CD5-9C20-4A6B-973B-8F4C728F16D2}"/>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a:extLst>
            <a:ext uri="{FF2B5EF4-FFF2-40B4-BE49-F238E27FC236}">
              <a16:creationId xmlns:a16="http://schemas.microsoft.com/office/drawing/2014/main" id="{0BEDC55C-ADDF-4FBD-8EDB-8FF2FF85163F}"/>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6" name="n_3aveValue【公民館】&#10;有形固定資産減価償却率">
          <a:extLst>
            <a:ext uri="{FF2B5EF4-FFF2-40B4-BE49-F238E27FC236}">
              <a16:creationId xmlns:a16="http://schemas.microsoft.com/office/drawing/2014/main" id="{DEB85E2E-141D-46B7-8480-423DD49A0311}"/>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7" name="n_4aveValue【公民館】&#10;有形固定資産減価償却率">
          <a:extLst>
            <a:ext uri="{FF2B5EF4-FFF2-40B4-BE49-F238E27FC236}">
              <a16:creationId xmlns:a16="http://schemas.microsoft.com/office/drawing/2014/main" id="{C7CC8784-C673-4DE4-87E6-F638551D9078}"/>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698" name="n_1mainValue【公民館】&#10;有形固定資産減価償却率">
          <a:extLst>
            <a:ext uri="{FF2B5EF4-FFF2-40B4-BE49-F238E27FC236}">
              <a16:creationId xmlns:a16="http://schemas.microsoft.com/office/drawing/2014/main" id="{99C50ED3-B067-42A6-8280-068E0DB825E1}"/>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699" name="n_2mainValue【公民館】&#10;有形固定資産減価償却率">
          <a:extLst>
            <a:ext uri="{FF2B5EF4-FFF2-40B4-BE49-F238E27FC236}">
              <a16:creationId xmlns:a16="http://schemas.microsoft.com/office/drawing/2014/main" id="{363DDB14-A930-4303-88ED-3FFF3705A59F}"/>
            </a:ext>
          </a:extLst>
        </xdr:cNvPr>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61613</xdr:rowOff>
    </xdr:from>
    <xdr:ext cx="405111" cy="259045"/>
    <xdr:sp macro="" textlink="">
      <xdr:nvSpPr>
        <xdr:cNvPr id="700" name="n_3mainValue【公民館】&#10;有形固定資産減価償却率">
          <a:extLst>
            <a:ext uri="{FF2B5EF4-FFF2-40B4-BE49-F238E27FC236}">
              <a16:creationId xmlns:a16="http://schemas.microsoft.com/office/drawing/2014/main" id="{63501718-52D5-4FB7-9E2B-6E0E59384BD6}"/>
            </a:ext>
          </a:extLst>
        </xdr:cNvPr>
        <xdr:cNvSpPr txBox="1"/>
      </xdr:nvSpPr>
      <xdr:spPr>
        <a:xfrm>
          <a:off x="13500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701" name="n_4mainValue【公民館】&#10;有形固定資産減価償却率">
          <a:extLst>
            <a:ext uri="{FF2B5EF4-FFF2-40B4-BE49-F238E27FC236}">
              <a16:creationId xmlns:a16="http://schemas.microsoft.com/office/drawing/2014/main" id="{7A0DB26D-B992-4F7A-9E99-79608A437ACA}"/>
            </a:ext>
          </a:extLst>
        </xdr:cNvPr>
        <xdr:cNvSpPr txBox="1"/>
      </xdr:nvSpPr>
      <xdr:spPr>
        <a:xfrm>
          <a:off x="12611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AEADCA8C-99FD-4909-B589-202899C73D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9E5ADF6C-E691-4D27-8ECE-559F1CC3E5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3AE19B62-6322-43DA-94BB-E012CFE7A4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CECFB582-6A3F-4D02-9B08-4D99711418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FF9CE748-32EC-4E4D-9AAB-966F99B942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BA35758D-6E0F-48BF-A95E-50561B7763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0095D4F-DC1B-4E19-96B8-B94C0481E3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DF333174-6D04-451B-8C73-C4844B7309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238A0F70-090F-445E-9737-1C1F9316C2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C7380E58-3EAD-41A6-B311-6F67D9F4AE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225F73C1-67C4-407F-9713-888354F6234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4BF2FD78-8087-4400-8DA8-F716DB250F8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B11E6A49-683C-4066-8910-0159487471C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B3FFC9B1-FE29-4855-96C0-185F8944FFB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6A9A94BF-941A-423B-BBB9-A6EE060CBF4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DB4B5D23-2297-41C7-8A28-D5C63E01FF3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DB53E3EE-48A8-42F9-9ABE-B782EF4AF15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7F9BCBEC-02B5-471D-A159-BD86DFD7A00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3DD15446-7844-4C42-A45E-0B6ED12C0B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745B1DA0-E976-456E-A8BC-FF46ED71B6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794E5A33-98D7-4ECE-9A2D-5DAD9B847C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472614B2-3C8D-49F3-BB8A-FA7C9B72F18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19DEF702-2E84-482B-BFE2-473A9D804C5A}"/>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731D880A-999C-411F-BACE-25E06D4BA63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6DCB97FC-3494-4283-9B30-C60C4112F625}"/>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E0C02C05-A1BC-436B-A831-0D4C298DBC22}"/>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1B0A6A50-38F1-4AA6-85A0-040386F6867F}"/>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B3DF13FA-F38A-4995-A27C-20670598AF4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AD53492D-5032-4022-A440-D442CE5F1E6A}"/>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B59CC6BB-E2E2-46BD-84E5-8E6A4230938A}"/>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2CF8FBA9-1423-427D-9F5E-FAF792AB3A99}"/>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FCAD505B-4081-4E44-B976-84471EE01FF2}"/>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333400B-45BC-4545-9F1F-97579DC788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DDC6DDC-52CD-4BA3-BBE2-10F2CBB482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E290B22-347E-4A37-8337-A55BAB2918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A2FD732-59B0-4584-89CB-E24D05EFE3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B748384-A923-43E4-8B11-195AD71D76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739" name="楕円 738">
          <a:extLst>
            <a:ext uri="{FF2B5EF4-FFF2-40B4-BE49-F238E27FC236}">
              <a16:creationId xmlns:a16="http://schemas.microsoft.com/office/drawing/2014/main" id="{29E82F0C-9059-4442-9517-8C0FB2628731}"/>
            </a:ext>
          </a:extLst>
        </xdr:cNvPr>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740" name="【公民館】&#10;一人当たり面積該当値テキスト">
          <a:extLst>
            <a:ext uri="{FF2B5EF4-FFF2-40B4-BE49-F238E27FC236}">
              <a16:creationId xmlns:a16="http://schemas.microsoft.com/office/drawing/2014/main" id="{F4E6E969-1B1B-407A-9042-32475B1D53B1}"/>
            </a:ext>
          </a:extLst>
        </xdr:cNvPr>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741" name="楕円 740">
          <a:extLst>
            <a:ext uri="{FF2B5EF4-FFF2-40B4-BE49-F238E27FC236}">
              <a16:creationId xmlns:a16="http://schemas.microsoft.com/office/drawing/2014/main" id="{3FA6690C-6B8B-461B-8526-A967CD983F92}"/>
            </a:ext>
          </a:extLst>
        </xdr:cNvPr>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60198</xdr:rowOff>
    </xdr:to>
    <xdr:cxnSp macro="">
      <xdr:nvCxnSpPr>
        <xdr:cNvPr id="742" name="直線コネクタ 741">
          <a:extLst>
            <a:ext uri="{FF2B5EF4-FFF2-40B4-BE49-F238E27FC236}">
              <a16:creationId xmlns:a16="http://schemas.microsoft.com/office/drawing/2014/main" id="{4F212411-F36A-4C54-9122-5D88B8202656}"/>
            </a:ext>
          </a:extLst>
        </xdr:cNvPr>
        <xdr:cNvCxnSpPr/>
      </xdr:nvCxnSpPr>
      <xdr:spPr>
        <a:xfrm flipV="1">
          <a:off x="21323300" y="1840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743" name="楕円 742">
          <a:extLst>
            <a:ext uri="{FF2B5EF4-FFF2-40B4-BE49-F238E27FC236}">
              <a16:creationId xmlns:a16="http://schemas.microsoft.com/office/drawing/2014/main" id="{AB9EF2B3-8154-4EFF-BFD6-0D12AECFEDE6}"/>
            </a:ext>
          </a:extLst>
        </xdr:cNvPr>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62485</xdr:rowOff>
    </xdr:to>
    <xdr:cxnSp macro="">
      <xdr:nvCxnSpPr>
        <xdr:cNvPr id="744" name="直線コネクタ 743">
          <a:extLst>
            <a:ext uri="{FF2B5EF4-FFF2-40B4-BE49-F238E27FC236}">
              <a16:creationId xmlns:a16="http://schemas.microsoft.com/office/drawing/2014/main" id="{D04E49D1-1AA2-4825-8C96-0864C6E497F4}"/>
            </a:ext>
          </a:extLst>
        </xdr:cNvPr>
        <xdr:cNvCxnSpPr/>
      </xdr:nvCxnSpPr>
      <xdr:spPr>
        <a:xfrm flipV="1">
          <a:off x="20434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745" name="楕円 744">
          <a:extLst>
            <a:ext uri="{FF2B5EF4-FFF2-40B4-BE49-F238E27FC236}">
              <a16:creationId xmlns:a16="http://schemas.microsoft.com/office/drawing/2014/main" id="{7EF495D6-8719-4F56-8A51-66B9AF056178}"/>
            </a:ext>
          </a:extLst>
        </xdr:cNvPr>
        <xdr:cNvSpPr/>
      </xdr:nvSpPr>
      <xdr:spPr>
        <a:xfrm>
          <a:off x="19494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67056</xdr:rowOff>
    </xdr:to>
    <xdr:cxnSp macro="">
      <xdr:nvCxnSpPr>
        <xdr:cNvPr id="746" name="直線コネクタ 745">
          <a:extLst>
            <a:ext uri="{FF2B5EF4-FFF2-40B4-BE49-F238E27FC236}">
              <a16:creationId xmlns:a16="http://schemas.microsoft.com/office/drawing/2014/main" id="{EED39696-C154-4338-AF4A-0FFFBB249DD6}"/>
            </a:ext>
          </a:extLst>
        </xdr:cNvPr>
        <xdr:cNvCxnSpPr/>
      </xdr:nvCxnSpPr>
      <xdr:spPr>
        <a:xfrm flipV="1">
          <a:off x="19545300" y="184076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747" name="楕円 746">
          <a:extLst>
            <a:ext uri="{FF2B5EF4-FFF2-40B4-BE49-F238E27FC236}">
              <a16:creationId xmlns:a16="http://schemas.microsoft.com/office/drawing/2014/main" id="{4AB0FC4B-5A12-4CA0-AC06-CC75447DF724}"/>
            </a:ext>
          </a:extLst>
        </xdr:cNvPr>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67056</xdr:rowOff>
    </xdr:from>
    <xdr:to>
      <xdr:col>102</xdr:col>
      <xdr:colOff>114300</xdr:colOff>
      <xdr:row>107</xdr:row>
      <xdr:rowOff>69342</xdr:rowOff>
    </xdr:to>
    <xdr:cxnSp macro="">
      <xdr:nvCxnSpPr>
        <xdr:cNvPr id="748" name="直線コネクタ 747">
          <a:extLst>
            <a:ext uri="{FF2B5EF4-FFF2-40B4-BE49-F238E27FC236}">
              <a16:creationId xmlns:a16="http://schemas.microsoft.com/office/drawing/2014/main" id="{E264152C-1584-4C2D-A907-C8BF26B655F4}"/>
            </a:ext>
          </a:extLst>
        </xdr:cNvPr>
        <xdr:cNvCxnSpPr/>
      </xdr:nvCxnSpPr>
      <xdr:spPr>
        <a:xfrm flipV="1">
          <a:off x="18656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F0B73A41-33DA-4DD5-AE20-3EBEC34C05C3}"/>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a:extLst>
            <a:ext uri="{FF2B5EF4-FFF2-40B4-BE49-F238E27FC236}">
              <a16:creationId xmlns:a16="http://schemas.microsoft.com/office/drawing/2014/main" id="{552637D5-8070-4573-BA8E-C8E555FDB2A9}"/>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51" name="n_3aveValue【公民館】&#10;一人当たり面積">
          <a:extLst>
            <a:ext uri="{FF2B5EF4-FFF2-40B4-BE49-F238E27FC236}">
              <a16:creationId xmlns:a16="http://schemas.microsoft.com/office/drawing/2014/main" id="{55304B33-1DF9-4CD6-876E-404864A77F4B}"/>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52" name="n_4aveValue【公民館】&#10;一人当たり面積">
          <a:extLst>
            <a:ext uri="{FF2B5EF4-FFF2-40B4-BE49-F238E27FC236}">
              <a16:creationId xmlns:a16="http://schemas.microsoft.com/office/drawing/2014/main" id="{23ECD5D7-DED9-4183-B308-61F756D12B33}"/>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753" name="n_1mainValue【公民館】&#10;一人当たり面積">
          <a:extLst>
            <a:ext uri="{FF2B5EF4-FFF2-40B4-BE49-F238E27FC236}">
              <a16:creationId xmlns:a16="http://schemas.microsoft.com/office/drawing/2014/main" id="{BA6F0945-6CF7-41C7-AB8F-74CFCB182748}"/>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754" name="n_2mainValue【公民館】&#10;一人当たり面積">
          <a:extLst>
            <a:ext uri="{FF2B5EF4-FFF2-40B4-BE49-F238E27FC236}">
              <a16:creationId xmlns:a16="http://schemas.microsoft.com/office/drawing/2014/main" id="{878E1006-BE71-42C4-9569-66BCF2E2370A}"/>
            </a:ext>
          </a:extLst>
        </xdr:cNvPr>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108983</xdr:rowOff>
    </xdr:from>
    <xdr:ext cx="469744" cy="259045"/>
    <xdr:sp macro="" textlink="">
      <xdr:nvSpPr>
        <xdr:cNvPr id="755" name="n_3mainValue【公民館】&#10;一人当たり面積">
          <a:extLst>
            <a:ext uri="{FF2B5EF4-FFF2-40B4-BE49-F238E27FC236}">
              <a16:creationId xmlns:a16="http://schemas.microsoft.com/office/drawing/2014/main" id="{03EEE9C6-0CF3-47F1-95F2-7C34E922AFBE}"/>
            </a:ext>
          </a:extLst>
        </xdr:cNvPr>
        <xdr:cNvSpPr txBox="1"/>
      </xdr:nvSpPr>
      <xdr:spPr>
        <a:xfrm>
          <a:off x="19310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111269</xdr:rowOff>
    </xdr:from>
    <xdr:ext cx="469744" cy="259045"/>
    <xdr:sp macro="" textlink="">
      <xdr:nvSpPr>
        <xdr:cNvPr id="756" name="n_4mainValue【公民館】&#10;一人当たり面積">
          <a:extLst>
            <a:ext uri="{FF2B5EF4-FFF2-40B4-BE49-F238E27FC236}">
              <a16:creationId xmlns:a16="http://schemas.microsoft.com/office/drawing/2014/main" id="{23B9C6F6-3050-4130-91D5-5A3F5C7AF760}"/>
            </a:ext>
          </a:extLst>
        </xdr:cNvPr>
        <xdr:cNvSpPr txBox="1"/>
      </xdr:nvSpPr>
      <xdr:spPr>
        <a:xfrm>
          <a:off x="18421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48EAA754-1228-43C4-BC1C-68BE1C8AD1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94684C8C-EE05-45D6-8FCF-3798F04B5E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82F5B8D5-5941-458C-839A-95FA850840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類似団体と比較して特に有形固定資産減価償却率が高くなっている施設は、橋りょう・トンネル、学校施設、公営住宅、認定こども園・幼稚園・保育所であり、特に低くなっている施設は、公民館である。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橋りょうについては長寿命化を順次実施し、学校施設については今後施設の統廃合を検討するとともに、一部の小学校の屋内運動場大規模改造工事を実施するなどにより老朽化対策に取り組んだ。また、本市は、公営住宅が多く、一人当たりの面積が類似団体平均を大きく上回っており、施設も非常に老朽化が進んでいることから、除却し整理を行っているところである。加えて公営住宅と同様に、認定こども園・幼稚園・保育所の数も多く、一人当たりの面積が類似団体平均を大きく上回っており、施設も非常に老朽化が進んでいることから、本市全体の就学前児童数のバランス等を考慮し、市を２地域に分けて幼保一体化としての認定こども園の整備を行っていくこととしている。施設整備にかかる経費の増加に留意しつつ、引き続き、子育て環境の整備に取り組んでいく。</a:t>
          </a:r>
        </a:p>
        <a:p>
          <a:r>
            <a:rPr kumimoji="1" lang="ja-JP" altLang="en-US" sz="1300">
              <a:latin typeface="ＭＳ Ｐゴシック" panose="020B0600070205080204" pitchFamily="50" charset="-128"/>
              <a:ea typeface="ＭＳ Ｐゴシック" panose="020B0600070205080204" pitchFamily="50" charset="-128"/>
            </a:rPr>
            <a:t>なお、公民館においては、平成２９年度に老朽化した旧中央公民館を除却したことにより、有形固定資産減価償却率及び一人当たりの面積は減少している。今後は各施設の現況を把握し、長寿命化等に努め、施設の維持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92F9F6-B0B6-4A79-8F3D-320ECC2FF7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E8FE29-ABC7-4C6A-A35F-762988FD08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F4317F-6A08-45DB-8DD7-BFCB5ED41C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72BB6E-78B6-4379-8935-8AE3957021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4EEA53-E047-49D9-949D-15B825F7E3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B90353-BF17-4819-A8A5-2959B5E93A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253713-EE7F-4F2C-BF2A-B33FDBB668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3429D7-F1C5-474F-8D3A-1795427F2A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CC0B0D-548C-4BD0-A2FE-929FA60CDD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BCC9E9-18F5-44C8-A202-11466E8190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24,070
23,690
60.58
19,265,248
18,390,164
829,604
7,820,752
22,224,457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FE698E-FEDA-463E-B5E3-798ED2FDA8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F2749D-7E30-4999-828C-7ED2405C0F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A30459-3FB2-4AB7-8278-3D691D8965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E57DB0-0CCA-45F1-956D-24E8318D16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D605FF-CACA-4136-BFDE-F7F7BF7A89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134571C-2A9C-4202-803F-B656D42610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2102E2-1803-4B54-A98C-A4A2164603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1E403A-C926-4C77-BFA8-FF82EBCC98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83125C-4661-4021-9010-5E7FED6918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807501-8E17-4019-9050-21A5ADA251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B5710D-902E-49BC-BC69-30900B8B4C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08D073-BEA0-4F0F-BF9B-86740B22E8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39F0B0-68A3-4286-83F7-78B6BC47AA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C9648E-EA6A-46B1-906B-13193505A7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07DD8F-4F99-4DF5-9A4D-81270E9D5F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FD45C3-618D-40B2-B32D-A8681D95A7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45273A-E905-42B8-99B5-84453888D5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6FB425-9532-4BBC-9296-10DA541980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02E8DE-AE17-42C6-8AEC-1EB78C3B26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FD24D5-FE8B-4D00-9148-00B0E70367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4D10A3-5D77-4E20-9221-D2FCB5CEB4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D6ED55-472D-4034-8A36-3A0E9BA03E3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E1106E-036F-4227-8700-F5BB686435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350710-A5A6-40C2-B1EF-006F8B90B2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48C2F8-6A2B-4F5E-8E0E-80133A883C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F2EE1C-D6E6-427B-9351-C13D5FB7D9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BBD3AA-3A31-4DC1-AE1B-BF0E6CACB2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74DE1C-8984-47C3-9880-909A40CC4A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42628B-088B-4E85-8E42-72B9B868F0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D186E9-FF3F-4C74-89F9-5E6CE7758F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43A8E6-C530-4F11-9FE5-B5CF251686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BCBF661-635B-41D9-B2B7-92240C137C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2AECD03-82E8-4543-9670-3F315B0811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01C168-0B82-4BA7-A0F2-00B14FE2ABA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54B1ED-C71D-4F02-BB2E-10CC4ADD6D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80BBB1D-D02B-4018-BC9C-E4D497C7AB4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0F311C-91A6-4675-98FB-08ECB4AC68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5C05974-AB92-462B-8370-F9E31F5DBC8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CD8075-9167-4CF7-9DA3-F87C65D71E6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892143-90D7-47CD-9951-DFA617EB05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57784D-267A-4B8E-9FA8-24A1354084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EEABC9-4273-4074-977B-543E951D1F7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269D62-066A-40BE-A1C7-543921E228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1B035A2-073C-4216-9170-2B50A72B4C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351EC8-BF1D-4126-9AA3-9827CA4C56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3A6ABE4-BFEE-449C-8F5D-758D1AAD92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34DC28A-5414-4650-8A15-C2055C0C9EEF}"/>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8EC6A08-6C20-424F-9C0F-F97E5D9D4A1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E52B60A-8962-4380-8CA6-A5580736A62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37B04CA2-B78F-4F17-8E89-72CC2F9C1F82}"/>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CE9753CC-CA22-4EE7-9CDF-789FD791C4C1}"/>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19B4D94D-AC8F-46B4-8B34-FF1CDBF9C879}"/>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503239AE-40CE-4471-BA0F-74C12FC0779E}"/>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7E22AAEB-E74B-41D8-9C12-8E7677D73787}"/>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2CBF0EB6-92D0-49B5-A7D2-F2691F7D34B1}"/>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767CEBFF-8D4A-4EA3-98A6-5D0AF495A5A1}"/>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7C6544E0-4E18-4BD8-AA6C-9D687402539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25D0F7-F2C8-4B30-8935-EE729C13A1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7C6269-5450-4E9B-B94B-F2A46A6D48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00CF60-C682-4ADA-BC4B-401CAB1A97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371F72-5D86-460B-922F-5487454198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34972B0-36E3-4805-871C-A2C6FC074E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120106</xdr:rowOff>
    </xdr:from>
    <xdr:to>
      <xdr:col>24</xdr:col>
      <xdr:colOff>114300</xdr:colOff>
      <xdr:row>36</xdr:row>
      <xdr:rowOff>50256</xdr:rowOff>
    </xdr:to>
    <xdr:sp macro="" textlink="">
      <xdr:nvSpPr>
        <xdr:cNvPr id="74" name="楕円 73">
          <a:extLst>
            <a:ext uri="{FF2B5EF4-FFF2-40B4-BE49-F238E27FC236}">
              <a16:creationId xmlns:a16="http://schemas.microsoft.com/office/drawing/2014/main" id="{4060259F-D0C4-4912-933B-BA61C5C6C485}"/>
            </a:ext>
          </a:extLst>
        </xdr:cNvPr>
        <xdr:cNvSpPr/>
      </xdr:nvSpPr>
      <xdr:spPr>
        <a:xfrm>
          <a:off x="4584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7F2ED1CD-8F91-48F2-AC9A-863541704C92}"/>
            </a:ext>
          </a:extLst>
        </xdr:cNvPr>
        <xdr:cNvSpPr txBox="1"/>
      </xdr:nvSpPr>
      <xdr:spPr>
        <a:xfrm>
          <a:off x="46736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74386</xdr:rowOff>
    </xdr:from>
    <xdr:to>
      <xdr:col>20</xdr:col>
      <xdr:colOff>38100</xdr:colOff>
      <xdr:row>36</xdr:row>
      <xdr:rowOff>4536</xdr:rowOff>
    </xdr:to>
    <xdr:sp macro="" textlink="">
      <xdr:nvSpPr>
        <xdr:cNvPr id="76" name="楕円 75">
          <a:extLst>
            <a:ext uri="{FF2B5EF4-FFF2-40B4-BE49-F238E27FC236}">
              <a16:creationId xmlns:a16="http://schemas.microsoft.com/office/drawing/2014/main" id="{1D081701-90D7-4092-AAFE-C469CB61BCFC}"/>
            </a:ext>
          </a:extLst>
        </xdr:cNvPr>
        <xdr:cNvSpPr/>
      </xdr:nvSpPr>
      <xdr:spPr>
        <a:xfrm>
          <a:off x="3746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125186</xdr:rowOff>
    </xdr:from>
    <xdr:to>
      <xdr:col>24</xdr:col>
      <xdr:colOff>63500</xdr:colOff>
      <xdr:row>35</xdr:row>
      <xdr:rowOff>170906</xdr:rowOff>
    </xdr:to>
    <xdr:cxnSp macro="">
      <xdr:nvCxnSpPr>
        <xdr:cNvPr id="77" name="直線コネクタ 76">
          <a:extLst>
            <a:ext uri="{FF2B5EF4-FFF2-40B4-BE49-F238E27FC236}">
              <a16:creationId xmlns:a16="http://schemas.microsoft.com/office/drawing/2014/main" id="{F4E3172B-8904-4C90-86D7-40EA18F0ADD2}"/>
            </a:ext>
          </a:extLst>
        </xdr:cNvPr>
        <xdr:cNvCxnSpPr/>
      </xdr:nvCxnSpPr>
      <xdr:spPr>
        <a:xfrm>
          <a:off x="3797300" y="6125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154396</xdr:rowOff>
    </xdr:from>
    <xdr:to>
      <xdr:col>15</xdr:col>
      <xdr:colOff>101600</xdr:colOff>
      <xdr:row>36</xdr:row>
      <xdr:rowOff>84546</xdr:rowOff>
    </xdr:to>
    <xdr:sp macro="" textlink="">
      <xdr:nvSpPr>
        <xdr:cNvPr id="78" name="楕円 77">
          <a:extLst>
            <a:ext uri="{FF2B5EF4-FFF2-40B4-BE49-F238E27FC236}">
              <a16:creationId xmlns:a16="http://schemas.microsoft.com/office/drawing/2014/main" id="{97464183-D65C-4B84-898F-8311ECB6D0C4}"/>
            </a:ext>
          </a:extLst>
        </xdr:cNvPr>
        <xdr:cNvSpPr/>
      </xdr:nvSpPr>
      <xdr:spPr>
        <a:xfrm>
          <a:off x="2857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125186</xdr:rowOff>
    </xdr:from>
    <xdr:to>
      <xdr:col>19</xdr:col>
      <xdr:colOff>177800</xdr:colOff>
      <xdr:row>36</xdr:row>
      <xdr:rowOff>33746</xdr:rowOff>
    </xdr:to>
    <xdr:cxnSp macro="">
      <xdr:nvCxnSpPr>
        <xdr:cNvPr id="79" name="直線コネクタ 78">
          <a:extLst>
            <a:ext uri="{FF2B5EF4-FFF2-40B4-BE49-F238E27FC236}">
              <a16:creationId xmlns:a16="http://schemas.microsoft.com/office/drawing/2014/main" id="{B17EF509-F0CE-4647-AA76-2CEDF1C1AE51}"/>
            </a:ext>
          </a:extLst>
        </xdr:cNvPr>
        <xdr:cNvCxnSpPr/>
      </xdr:nvCxnSpPr>
      <xdr:spPr>
        <a:xfrm flipV="1">
          <a:off x="2908300" y="612593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80" name="楕円 79">
          <a:extLst>
            <a:ext uri="{FF2B5EF4-FFF2-40B4-BE49-F238E27FC236}">
              <a16:creationId xmlns:a16="http://schemas.microsoft.com/office/drawing/2014/main" id="{C345372F-D472-461C-8D5F-D8E2C0EF5A2D}"/>
            </a:ext>
          </a:extLst>
        </xdr:cNvPr>
        <xdr:cNvSpPr/>
      </xdr:nvSpPr>
      <xdr:spPr>
        <a:xfrm>
          <a:off x="196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33746</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D96CDA9A-EB48-45F3-B3F3-D3F5DE631E1E}"/>
            </a:ext>
          </a:extLst>
        </xdr:cNvPr>
        <xdr:cNvCxnSpPr/>
      </xdr:nvCxnSpPr>
      <xdr:spPr>
        <a:xfrm flipV="1">
          <a:off x="2019300" y="620594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EA199FB5-90D4-4753-BEC6-7D1CCFFBB678}"/>
            </a:ext>
          </a:extLst>
        </xdr:cNvPr>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152944</xdr:rowOff>
    </xdr:to>
    <xdr:cxnSp macro="">
      <xdr:nvCxnSpPr>
        <xdr:cNvPr id="83" name="直線コネクタ 82">
          <a:extLst>
            <a:ext uri="{FF2B5EF4-FFF2-40B4-BE49-F238E27FC236}">
              <a16:creationId xmlns:a16="http://schemas.microsoft.com/office/drawing/2014/main" id="{84045B3C-3497-4FB1-A08A-61F8D849BA07}"/>
            </a:ext>
          </a:extLst>
        </xdr:cNvPr>
        <xdr:cNvCxnSpPr/>
      </xdr:nvCxnSpPr>
      <xdr:spPr>
        <a:xfrm>
          <a:off x="1130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801872FD-FDB6-48B8-A5C7-1CFA12939244}"/>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E3D3397-34A2-4144-BF24-FBA4CA8B4569}"/>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910BAAEA-048D-481F-9041-F15C9AAD66B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5C8B5C73-1AA7-41AD-BE20-D17B8350C485}"/>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21063</xdr:rowOff>
    </xdr:from>
    <xdr:ext cx="405111" cy="259045"/>
    <xdr:sp macro="" textlink="">
      <xdr:nvSpPr>
        <xdr:cNvPr id="88" name="n_1mainValue【図書館】&#10;有形固定資産減価償却率">
          <a:extLst>
            <a:ext uri="{FF2B5EF4-FFF2-40B4-BE49-F238E27FC236}">
              <a16:creationId xmlns:a16="http://schemas.microsoft.com/office/drawing/2014/main" id="{AA4D2020-3B37-437D-8863-DFDB48B8D36F}"/>
            </a:ext>
          </a:extLst>
        </xdr:cNvPr>
        <xdr:cNvSpPr txBox="1"/>
      </xdr:nvSpPr>
      <xdr:spPr>
        <a:xfrm>
          <a:off x="3582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101073</xdr:rowOff>
    </xdr:from>
    <xdr:ext cx="405111" cy="259045"/>
    <xdr:sp macro="" textlink="">
      <xdr:nvSpPr>
        <xdr:cNvPr id="89" name="n_2mainValue【図書館】&#10;有形固定資産減価償却率">
          <a:extLst>
            <a:ext uri="{FF2B5EF4-FFF2-40B4-BE49-F238E27FC236}">
              <a16:creationId xmlns:a16="http://schemas.microsoft.com/office/drawing/2014/main" id="{333D257F-506A-4273-85E2-2762BF38A563}"/>
            </a:ext>
          </a:extLst>
        </xdr:cNvPr>
        <xdr:cNvSpPr txBox="1"/>
      </xdr:nvSpPr>
      <xdr:spPr>
        <a:xfrm>
          <a:off x="2705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82F22946-AD8E-46C3-80F1-4FDD6A38140C}"/>
            </a:ext>
          </a:extLst>
        </xdr:cNvPr>
        <xdr:cNvSpPr txBox="1"/>
      </xdr:nvSpPr>
      <xdr:spPr>
        <a:xfrm>
          <a:off x="1816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16164</xdr:rowOff>
    </xdr:from>
    <xdr:ext cx="405111" cy="259045"/>
    <xdr:sp macro="" textlink="">
      <xdr:nvSpPr>
        <xdr:cNvPr id="91" name="n_4mainValue【図書館】&#10;有形固定資産減価償却率">
          <a:extLst>
            <a:ext uri="{FF2B5EF4-FFF2-40B4-BE49-F238E27FC236}">
              <a16:creationId xmlns:a16="http://schemas.microsoft.com/office/drawing/2014/main" id="{8AAB9785-DDEB-47E0-B9E2-3F446A161E45}"/>
            </a:ext>
          </a:extLst>
        </xdr:cNvPr>
        <xdr:cNvSpPr txBox="1"/>
      </xdr:nvSpPr>
      <xdr:spPr>
        <a:xfrm>
          <a:off x="927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BE43ADA-36A9-4D46-B909-91071F45C8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1E969B-F801-4FA0-86F7-65DD50DD45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BE1375-0233-4A37-B599-5ACF6E854F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92D9E49-1BB2-4D45-A3B0-558DACC561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51DC2C-FC23-4230-9B4A-9243E3D74C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D2B904-622B-49B3-A238-4FC69EDA04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CD34AE3-A04B-4069-AACE-5ADB673CF7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18E19B6-BC59-4F08-9941-0B71FCF3E8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59F92CF-8FF2-428D-BEC7-869EA5F5B8C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9087460-CF5C-4ED8-86F5-C4115E6562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7318ECE-7D44-4027-80F3-F67457531F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1BF9B14-C7D3-4176-8C28-A8FDED97EC5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9E4B37E-6FD3-42C2-BD54-9FA295D466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BB2E237-EDE1-474D-B3D4-82ED588533F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E1676C4-3F1E-422F-9F25-E0AF1D7A24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D5C2CA4-A5A5-49DF-939F-15174921FEE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03D42D2-0FB6-4A17-8E88-65A8A055AF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745B98C-5450-4BD5-A67A-97D134DB9CE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C694FFF-5BF2-4FC5-B4C4-156D8A30990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396A9CF-7E30-42F1-91FE-005C022B9E9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4F74DE-EED6-4D5A-999C-17E5F74A4C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BF56BCC-76BC-43C3-8F19-361BFC44A9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A8DB91A-E189-4C88-8322-428B54B7A7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9A44BF89-8BA1-48F8-A8A9-256BBF3EB6C9}"/>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21FF6EB-8027-42CE-9CA3-F179BB2C5F04}"/>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7CB17B4B-E492-4F78-B17A-4B9F0CFFAB3C}"/>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8AD2A2C6-5411-4153-9EC2-EBF106EA0698}"/>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D36DE564-8865-4DA4-9A5B-71D8B28F364C}"/>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C9BE854-CD34-49F5-9171-369A1A9E3785}"/>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FAE7C5B0-4E27-4A0A-8E3A-626CD452192F}"/>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86EAA46E-E3CD-4444-995B-36E1E81911DA}"/>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20C1392E-49EA-4DEA-A09C-562AEC0325C6}"/>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2F65DF2B-A4B1-40EE-AB7C-9165B18A9B46}"/>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800331F6-23E3-4308-A3EC-A9381B7B36B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26758A-526C-48E6-BFEF-0CE7B07CEE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7276F9-A124-41D6-8DB6-66B83D52F8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376393-9916-470F-B48D-D7526C1255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E820A2-2EB1-4111-8D52-43A6C3D06A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E20E813-6FC5-48DF-BC63-5570CD5DEB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1" name="楕円 130">
          <a:extLst>
            <a:ext uri="{FF2B5EF4-FFF2-40B4-BE49-F238E27FC236}">
              <a16:creationId xmlns:a16="http://schemas.microsoft.com/office/drawing/2014/main" id="{C1F9F451-2577-4CAB-83F2-FE7A729B0E12}"/>
            </a:ext>
          </a:extLst>
        </xdr:cNvPr>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5A85EE14-015C-43B0-A31A-1B5FE9ABBA99}"/>
            </a:ext>
          </a:extLst>
        </xdr:cNvPr>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135890</xdr:rowOff>
    </xdr:from>
    <xdr:to>
      <xdr:col>50</xdr:col>
      <xdr:colOff>165100</xdr:colOff>
      <xdr:row>38</xdr:row>
      <xdr:rowOff>66040</xdr:rowOff>
    </xdr:to>
    <xdr:sp macro="" textlink="">
      <xdr:nvSpPr>
        <xdr:cNvPr id="133" name="楕円 132">
          <a:extLst>
            <a:ext uri="{FF2B5EF4-FFF2-40B4-BE49-F238E27FC236}">
              <a16:creationId xmlns:a16="http://schemas.microsoft.com/office/drawing/2014/main" id="{2DD82C38-DDA6-43FC-9406-8D30019D8C6C}"/>
            </a:ext>
          </a:extLst>
        </xdr:cNvPr>
        <xdr:cNvSpPr/>
      </xdr:nvSpPr>
      <xdr:spPr>
        <a:xfrm>
          <a:off x="958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15240</xdr:rowOff>
    </xdr:to>
    <xdr:cxnSp macro="">
      <xdr:nvCxnSpPr>
        <xdr:cNvPr id="134" name="直線コネクタ 133">
          <a:extLst>
            <a:ext uri="{FF2B5EF4-FFF2-40B4-BE49-F238E27FC236}">
              <a16:creationId xmlns:a16="http://schemas.microsoft.com/office/drawing/2014/main" id="{246D6705-2082-4FA5-ABFB-1141AC6ABB0D}"/>
            </a:ext>
          </a:extLst>
        </xdr:cNvPr>
        <xdr:cNvCxnSpPr/>
      </xdr:nvCxnSpPr>
      <xdr:spPr>
        <a:xfrm flipV="1">
          <a:off x="9639300" y="6515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a:extLst>
            <a:ext uri="{FF2B5EF4-FFF2-40B4-BE49-F238E27FC236}">
              <a16:creationId xmlns:a16="http://schemas.microsoft.com/office/drawing/2014/main" id="{2973715E-0797-45A2-9D1B-D5B596F27B79}"/>
            </a:ext>
          </a:extLst>
        </xdr:cNvPr>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xdr:rowOff>
    </xdr:from>
    <xdr:to>
      <xdr:col>50</xdr:col>
      <xdr:colOff>114300</xdr:colOff>
      <xdr:row>38</xdr:row>
      <xdr:rowOff>30480</xdr:rowOff>
    </xdr:to>
    <xdr:cxnSp macro="">
      <xdr:nvCxnSpPr>
        <xdr:cNvPr id="136" name="直線コネクタ 135">
          <a:extLst>
            <a:ext uri="{FF2B5EF4-FFF2-40B4-BE49-F238E27FC236}">
              <a16:creationId xmlns:a16="http://schemas.microsoft.com/office/drawing/2014/main" id="{258BE22C-AA4E-4F7D-B7A7-5F3FBD3F2B1A}"/>
            </a:ext>
          </a:extLst>
        </xdr:cNvPr>
        <xdr:cNvCxnSpPr/>
      </xdr:nvCxnSpPr>
      <xdr:spPr>
        <a:xfrm flipV="1">
          <a:off x="8750300" y="6530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7" name="楕円 136">
          <a:extLst>
            <a:ext uri="{FF2B5EF4-FFF2-40B4-BE49-F238E27FC236}">
              <a16:creationId xmlns:a16="http://schemas.microsoft.com/office/drawing/2014/main" id="{0973C8EA-9779-4EDA-9F0F-5088C31BF662}"/>
            </a:ext>
          </a:extLst>
        </xdr:cNvPr>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38100</xdr:rowOff>
    </xdr:to>
    <xdr:cxnSp macro="">
      <xdr:nvCxnSpPr>
        <xdr:cNvPr id="138" name="直線コネクタ 137">
          <a:extLst>
            <a:ext uri="{FF2B5EF4-FFF2-40B4-BE49-F238E27FC236}">
              <a16:creationId xmlns:a16="http://schemas.microsoft.com/office/drawing/2014/main" id="{78923D0E-D259-4455-9446-0E1F7222638E}"/>
            </a:ext>
          </a:extLst>
        </xdr:cNvPr>
        <xdr:cNvCxnSpPr/>
      </xdr:nvCxnSpPr>
      <xdr:spPr>
        <a:xfrm flipV="1">
          <a:off x="7861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9" name="楕円 138">
          <a:extLst>
            <a:ext uri="{FF2B5EF4-FFF2-40B4-BE49-F238E27FC236}">
              <a16:creationId xmlns:a16="http://schemas.microsoft.com/office/drawing/2014/main" id="{DFDBA161-F2A8-4D1C-A29F-4BD4104DC7BA}"/>
            </a:ext>
          </a:extLst>
        </xdr:cNvPr>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53340</xdr:rowOff>
    </xdr:to>
    <xdr:cxnSp macro="">
      <xdr:nvCxnSpPr>
        <xdr:cNvPr id="140" name="直線コネクタ 139">
          <a:extLst>
            <a:ext uri="{FF2B5EF4-FFF2-40B4-BE49-F238E27FC236}">
              <a16:creationId xmlns:a16="http://schemas.microsoft.com/office/drawing/2014/main" id="{6261FC73-CF67-44BC-B10F-AC71A33A8EE5}"/>
            </a:ext>
          </a:extLst>
        </xdr:cNvPr>
        <xdr:cNvCxnSpPr/>
      </xdr:nvCxnSpPr>
      <xdr:spPr>
        <a:xfrm flipV="1">
          <a:off x="6972300" y="6553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329E41E7-0B13-4DC4-AAA9-2E8ADF55A503}"/>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FE10E69F-4D17-409A-AE84-395FD7035288}"/>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877498AD-AE7A-4F15-97B4-AC5177AC3693}"/>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93848975-4117-4ED7-BCAD-D40B722E2B5B}"/>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82567</xdr:rowOff>
    </xdr:from>
    <xdr:ext cx="469744" cy="259045"/>
    <xdr:sp macro="" textlink="">
      <xdr:nvSpPr>
        <xdr:cNvPr id="145" name="n_1mainValue【図書館】&#10;一人当たり面積">
          <a:extLst>
            <a:ext uri="{FF2B5EF4-FFF2-40B4-BE49-F238E27FC236}">
              <a16:creationId xmlns:a16="http://schemas.microsoft.com/office/drawing/2014/main" id="{8A76A49C-9858-42CD-8226-7ADBC19AE4E7}"/>
            </a:ext>
          </a:extLst>
        </xdr:cNvPr>
        <xdr:cNvSpPr txBox="1"/>
      </xdr:nvSpPr>
      <xdr:spPr>
        <a:xfrm>
          <a:off x="9391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a:extLst>
            <a:ext uri="{FF2B5EF4-FFF2-40B4-BE49-F238E27FC236}">
              <a16:creationId xmlns:a16="http://schemas.microsoft.com/office/drawing/2014/main" id="{12791ABD-E2FB-4F4E-94FE-88315F620FBE}"/>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7" name="n_3mainValue【図書館】&#10;一人当たり面積">
          <a:extLst>
            <a:ext uri="{FF2B5EF4-FFF2-40B4-BE49-F238E27FC236}">
              <a16:creationId xmlns:a16="http://schemas.microsoft.com/office/drawing/2014/main" id="{B18BC493-DA55-4DD4-B4C4-D56F5F510AE7}"/>
            </a:ext>
          </a:extLst>
        </xdr:cNvPr>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8" name="n_4mainValue【図書館】&#10;一人当たり面積">
          <a:extLst>
            <a:ext uri="{FF2B5EF4-FFF2-40B4-BE49-F238E27FC236}">
              <a16:creationId xmlns:a16="http://schemas.microsoft.com/office/drawing/2014/main" id="{E12832C3-C693-4887-97F6-A3327AA96BB8}"/>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00A49B5-67DF-4FA2-8CAC-536C83483F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7D4593A-35CE-4147-89EA-0E628ADEF3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8F0924B-F495-45A0-BBC9-DD7C824BD2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5EE3A33-DD85-45DF-A687-F5FC9191F4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CB4684B-6E95-4F17-A17C-2CBA2532E3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119666B-1546-488F-A55E-00291CEC19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E56526F-613D-40F6-B044-A329929F98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4D98810-B4D8-4BE3-BD47-185B58969D1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262DADAF-B447-41FB-856F-C89AA26B68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72B527DE-D2BE-44A1-9AE6-BA737BD84F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78DD4EF9-3A7B-4152-81DB-EBA5344AD5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37517413-6B95-463D-9DCD-95ECC65343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1471AAFD-EA4A-4975-859A-2BED120B13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F7AC73F0-991E-47A1-A416-CC8CC4F08A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29D00F53-8C96-4FF0-B179-A6D37B2E8D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D0545337-AAD2-4E21-9C43-61771A5FCD4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6DA2B913-F017-4021-829A-BFD21E32EE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BA0A08A0-ABA7-406E-8C58-765FAE414A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FC7D4DD-28B4-4522-8D78-5C818C29CF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20E33E6-5586-40D1-843A-91CA59ED39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E46E091-B82E-413E-8758-29EFF34BB1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FAAE3774-9662-4FE3-9EDB-65220632CC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4979D3D-9382-4BA2-AD2E-AA71590636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876835A-FA8C-4FED-9EAB-9B62887DDF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BD628E8-9074-4009-893B-0A9C756316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76A4885E-6518-4224-9E16-2CC0097B27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6AD7FBD5-AF46-476D-892B-DDF5911FA2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704BE41-6382-485B-B0AA-7B3743BE625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407A53CD-1426-4AAB-948A-5C1208A068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9E3BAD16-4BCE-4DAA-88AC-14E5B8B6B8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82D7F5DB-9B29-443D-B276-2717981EE7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CCE08059-3E47-4C7C-A1F5-C51F8A00E3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B433F3B7-0BAC-4EAA-A505-C77A78FDD57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9836886D-47D2-4AAD-B62E-E33292B6E0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F5B8C77D-F86F-48FB-8E18-F508215161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C91D49EB-7AF0-418A-89B1-B3C04A0F17D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F9E9B68B-1708-4D54-97F3-09F1FC53316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E005C032-0EFE-4B9D-99D8-5E1DA8CD5D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F9EA9162-2EAD-4138-9F66-B92EA662BA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800EB3CB-2CA1-4976-A183-CCFB0DDB9C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189" name="直線コネクタ 188">
          <a:extLst>
            <a:ext uri="{FF2B5EF4-FFF2-40B4-BE49-F238E27FC236}">
              <a16:creationId xmlns:a16="http://schemas.microsoft.com/office/drawing/2014/main" id="{854B83BC-91C5-407C-96C0-29D131D6572E}"/>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190" name="【福祉施設】&#10;有形固定資産減価償却率最小値テキスト">
          <a:extLst>
            <a:ext uri="{FF2B5EF4-FFF2-40B4-BE49-F238E27FC236}">
              <a16:creationId xmlns:a16="http://schemas.microsoft.com/office/drawing/2014/main" id="{4F642A8F-A387-4857-9B92-C0D48ABA27CB}"/>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191" name="直線コネクタ 190">
          <a:extLst>
            <a:ext uri="{FF2B5EF4-FFF2-40B4-BE49-F238E27FC236}">
              <a16:creationId xmlns:a16="http://schemas.microsoft.com/office/drawing/2014/main" id="{1865CE1C-6065-4977-BF36-768F43007345}"/>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B36A9F8D-B17B-47E3-9E3D-E4F389B9D2EA}"/>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193" name="直線コネクタ 192">
          <a:extLst>
            <a:ext uri="{FF2B5EF4-FFF2-40B4-BE49-F238E27FC236}">
              <a16:creationId xmlns:a16="http://schemas.microsoft.com/office/drawing/2014/main" id="{90DB36FB-4B46-49A5-A55F-088D87EE67DD}"/>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AC13D0F1-1EDE-4758-9262-8D54B29C3F88}"/>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5" name="フローチャート: 判断 194">
          <a:extLst>
            <a:ext uri="{FF2B5EF4-FFF2-40B4-BE49-F238E27FC236}">
              <a16:creationId xmlns:a16="http://schemas.microsoft.com/office/drawing/2014/main" id="{F56483A1-A12E-4FB4-9E11-AEDFA56AB1F5}"/>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FBD94B52-AB96-4FAC-A77C-16375F8F4F72}"/>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197" name="フローチャート: 判断 196">
          <a:extLst>
            <a:ext uri="{FF2B5EF4-FFF2-40B4-BE49-F238E27FC236}">
              <a16:creationId xmlns:a16="http://schemas.microsoft.com/office/drawing/2014/main" id="{299C0F16-FEA5-4B95-9F1F-34C7CA1F9A2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198" name="フローチャート: 判断 197">
          <a:extLst>
            <a:ext uri="{FF2B5EF4-FFF2-40B4-BE49-F238E27FC236}">
              <a16:creationId xmlns:a16="http://schemas.microsoft.com/office/drawing/2014/main" id="{60E2CE98-0296-4D85-BF38-EF3987A9DDDE}"/>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199" name="フローチャート: 判断 198">
          <a:extLst>
            <a:ext uri="{FF2B5EF4-FFF2-40B4-BE49-F238E27FC236}">
              <a16:creationId xmlns:a16="http://schemas.microsoft.com/office/drawing/2014/main" id="{3666B46D-5875-4BD1-932F-E4751E5F2B5F}"/>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5431188-CDAF-49B8-B5DC-EDD2F1A0F8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0CADDA0-D824-4F19-83ED-73A90EE26F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EBFFCBE-FAFF-4212-9CF6-C40BD0A782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D4EAEC4-417A-4365-84E7-6850949479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6FF2110-43C7-4DCE-A78E-44F36D73CE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05" name="楕円 204">
          <a:extLst>
            <a:ext uri="{FF2B5EF4-FFF2-40B4-BE49-F238E27FC236}">
              <a16:creationId xmlns:a16="http://schemas.microsoft.com/office/drawing/2014/main" id="{35EDD788-06F7-4BA2-AE03-FEB943768BD3}"/>
            </a:ext>
          </a:extLst>
        </xdr:cNvPr>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F2F2DFB4-ADF9-450C-84AA-194927600E71}"/>
            </a:ext>
          </a:extLst>
        </xdr:cNvPr>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07" name="楕円 206">
          <a:extLst>
            <a:ext uri="{FF2B5EF4-FFF2-40B4-BE49-F238E27FC236}">
              <a16:creationId xmlns:a16="http://schemas.microsoft.com/office/drawing/2014/main" id="{B0A86C26-D70C-4616-99DF-4FF99A4084F9}"/>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83</xdr:row>
      <xdr:rowOff>11430</xdr:rowOff>
    </xdr:to>
    <xdr:cxnSp macro="">
      <xdr:nvCxnSpPr>
        <xdr:cNvPr id="208" name="直線コネクタ 207">
          <a:extLst>
            <a:ext uri="{FF2B5EF4-FFF2-40B4-BE49-F238E27FC236}">
              <a16:creationId xmlns:a16="http://schemas.microsoft.com/office/drawing/2014/main" id="{57674072-B5BF-4807-BEEA-9CA61B31F065}"/>
            </a:ext>
          </a:extLst>
        </xdr:cNvPr>
        <xdr:cNvCxnSpPr/>
      </xdr:nvCxnSpPr>
      <xdr:spPr>
        <a:xfrm>
          <a:off x="3797300" y="141751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09" name="楕円 208">
          <a:extLst>
            <a:ext uri="{FF2B5EF4-FFF2-40B4-BE49-F238E27FC236}">
              <a16:creationId xmlns:a16="http://schemas.microsoft.com/office/drawing/2014/main" id="{C7D8B81B-2BBA-463F-BE15-698A0F333A82}"/>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116205</xdr:rowOff>
    </xdr:to>
    <xdr:cxnSp macro="">
      <xdr:nvCxnSpPr>
        <xdr:cNvPr id="210" name="直線コネクタ 209">
          <a:extLst>
            <a:ext uri="{FF2B5EF4-FFF2-40B4-BE49-F238E27FC236}">
              <a16:creationId xmlns:a16="http://schemas.microsoft.com/office/drawing/2014/main" id="{927B79A5-8D30-413F-A3FE-F9419B9B0CD5}"/>
            </a:ext>
          </a:extLst>
        </xdr:cNvPr>
        <xdr:cNvCxnSpPr/>
      </xdr:nvCxnSpPr>
      <xdr:spPr>
        <a:xfrm>
          <a:off x="2908300" y="141084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11" name="楕円 210">
          <a:extLst>
            <a:ext uri="{FF2B5EF4-FFF2-40B4-BE49-F238E27FC236}">
              <a16:creationId xmlns:a16="http://schemas.microsoft.com/office/drawing/2014/main" id="{D10CDF57-0149-4D86-A5A4-B9749AA04C04}"/>
            </a:ext>
          </a:extLst>
        </xdr:cNvPr>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83</xdr:row>
      <xdr:rowOff>72389</xdr:rowOff>
    </xdr:to>
    <xdr:cxnSp macro="">
      <xdr:nvCxnSpPr>
        <xdr:cNvPr id="212" name="直線コネクタ 211">
          <a:extLst>
            <a:ext uri="{FF2B5EF4-FFF2-40B4-BE49-F238E27FC236}">
              <a16:creationId xmlns:a16="http://schemas.microsoft.com/office/drawing/2014/main" id="{EC0BF378-85E6-4C0D-BCBA-050C69736F1F}"/>
            </a:ext>
          </a:extLst>
        </xdr:cNvPr>
        <xdr:cNvCxnSpPr/>
      </xdr:nvCxnSpPr>
      <xdr:spPr>
        <a:xfrm flipV="1">
          <a:off x="2019300" y="141084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126364</xdr:rowOff>
    </xdr:from>
    <xdr:to>
      <xdr:col>6</xdr:col>
      <xdr:colOff>38100</xdr:colOff>
      <xdr:row>83</xdr:row>
      <xdr:rowOff>56514</xdr:rowOff>
    </xdr:to>
    <xdr:sp macro="" textlink="">
      <xdr:nvSpPr>
        <xdr:cNvPr id="213" name="楕円 212">
          <a:extLst>
            <a:ext uri="{FF2B5EF4-FFF2-40B4-BE49-F238E27FC236}">
              <a16:creationId xmlns:a16="http://schemas.microsoft.com/office/drawing/2014/main" id="{A8234B76-9C9E-4CD7-8D59-00A973F5D025}"/>
            </a:ext>
          </a:extLst>
        </xdr:cNvPr>
        <xdr:cNvSpPr/>
      </xdr:nvSpPr>
      <xdr:spPr>
        <a:xfrm>
          <a:off x="1079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5714</xdr:rowOff>
    </xdr:from>
    <xdr:to>
      <xdr:col>10</xdr:col>
      <xdr:colOff>114300</xdr:colOff>
      <xdr:row>83</xdr:row>
      <xdr:rowOff>72389</xdr:rowOff>
    </xdr:to>
    <xdr:cxnSp macro="">
      <xdr:nvCxnSpPr>
        <xdr:cNvPr id="214" name="直線コネクタ 213">
          <a:extLst>
            <a:ext uri="{FF2B5EF4-FFF2-40B4-BE49-F238E27FC236}">
              <a16:creationId xmlns:a16="http://schemas.microsoft.com/office/drawing/2014/main" id="{3DD63667-2AB2-42F9-B2AA-BDCF2B82E6F7}"/>
            </a:ext>
          </a:extLst>
        </xdr:cNvPr>
        <xdr:cNvCxnSpPr/>
      </xdr:nvCxnSpPr>
      <xdr:spPr>
        <a:xfrm>
          <a:off x="1130300" y="142360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a:extLst>
            <a:ext uri="{FF2B5EF4-FFF2-40B4-BE49-F238E27FC236}">
              <a16:creationId xmlns:a16="http://schemas.microsoft.com/office/drawing/2014/main" id="{51E7C30D-932B-410F-9D9B-19EED0B50593}"/>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216" name="n_2aveValue【福祉施設】&#10;有形固定資産減価償却率">
          <a:extLst>
            <a:ext uri="{FF2B5EF4-FFF2-40B4-BE49-F238E27FC236}">
              <a16:creationId xmlns:a16="http://schemas.microsoft.com/office/drawing/2014/main" id="{EADC2502-D945-4A8B-AB28-2943D135F46B}"/>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217" name="n_3aveValue【福祉施設】&#10;有形固定資産減価償却率">
          <a:extLst>
            <a:ext uri="{FF2B5EF4-FFF2-40B4-BE49-F238E27FC236}">
              <a16:creationId xmlns:a16="http://schemas.microsoft.com/office/drawing/2014/main" id="{457CFF35-3FAB-4385-9B35-4AA0D33B10BF}"/>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218" name="n_4aveValue【福祉施設】&#10;有形固定資産減価償却率">
          <a:extLst>
            <a:ext uri="{FF2B5EF4-FFF2-40B4-BE49-F238E27FC236}">
              <a16:creationId xmlns:a16="http://schemas.microsoft.com/office/drawing/2014/main" id="{0C5068F4-CB8B-4E95-8C06-42F18F269E56}"/>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219" name="n_1mainValue【福祉施設】&#10;有形固定資産減価償却率">
          <a:extLst>
            <a:ext uri="{FF2B5EF4-FFF2-40B4-BE49-F238E27FC236}">
              <a16:creationId xmlns:a16="http://schemas.microsoft.com/office/drawing/2014/main" id="{D128E256-6728-454E-A36A-A984564A47DB}"/>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220" name="n_2mainValue【福祉施設】&#10;有形固定資産減価償却率">
          <a:extLst>
            <a:ext uri="{FF2B5EF4-FFF2-40B4-BE49-F238E27FC236}">
              <a16:creationId xmlns:a16="http://schemas.microsoft.com/office/drawing/2014/main" id="{9BEECD47-9808-415D-BE33-9512A2D5BADD}"/>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21" name="n_3mainValue【福祉施設】&#10;有形固定資産減価償却率">
          <a:extLst>
            <a:ext uri="{FF2B5EF4-FFF2-40B4-BE49-F238E27FC236}">
              <a16:creationId xmlns:a16="http://schemas.microsoft.com/office/drawing/2014/main" id="{162E7C80-EE5A-412F-8601-D9DBCDAE81D6}"/>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222" name="n_4mainValue【福祉施設】&#10;有形固定資産減価償却率">
          <a:extLst>
            <a:ext uri="{FF2B5EF4-FFF2-40B4-BE49-F238E27FC236}">
              <a16:creationId xmlns:a16="http://schemas.microsoft.com/office/drawing/2014/main" id="{74E43313-8242-49E1-A9C5-FFBFEDFD59EF}"/>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85B5D124-6040-4E8A-A199-01CB50A104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4D9AC47-97E3-4B61-A51F-28B7E10F72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7050C019-0073-4F37-B941-DFC49391CC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631AC0D-45F0-43B1-A15D-75F64AE746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B2555BEA-A6EE-49EE-AA2B-34E12A0EC3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7B53635F-BEB2-4CC9-805C-DC0FC6D0E9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7F8FC4ED-841D-424D-BED0-E138156240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7DDA6947-5CF4-4DF8-B772-99686A1332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366B80BA-708A-4123-AA89-D45A8C44124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4B7ED694-FCE7-438A-9533-4B4387398A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8F50E22E-19C8-41B0-B308-240E6F746BE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8ADBE9A6-3853-4FB1-AEEF-5AF01DE8E58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A4FF3A45-327F-4FDE-8BA1-28961955BF4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12C11569-8122-4733-9ACC-0ECAC9F21C3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42DCE30F-5618-43D7-BB3D-8E685245F64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F211BEB1-50B3-4E53-8051-A4358BB348E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8579F594-5664-4255-ADF4-5EFCC4131F4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1345F04A-80C4-4C38-A46E-1A83141057A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6D32D4D2-744B-4D60-8131-7C4220A9763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DDF5D9AD-6530-49E3-99A8-8DC38A6C2D3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1784D691-8CD2-4036-A229-7C69A3383AE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A05D729E-9475-4695-A2B2-BFE00ED01AE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BC0F50ED-83AA-4D7D-B105-385DB87254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1C5EC191-B004-4CB2-9D94-5C85991E9A8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D9620A02-DFC9-4C5D-9B61-6C2D030958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248" name="直線コネクタ 247">
          <a:extLst>
            <a:ext uri="{FF2B5EF4-FFF2-40B4-BE49-F238E27FC236}">
              <a16:creationId xmlns:a16="http://schemas.microsoft.com/office/drawing/2014/main" id="{A1C4818C-FA20-494E-857F-7E41C162FE99}"/>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9" name="【福祉施設】&#10;一人当たり面積最小値テキスト">
          <a:extLst>
            <a:ext uri="{FF2B5EF4-FFF2-40B4-BE49-F238E27FC236}">
              <a16:creationId xmlns:a16="http://schemas.microsoft.com/office/drawing/2014/main" id="{A5C37FDB-0058-4C5C-8B54-86F8BA3E853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50" name="直線コネクタ 249">
          <a:extLst>
            <a:ext uri="{FF2B5EF4-FFF2-40B4-BE49-F238E27FC236}">
              <a16:creationId xmlns:a16="http://schemas.microsoft.com/office/drawing/2014/main" id="{1C85741B-6523-4E5B-AA2B-538A1D00542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251" name="【福祉施設】&#10;一人当たり面積最大値テキスト">
          <a:extLst>
            <a:ext uri="{FF2B5EF4-FFF2-40B4-BE49-F238E27FC236}">
              <a16:creationId xmlns:a16="http://schemas.microsoft.com/office/drawing/2014/main" id="{ADEE3F10-386D-4AE3-B936-844DD579AA9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252" name="直線コネクタ 251">
          <a:extLst>
            <a:ext uri="{FF2B5EF4-FFF2-40B4-BE49-F238E27FC236}">
              <a16:creationId xmlns:a16="http://schemas.microsoft.com/office/drawing/2014/main" id="{B54E43A8-C6A5-46CA-BEBD-D1FB351E1708}"/>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53" name="【福祉施設】&#10;一人当たり面積平均値テキスト">
          <a:extLst>
            <a:ext uri="{FF2B5EF4-FFF2-40B4-BE49-F238E27FC236}">
              <a16:creationId xmlns:a16="http://schemas.microsoft.com/office/drawing/2014/main" id="{9E6B8F01-6922-4AED-945F-2CC647C39685}"/>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54" name="フローチャート: 判断 253">
          <a:extLst>
            <a:ext uri="{FF2B5EF4-FFF2-40B4-BE49-F238E27FC236}">
              <a16:creationId xmlns:a16="http://schemas.microsoft.com/office/drawing/2014/main" id="{183721A6-C040-43A6-AE9C-1EA4513ED1E6}"/>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255" name="フローチャート: 判断 254">
          <a:extLst>
            <a:ext uri="{FF2B5EF4-FFF2-40B4-BE49-F238E27FC236}">
              <a16:creationId xmlns:a16="http://schemas.microsoft.com/office/drawing/2014/main" id="{1C862B1D-C1CB-4662-A584-749212DCCCA2}"/>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256" name="フローチャート: 判断 255">
          <a:extLst>
            <a:ext uri="{FF2B5EF4-FFF2-40B4-BE49-F238E27FC236}">
              <a16:creationId xmlns:a16="http://schemas.microsoft.com/office/drawing/2014/main" id="{883DDEC4-AD8C-4596-A289-5CAF6D804E57}"/>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57" name="フローチャート: 判断 256">
          <a:extLst>
            <a:ext uri="{FF2B5EF4-FFF2-40B4-BE49-F238E27FC236}">
              <a16:creationId xmlns:a16="http://schemas.microsoft.com/office/drawing/2014/main" id="{493A96BC-D755-4100-B2C1-76EBD9ACFBA3}"/>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258" name="フローチャート: 判断 257">
          <a:extLst>
            <a:ext uri="{FF2B5EF4-FFF2-40B4-BE49-F238E27FC236}">
              <a16:creationId xmlns:a16="http://schemas.microsoft.com/office/drawing/2014/main" id="{206DF42C-84F3-4422-A6D8-B089D3CA0428}"/>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A547216-DCB4-4909-B83A-09181E92E1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2BC8EBB-EB6D-485F-87D9-75B4827FBE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D35E8BA-5DCE-46BA-8237-2F77110C03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BD131CA-A94B-476E-B5BA-E9127DAF0F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1D36CB2-3892-45C8-A859-8093AFCA0E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64" name="楕円 263">
          <a:extLst>
            <a:ext uri="{FF2B5EF4-FFF2-40B4-BE49-F238E27FC236}">
              <a16:creationId xmlns:a16="http://schemas.microsoft.com/office/drawing/2014/main" id="{F552580E-BA89-44B2-AB26-E2A4905F9E16}"/>
            </a:ext>
          </a:extLst>
        </xdr:cNvPr>
        <xdr:cNvSpPr/>
      </xdr:nvSpPr>
      <xdr:spPr>
        <a:xfrm>
          <a:off x="10426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151872</xdr:rowOff>
    </xdr:from>
    <xdr:ext cx="469744" cy="259045"/>
    <xdr:sp macro="" textlink="">
      <xdr:nvSpPr>
        <xdr:cNvPr id="265" name="【福祉施設】&#10;一人当たり面積該当値テキスト">
          <a:extLst>
            <a:ext uri="{FF2B5EF4-FFF2-40B4-BE49-F238E27FC236}">
              <a16:creationId xmlns:a16="http://schemas.microsoft.com/office/drawing/2014/main" id="{13BD2CC3-A9B1-4D60-8101-3B4B4A3A8570}"/>
            </a:ext>
          </a:extLst>
        </xdr:cNvPr>
        <xdr:cNvSpPr txBox="1"/>
      </xdr:nvSpPr>
      <xdr:spPr>
        <a:xfrm>
          <a:off x="10515600"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8527</xdr:rowOff>
    </xdr:from>
    <xdr:to>
      <xdr:col>50</xdr:col>
      <xdr:colOff>165100</xdr:colOff>
      <xdr:row>85</xdr:row>
      <xdr:rowOff>110127</xdr:rowOff>
    </xdr:to>
    <xdr:sp macro="" textlink="">
      <xdr:nvSpPr>
        <xdr:cNvPr id="266" name="楕円 265">
          <a:extLst>
            <a:ext uri="{FF2B5EF4-FFF2-40B4-BE49-F238E27FC236}">
              <a16:creationId xmlns:a16="http://schemas.microsoft.com/office/drawing/2014/main" id="{0925374E-BA62-4D68-B515-408D2A2545E7}"/>
            </a:ext>
          </a:extLst>
        </xdr:cNvPr>
        <xdr:cNvSpPr/>
      </xdr:nvSpPr>
      <xdr:spPr>
        <a:xfrm>
          <a:off x="9588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52795</xdr:rowOff>
    </xdr:from>
    <xdr:to>
      <xdr:col>55</xdr:col>
      <xdr:colOff>0</xdr:colOff>
      <xdr:row>85</xdr:row>
      <xdr:rowOff>59327</xdr:rowOff>
    </xdr:to>
    <xdr:cxnSp macro="">
      <xdr:nvCxnSpPr>
        <xdr:cNvPr id="267" name="直線コネクタ 266">
          <a:extLst>
            <a:ext uri="{FF2B5EF4-FFF2-40B4-BE49-F238E27FC236}">
              <a16:creationId xmlns:a16="http://schemas.microsoft.com/office/drawing/2014/main" id="{C95B8F50-414C-4A4F-A808-1DE3299DFC6C}"/>
            </a:ext>
          </a:extLst>
        </xdr:cNvPr>
        <xdr:cNvCxnSpPr/>
      </xdr:nvCxnSpPr>
      <xdr:spPr>
        <a:xfrm flipV="1">
          <a:off x="9639300" y="1462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15058</xdr:rowOff>
    </xdr:from>
    <xdr:to>
      <xdr:col>46</xdr:col>
      <xdr:colOff>38100</xdr:colOff>
      <xdr:row>85</xdr:row>
      <xdr:rowOff>116658</xdr:rowOff>
    </xdr:to>
    <xdr:sp macro="" textlink="">
      <xdr:nvSpPr>
        <xdr:cNvPr id="268" name="楕円 267">
          <a:extLst>
            <a:ext uri="{FF2B5EF4-FFF2-40B4-BE49-F238E27FC236}">
              <a16:creationId xmlns:a16="http://schemas.microsoft.com/office/drawing/2014/main" id="{6B716D6F-8A2E-42FB-A4A6-D09007998D35}"/>
            </a:ext>
          </a:extLst>
        </xdr:cNvPr>
        <xdr:cNvSpPr/>
      </xdr:nvSpPr>
      <xdr:spPr>
        <a:xfrm>
          <a:off x="869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59327</xdr:rowOff>
    </xdr:from>
    <xdr:to>
      <xdr:col>50</xdr:col>
      <xdr:colOff>114300</xdr:colOff>
      <xdr:row>85</xdr:row>
      <xdr:rowOff>65858</xdr:rowOff>
    </xdr:to>
    <xdr:cxnSp macro="">
      <xdr:nvCxnSpPr>
        <xdr:cNvPr id="269" name="直線コネクタ 268">
          <a:extLst>
            <a:ext uri="{FF2B5EF4-FFF2-40B4-BE49-F238E27FC236}">
              <a16:creationId xmlns:a16="http://schemas.microsoft.com/office/drawing/2014/main" id="{C1ECF52E-3352-4CAF-B5EF-B73957C6694C}"/>
            </a:ext>
          </a:extLst>
        </xdr:cNvPr>
        <xdr:cNvCxnSpPr/>
      </xdr:nvCxnSpPr>
      <xdr:spPr>
        <a:xfrm flipV="1">
          <a:off x="8750300" y="146325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18324</xdr:rowOff>
    </xdr:from>
    <xdr:to>
      <xdr:col>41</xdr:col>
      <xdr:colOff>101600</xdr:colOff>
      <xdr:row>85</xdr:row>
      <xdr:rowOff>119924</xdr:rowOff>
    </xdr:to>
    <xdr:sp macro="" textlink="">
      <xdr:nvSpPr>
        <xdr:cNvPr id="270" name="楕円 269">
          <a:extLst>
            <a:ext uri="{FF2B5EF4-FFF2-40B4-BE49-F238E27FC236}">
              <a16:creationId xmlns:a16="http://schemas.microsoft.com/office/drawing/2014/main" id="{CE4835D9-3463-40A8-885B-81ADD278C2FC}"/>
            </a:ext>
          </a:extLst>
        </xdr:cNvPr>
        <xdr:cNvSpPr/>
      </xdr:nvSpPr>
      <xdr:spPr>
        <a:xfrm>
          <a:off x="7810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65858</xdr:rowOff>
    </xdr:from>
    <xdr:to>
      <xdr:col>45</xdr:col>
      <xdr:colOff>177800</xdr:colOff>
      <xdr:row>85</xdr:row>
      <xdr:rowOff>69124</xdr:rowOff>
    </xdr:to>
    <xdr:cxnSp macro="">
      <xdr:nvCxnSpPr>
        <xdr:cNvPr id="271" name="直線コネクタ 270">
          <a:extLst>
            <a:ext uri="{FF2B5EF4-FFF2-40B4-BE49-F238E27FC236}">
              <a16:creationId xmlns:a16="http://schemas.microsoft.com/office/drawing/2014/main" id="{CC72CA5A-FC7B-4ABF-8656-BFCDC267E2C7}"/>
            </a:ext>
          </a:extLst>
        </xdr:cNvPr>
        <xdr:cNvCxnSpPr/>
      </xdr:nvCxnSpPr>
      <xdr:spPr>
        <a:xfrm flipV="1">
          <a:off x="7861300" y="1463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24856</xdr:rowOff>
    </xdr:from>
    <xdr:to>
      <xdr:col>36</xdr:col>
      <xdr:colOff>165100</xdr:colOff>
      <xdr:row>85</xdr:row>
      <xdr:rowOff>126456</xdr:rowOff>
    </xdr:to>
    <xdr:sp macro="" textlink="">
      <xdr:nvSpPr>
        <xdr:cNvPr id="272" name="楕円 271">
          <a:extLst>
            <a:ext uri="{FF2B5EF4-FFF2-40B4-BE49-F238E27FC236}">
              <a16:creationId xmlns:a16="http://schemas.microsoft.com/office/drawing/2014/main" id="{6F6DC6C9-5095-4452-A3CB-461A1D5DB227}"/>
            </a:ext>
          </a:extLst>
        </xdr:cNvPr>
        <xdr:cNvSpPr/>
      </xdr:nvSpPr>
      <xdr:spPr>
        <a:xfrm>
          <a:off x="692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69124</xdr:rowOff>
    </xdr:from>
    <xdr:to>
      <xdr:col>41</xdr:col>
      <xdr:colOff>50800</xdr:colOff>
      <xdr:row>85</xdr:row>
      <xdr:rowOff>75656</xdr:rowOff>
    </xdr:to>
    <xdr:cxnSp macro="">
      <xdr:nvCxnSpPr>
        <xdr:cNvPr id="273" name="直線コネクタ 272">
          <a:extLst>
            <a:ext uri="{FF2B5EF4-FFF2-40B4-BE49-F238E27FC236}">
              <a16:creationId xmlns:a16="http://schemas.microsoft.com/office/drawing/2014/main" id="{E6EA54BD-749F-4CB7-8B9F-CF05B274EE29}"/>
            </a:ext>
          </a:extLst>
        </xdr:cNvPr>
        <xdr:cNvCxnSpPr/>
      </xdr:nvCxnSpPr>
      <xdr:spPr>
        <a:xfrm flipV="1">
          <a:off x="6972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274" name="n_1aveValue【福祉施設】&#10;一人当たり面積">
          <a:extLst>
            <a:ext uri="{FF2B5EF4-FFF2-40B4-BE49-F238E27FC236}">
              <a16:creationId xmlns:a16="http://schemas.microsoft.com/office/drawing/2014/main" id="{42EABE91-68DB-4FC5-81AA-2E7D56F1F639}"/>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275" name="n_2aveValue【福祉施設】&#10;一人当たり面積">
          <a:extLst>
            <a:ext uri="{FF2B5EF4-FFF2-40B4-BE49-F238E27FC236}">
              <a16:creationId xmlns:a16="http://schemas.microsoft.com/office/drawing/2014/main" id="{84AE938E-C7D5-4940-8A4B-CCC8FA45CFF4}"/>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76" name="n_3aveValue【福祉施設】&#10;一人当たり面積">
          <a:extLst>
            <a:ext uri="{FF2B5EF4-FFF2-40B4-BE49-F238E27FC236}">
              <a16:creationId xmlns:a16="http://schemas.microsoft.com/office/drawing/2014/main" id="{85CB24CD-4244-4BE6-B05E-5F28FC47FC9E}"/>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277" name="n_4aveValue【福祉施設】&#10;一人当たり面積">
          <a:extLst>
            <a:ext uri="{FF2B5EF4-FFF2-40B4-BE49-F238E27FC236}">
              <a16:creationId xmlns:a16="http://schemas.microsoft.com/office/drawing/2014/main" id="{83AD152E-59C3-4927-A7D4-F27CAF1688EC}"/>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101254</xdr:rowOff>
    </xdr:from>
    <xdr:ext cx="469744" cy="259045"/>
    <xdr:sp macro="" textlink="">
      <xdr:nvSpPr>
        <xdr:cNvPr id="278" name="n_1mainValue【福祉施設】&#10;一人当たり面積">
          <a:extLst>
            <a:ext uri="{FF2B5EF4-FFF2-40B4-BE49-F238E27FC236}">
              <a16:creationId xmlns:a16="http://schemas.microsoft.com/office/drawing/2014/main" id="{D62B6DC5-1443-4B82-B30A-96ECDEFF523D}"/>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279" name="n_2mainValue【福祉施設】&#10;一人当たり面積">
          <a:extLst>
            <a:ext uri="{FF2B5EF4-FFF2-40B4-BE49-F238E27FC236}">
              <a16:creationId xmlns:a16="http://schemas.microsoft.com/office/drawing/2014/main" id="{FFE28208-955B-4F73-8A17-F29502152DA0}"/>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111051</xdr:rowOff>
    </xdr:from>
    <xdr:ext cx="469744" cy="259045"/>
    <xdr:sp macro="" textlink="">
      <xdr:nvSpPr>
        <xdr:cNvPr id="280" name="n_3mainValue【福祉施設】&#10;一人当たり面積">
          <a:extLst>
            <a:ext uri="{FF2B5EF4-FFF2-40B4-BE49-F238E27FC236}">
              <a16:creationId xmlns:a16="http://schemas.microsoft.com/office/drawing/2014/main" id="{64FCD890-5AF3-42CD-AF04-C989EF0D51F8}"/>
            </a:ext>
          </a:extLst>
        </xdr:cNvPr>
        <xdr:cNvSpPr txBox="1"/>
      </xdr:nvSpPr>
      <xdr:spPr>
        <a:xfrm>
          <a:off x="7626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117583</xdr:rowOff>
    </xdr:from>
    <xdr:ext cx="469744" cy="259045"/>
    <xdr:sp macro="" textlink="">
      <xdr:nvSpPr>
        <xdr:cNvPr id="281" name="n_4mainValue【福祉施設】&#10;一人当たり面積">
          <a:extLst>
            <a:ext uri="{FF2B5EF4-FFF2-40B4-BE49-F238E27FC236}">
              <a16:creationId xmlns:a16="http://schemas.microsoft.com/office/drawing/2014/main" id="{2C50C337-7FF2-4F31-9141-3CA6CF046B53}"/>
            </a:ext>
          </a:extLst>
        </xdr:cNvPr>
        <xdr:cNvSpPr txBox="1"/>
      </xdr:nvSpPr>
      <xdr:spPr>
        <a:xfrm>
          <a:off x="6737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28957A0-93C7-4293-839F-24572CDF0E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3ECEB6D-88F8-48F6-8457-D716E3B160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1F8DAA2E-3532-4374-A5FB-5908CC4908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1E9B53D-BFD2-4FC1-908F-FE023BCB01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305B13C0-EF0F-4E08-A07D-80160FA97C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CDDF6A2-EE64-4613-B85B-F9C259B7E4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AE45B5D0-BCE1-4810-A98E-ABB664EF98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8C941F64-7D0B-4354-BC4F-495920D852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C6BF452F-E44B-400B-BF7D-F572270DE6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311ED9BB-43EF-46E0-A0FB-F419B78407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67DF44C2-D402-4E0D-8F8D-112ED3934E3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a:extLst>
            <a:ext uri="{FF2B5EF4-FFF2-40B4-BE49-F238E27FC236}">
              <a16:creationId xmlns:a16="http://schemas.microsoft.com/office/drawing/2014/main" id="{1DE3B1A5-E737-40FE-B89C-B611A8106F9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4E1448FF-ABA9-40BC-94F7-E6F4E857F88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a:extLst>
            <a:ext uri="{FF2B5EF4-FFF2-40B4-BE49-F238E27FC236}">
              <a16:creationId xmlns:a16="http://schemas.microsoft.com/office/drawing/2014/main" id="{8BF081CB-F5E8-4F16-B7C0-850BBFA0ACE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a:extLst>
            <a:ext uri="{FF2B5EF4-FFF2-40B4-BE49-F238E27FC236}">
              <a16:creationId xmlns:a16="http://schemas.microsoft.com/office/drawing/2014/main" id="{3F4A6048-D881-4579-B33A-3EC7BA94FD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a:extLst>
            <a:ext uri="{FF2B5EF4-FFF2-40B4-BE49-F238E27FC236}">
              <a16:creationId xmlns:a16="http://schemas.microsoft.com/office/drawing/2014/main" id="{B587D0E6-3D9E-467A-9BEE-4799C586D5F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a:extLst>
            <a:ext uri="{FF2B5EF4-FFF2-40B4-BE49-F238E27FC236}">
              <a16:creationId xmlns:a16="http://schemas.microsoft.com/office/drawing/2014/main" id="{14514ABC-0FF7-4F34-8CEE-1B68FE6A8D3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a:extLst>
            <a:ext uri="{FF2B5EF4-FFF2-40B4-BE49-F238E27FC236}">
              <a16:creationId xmlns:a16="http://schemas.microsoft.com/office/drawing/2014/main" id="{168C8128-7838-48F1-B897-20FD91CE680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a:extLst>
            <a:ext uri="{FF2B5EF4-FFF2-40B4-BE49-F238E27FC236}">
              <a16:creationId xmlns:a16="http://schemas.microsoft.com/office/drawing/2014/main" id="{D58ADE37-87FA-4582-9F7D-57D4307CE52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a:extLst>
            <a:ext uri="{FF2B5EF4-FFF2-40B4-BE49-F238E27FC236}">
              <a16:creationId xmlns:a16="http://schemas.microsoft.com/office/drawing/2014/main" id="{33BD980F-728E-4E38-B004-A27BA337908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a:extLst>
            <a:ext uri="{FF2B5EF4-FFF2-40B4-BE49-F238E27FC236}">
              <a16:creationId xmlns:a16="http://schemas.microsoft.com/office/drawing/2014/main" id="{1BDE01ED-3D46-42FA-83EA-E4BC227E76B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a:extLst>
            <a:ext uri="{FF2B5EF4-FFF2-40B4-BE49-F238E27FC236}">
              <a16:creationId xmlns:a16="http://schemas.microsoft.com/office/drawing/2014/main" id="{603BDE95-7FA7-48F8-86A8-C9BE10887DD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a:extLst>
            <a:ext uri="{FF2B5EF4-FFF2-40B4-BE49-F238E27FC236}">
              <a16:creationId xmlns:a16="http://schemas.microsoft.com/office/drawing/2014/main" id="{52CE9FFF-9956-4BAB-835B-F7BCF06AC3C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D9268FE3-3DCC-47FC-9255-3662A67FD3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FD70ADE6-C3C2-4A77-852A-C1917B2EAAB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307" name="直線コネクタ 306">
          <a:extLst>
            <a:ext uri="{FF2B5EF4-FFF2-40B4-BE49-F238E27FC236}">
              <a16:creationId xmlns:a16="http://schemas.microsoft.com/office/drawing/2014/main" id="{FF75B285-F115-4CED-9652-ABD32B3AABCD}"/>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8" name="【市民会館】&#10;有形固定資産減価償却率最小値テキスト">
          <a:extLst>
            <a:ext uri="{FF2B5EF4-FFF2-40B4-BE49-F238E27FC236}">
              <a16:creationId xmlns:a16="http://schemas.microsoft.com/office/drawing/2014/main" id="{2F82AB13-BCC6-475B-83A9-09EBA789268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9" name="直線コネクタ 308">
          <a:extLst>
            <a:ext uri="{FF2B5EF4-FFF2-40B4-BE49-F238E27FC236}">
              <a16:creationId xmlns:a16="http://schemas.microsoft.com/office/drawing/2014/main" id="{F0CC3865-BDDE-4258-871B-C2FE57D5C94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84130D74-6FB0-443B-9B3A-AAEAB0DF21DF}"/>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311" name="直線コネクタ 310">
          <a:extLst>
            <a:ext uri="{FF2B5EF4-FFF2-40B4-BE49-F238E27FC236}">
              <a16:creationId xmlns:a16="http://schemas.microsoft.com/office/drawing/2014/main" id="{225A7F16-1AAD-4496-BB1B-FBB431891F9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5588ABA6-0F55-4F71-AFB1-39E9D582AE00}"/>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13" name="フローチャート: 判断 312">
          <a:extLst>
            <a:ext uri="{FF2B5EF4-FFF2-40B4-BE49-F238E27FC236}">
              <a16:creationId xmlns:a16="http://schemas.microsoft.com/office/drawing/2014/main" id="{3855C3E8-84BA-4F1E-83E4-6FE6AC5831FC}"/>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14" name="フローチャート: 判断 313">
          <a:extLst>
            <a:ext uri="{FF2B5EF4-FFF2-40B4-BE49-F238E27FC236}">
              <a16:creationId xmlns:a16="http://schemas.microsoft.com/office/drawing/2014/main" id="{9D61EEB5-A67F-4222-AC53-A129AB2A37ED}"/>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15" name="フローチャート: 判断 314">
          <a:extLst>
            <a:ext uri="{FF2B5EF4-FFF2-40B4-BE49-F238E27FC236}">
              <a16:creationId xmlns:a16="http://schemas.microsoft.com/office/drawing/2014/main" id="{DAD048A2-4839-439F-9CF1-5398C141D56B}"/>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6" name="フローチャート: 判断 315">
          <a:extLst>
            <a:ext uri="{FF2B5EF4-FFF2-40B4-BE49-F238E27FC236}">
              <a16:creationId xmlns:a16="http://schemas.microsoft.com/office/drawing/2014/main" id="{DFE22FDA-6B90-485B-878D-69DE6C38AF68}"/>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17" name="フローチャート: 判断 316">
          <a:extLst>
            <a:ext uri="{FF2B5EF4-FFF2-40B4-BE49-F238E27FC236}">
              <a16:creationId xmlns:a16="http://schemas.microsoft.com/office/drawing/2014/main" id="{A15D1B9B-5885-4BFC-A4CA-B9B029154354}"/>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608C7B8-1CCF-4B64-B7AB-76355FFA5F3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D70C3DB-DF8B-4212-B89B-F4DCBAD82F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352CCE6F-7CBA-4C1B-AD09-E8C65710973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1DAFA9D-7908-4379-92B6-5B3D6449D6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DBD0F0F5-5AB9-4694-A849-EC187ECF56D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23" name="楕円 322">
          <a:extLst>
            <a:ext uri="{FF2B5EF4-FFF2-40B4-BE49-F238E27FC236}">
              <a16:creationId xmlns:a16="http://schemas.microsoft.com/office/drawing/2014/main" id="{15F04E3A-4A75-467C-98FE-CB73381CA0DE}"/>
            </a:ext>
          </a:extLst>
        </xdr:cNvPr>
        <xdr:cNvSpPr/>
      </xdr:nvSpPr>
      <xdr:spPr>
        <a:xfrm>
          <a:off x="4584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169108</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420E86AA-1DDB-46C9-B6DB-526795BC1CE2}"/>
            </a:ext>
          </a:extLst>
        </xdr:cNvPr>
        <xdr:cNvSpPr txBox="1"/>
      </xdr:nvSpPr>
      <xdr:spPr>
        <a:xfrm>
          <a:off x="4673600" y="1782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113574</xdr:rowOff>
    </xdr:from>
    <xdr:to>
      <xdr:col>20</xdr:col>
      <xdr:colOff>38100</xdr:colOff>
      <xdr:row>105</xdr:row>
      <xdr:rowOff>43724</xdr:rowOff>
    </xdr:to>
    <xdr:sp macro="" textlink="">
      <xdr:nvSpPr>
        <xdr:cNvPr id="325" name="楕円 324">
          <a:extLst>
            <a:ext uri="{FF2B5EF4-FFF2-40B4-BE49-F238E27FC236}">
              <a16:creationId xmlns:a16="http://schemas.microsoft.com/office/drawing/2014/main" id="{C211119C-2D5C-49A9-BDAE-5F65AA9DDC60}"/>
            </a:ext>
          </a:extLst>
        </xdr:cNvPr>
        <xdr:cNvSpPr/>
      </xdr:nvSpPr>
      <xdr:spPr>
        <a:xfrm>
          <a:off x="3746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164374</xdr:rowOff>
    </xdr:from>
    <xdr:to>
      <xdr:col>24</xdr:col>
      <xdr:colOff>63500</xdr:colOff>
      <xdr:row>105</xdr:row>
      <xdr:rowOff>25581</xdr:rowOff>
    </xdr:to>
    <xdr:cxnSp macro="">
      <xdr:nvCxnSpPr>
        <xdr:cNvPr id="326" name="直線コネクタ 325">
          <a:extLst>
            <a:ext uri="{FF2B5EF4-FFF2-40B4-BE49-F238E27FC236}">
              <a16:creationId xmlns:a16="http://schemas.microsoft.com/office/drawing/2014/main" id="{652ED7D5-212D-44C9-BA84-CB8A5BF5162B}"/>
            </a:ext>
          </a:extLst>
        </xdr:cNvPr>
        <xdr:cNvCxnSpPr/>
      </xdr:nvCxnSpPr>
      <xdr:spPr>
        <a:xfrm>
          <a:off x="3797300" y="179951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327" name="楕円 326">
          <a:extLst>
            <a:ext uri="{FF2B5EF4-FFF2-40B4-BE49-F238E27FC236}">
              <a16:creationId xmlns:a16="http://schemas.microsoft.com/office/drawing/2014/main" id="{A9C6558E-5CD5-43D8-8B3A-4F5779A1732D}"/>
            </a:ext>
          </a:extLst>
        </xdr:cNvPr>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164374</xdr:rowOff>
    </xdr:to>
    <xdr:cxnSp macro="">
      <xdr:nvCxnSpPr>
        <xdr:cNvPr id="328" name="直線コネクタ 327">
          <a:extLst>
            <a:ext uri="{FF2B5EF4-FFF2-40B4-BE49-F238E27FC236}">
              <a16:creationId xmlns:a16="http://schemas.microsoft.com/office/drawing/2014/main" id="{8BB280DC-89A0-4DC5-BB46-604E847EC386}"/>
            </a:ext>
          </a:extLst>
        </xdr:cNvPr>
        <xdr:cNvCxnSpPr/>
      </xdr:nvCxnSpPr>
      <xdr:spPr>
        <a:xfrm>
          <a:off x="2908300" y="1796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29" name="楕円 328">
          <a:extLst>
            <a:ext uri="{FF2B5EF4-FFF2-40B4-BE49-F238E27FC236}">
              <a16:creationId xmlns:a16="http://schemas.microsoft.com/office/drawing/2014/main" id="{EB808B42-2A50-4083-8D21-9689C1F596F0}"/>
            </a:ext>
          </a:extLst>
        </xdr:cNvPr>
        <xdr:cNvSpPr/>
      </xdr:nvSpPr>
      <xdr:spPr>
        <a:xfrm>
          <a:off x="196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130084</xdr:rowOff>
    </xdr:to>
    <xdr:cxnSp macro="">
      <xdr:nvCxnSpPr>
        <xdr:cNvPr id="330" name="直線コネクタ 329">
          <a:extLst>
            <a:ext uri="{FF2B5EF4-FFF2-40B4-BE49-F238E27FC236}">
              <a16:creationId xmlns:a16="http://schemas.microsoft.com/office/drawing/2014/main" id="{C4F96A58-99DD-4486-BDE1-759A80A70074}"/>
            </a:ext>
          </a:extLst>
        </xdr:cNvPr>
        <xdr:cNvCxnSpPr/>
      </xdr:nvCxnSpPr>
      <xdr:spPr>
        <a:xfrm>
          <a:off x="2019300" y="179298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331" name="楕円 330">
          <a:extLst>
            <a:ext uri="{FF2B5EF4-FFF2-40B4-BE49-F238E27FC236}">
              <a16:creationId xmlns:a16="http://schemas.microsoft.com/office/drawing/2014/main" id="{E35C2CAC-5AB7-42B0-97A4-2F8F31147B53}"/>
            </a:ext>
          </a:extLst>
        </xdr:cNvPr>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99061</xdr:rowOff>
    </xdr:to>
    <xdr:cxnSp macro="">
      <xdr:nvCxnSpPr>
        <xdr:cNvPr id="332" name="直線コネクタ 331">
          <a:extLst>
            <a:ext uri="{FF2B5EF4-FFF2-40B4-BE49-F238E27FC236}">
              <a16:creationId xmlns:a16="http://schemas.microsoft.com/office/drawing/2014/main" id="{B31F1C1F-B00A-455F-BF0D-9E50D7C4854B}"/>
            </a:ext>
          </a:extLst>
        </xdr:cNvPr>
        <xdr:cNvCxnSpPr/>
      </xdr:nvCxnSpPr>
      <xdr:spPr>
        <a:xfrm>
          <a:off x="1130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33" name="n_1aveValue【市民会館】&#10;有形固定資産減価償却率">
          <a:extLst>
            <a:ext uri="{FF2B5EF4-FFF2-40B4-BE49-F238E27FC236}">
              <a16:creationId xmlns:a16="http://schemas.microsoft.com/office/drawing/2014/main" id="{C87B0626-1DDB-43E2-93EC-98DBC33B054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34" name="n_2aveValue【市民会館】&#10;有形固定資産減価償却率">
          <a:extLst>
            <a:ext uri="{FF2B5EF4-FFF2-40B4-BE49-F238E27FC236}">
              <a16:creationId xmlns:a16="http://schemas.microsoft.com/office/drawing/2014/main" id="{4CB0E193-49B0-4B61-84BC-E919D05F5744}"/>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335" name="n_3aveValue【市民会館】&#10;有形固定資産減価償却率">
          <a:extLst>
            <a:ext uri="{FF2B5EF4-FFF2-40B4-BE49-F238E27FC236}">
              <a16:creationId xmlns:a16="http://schemas.microsoft.com/office/drawing/2014/main" id="{E122A046-760C-41CD-B131-B912068C8B7F}"/>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336" name="n_4aveValue【市民会館】&#10;有形固定資産減価償却率">
          <a:extLst>
            <a:ext uri="{FF2B5EF4-FFF2-40B4-BE49-F238E27FC236}">
              <a16:creationId xmlns:a16="http://schemas.microsoft.com/office/drawing/2014/main" id="{40F0794F-44B4-45F8-AF80-E1AF071F61FA}"/>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34851</xdr:rowOff>
    </xdr:from>
    <xdr:ext cx="405111" cy="259045"/>
    <xdr:sp macro="" textlink="">
      <xdr:nvSpPr>
        <xdr:cNvPr id="337" name="n_1mainValue【市民会館】&#10;有形固定資産減価償却率">
          <a:extLst>
            <a:ext uri="{FF2B5EF4-FFF2-40B4-BE49-F238E27FC236}">
              <a16:creationId xmlns:a16="http://schemas.microsoft.com/office/drawing/2014/main" id="{ECB9156E-A70B-41A8-B1E3-6C4F94467033}"/>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338" name="n_2mainValue【市民会館】&#10;有形固定資産減価償却率">
          <a:extLst>
            <a:ext uri="{FF2B5EF4-FFF2-40B4-BE49-F238E27FC236}">
              <a16:creationId xmlns:a16="http://schemas.microsoft.com/office/drawing/2014/main" id="{7485E77A-4AC5-4EE8-924F-5A37C66F3833}"/>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339" name="n_3mainValue【市民会館】&#10;有形固定資産減価償却率">
          <a:extLst>
            <a:ext uri="{FF2B5EF4-FFF2-40B4-BE49-F238E27FC236}">
              <a16:creationId xmlns:a16="http://schemas.microsoft.com/office/drawing/2014/main" id="{32E1F342-A9E8-4174-B879-6952EAF39FE4}"/>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132097</xdr:rowOff>
    </xdr:from>
    <xdr:ext cx="405111" cy="259045"/>
    <xdr:sp macro="" textlink="">
      <xdr:nvSpPr>
        <xdr:cNvPr id="340" name="n_4mainValue【市民会館】&#10;有形固定資産減価償却率">
          <a:extLst>
            <a:ext uri="{FF2B5EF4-FFF2-40B4-BE49-F238E27FC236}">
              <a16:creationId xmlns:a16="http://schemas.microsoft.com/office/drawing/2014/main" id="{E0E1B220-D4B3-4234-9FD7-EBAD2564656E}"/>
            </a:ext>
          </a:extLst>
        </xdr:cNvPr>
        <xdr:cNvSpPr txBox="1"/>
      </xdr:nvSpPr>
      <xdr:spPr>
        <a:xfrm>
          <a:off x="927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7C09C486-E2B4-4A4C-B5BF-A16DEA2101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2488D60D-4834-40F2-8C56-90301E6FD1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7F408697-F181-454E-B78A-9400F4315F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6584038D-09A9-4E11-ADFA-B512D39ADE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B95D4E9-34F1-4C18-92AD-44B680B79F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A7118605-506A-491D-86BD-9A305A4469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76C5C6DF-93CD-4972-8251-5EE6DEC21A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E8EE4931-9576-4A56-A7EC-8ED87C83158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24712F4-6AA1-4AE4-B495-D30BDDE5823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4DBC7701-032D-4BCD-B8CC-283C54F387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20A4C05D-5573-4D57-BB5C-FA3327E8727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0A211C1F-F7EC-4BA1-8CC6-0BBF708F0C4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E66D6E6C-1ABF-43AB-8E7C-B3DE0289FC3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C82B4314-583E-4750-92D4-D1C904D965F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AB031E8A-31F7-4233-AC86-C7386918DEE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A8460C50-30F2-4B27-8CCE-94C87072EA6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D499392B-9A6D-4434-91FA-EBD7F6B3541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3A06B2EF-E1D6-4369-9967-B8E62B23B96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A90DC8FA-11AF-40BD-8E2D-4C61B3A136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20560D29-199A-46D2-B576-5ABC938161A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165EE5B4-0EAB-4A69-ABCD-67A039C649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75AC04C4-4CB1-4701-AF2B-DA1EAC718A9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1520C16F-B453-414E-8EA5-5328E24660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364" name="直線コネクタ 363">
          <a:extLst>
            <a:ext uri="{FF2B5EF4-FFF2-40B4-BE49-F238E27FC236}">
              <a16:creationId xmlns:a16="http://schemas.microsoft.com/office/drawing/2014/main" id="{0B82A69F-9F12-4660-BF26-D55DA3146454}"/>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365" name="【市民会館】&#10;一人当たり面積最小値テキスト">
          <a:extLst>
            <a:ext uri="{FF2B5EF4-FFF2-40B4-BE49-F238E27FC236}">
              <a16:creationId xmlns:a16="http://schemas.microsoft.com/office/drawing/2014/main" id="{377B76C5-1CF4-45C6-80B1-5BC85E15C2B8}"/>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366" name="直線コネクタ 365">
          <a:extLst>
            <a:ext uri="{FF2B5EF4-FFF2-40B4-BE49-F238E27FC236}">
              <a16:creationId xmlns:a16="http://schemas.microsoft.com/office/drawing/2014/main" id="{DC507917-A543-46DE-AC78-AE782A29D0F5}"/>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367" name="【市民会館】&#10;一人当たり面積最大値テキスト">
          <a:extLst>
            <a:ext uri="{FF2B5EF4-FFF2-40B4-BE49-F238E27FC236}">
              <a16:creationId xmlns:a16="http://schemas.microsoft.com/office/drawing/2014/main" id="{0481CC87-CE73-43EC-987A-89B0CBB8F8D7}"/>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68" name="直線コネクタ 367">
          <a:extLst>
            <a:ext uri="{FF2B5EF4-FFF2-40B4-BE49-F238E27FC236}">
              <a16:creationId xmlns:a16="http://schemas.microsoft.com/office/drawing/2014/main" id="{6B4DAD8E-2AB7-492C-B6E4-5E9F2CD9A532}"/>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369" name="【市民会館】&#10;一人当たり面積平均値テキスト">
          <a:extLst>
            <a:ext uri="{FF2B5EF4-FFF2-40B4-BE49-F238E27FC236}">
              <a16:creationId xmlns:a16="http://schemas.microsoft.com/office/drawing/2014/main" id="{650C6F34-98CE-4B32-AB84-F9E573862723}"/>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70" name="フローチャート: 判断 369">
          <a:extLst>
            <a:ext uri="{FF2B5EF4-FFF2-40B4-BE49-F238E27FC236}">
              <a16:creationId xmlns:a16="http://schemas.microsoft.com/office/drawing/2014/main" id="{843EFEB9-D0F4-4C0F-8D24-188403B7F90D}"/>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371" name="フローチャート: 判断 370">
          <a:extLst>
            <a:ext uri="{FF2B5EF4-FFF2-40B4-BE49-F238E27FC236}">
              <a16:creationId xmlns:a16="http://schemas.microsoft.com/office/drawing/2014/main" id="{554D4FD6-8F44-43DD-BEB0-B84E0A6D36AE}"/>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372" name="フローチャート: 判断 371">
          <a:extLst>
            <a:ext uri="{FF2B5EF4-FFF2-40B4-BE49-F238E27FC236}">
              <a16:creationId xmlns:a16="http://schemas.microsoft.com/office/drawing/2014/main" id="{51AFDFA8-ED87-4320-938A-FBB995039F22}"/>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3" name="フローチャート: 判断 372">
          <a:extLst>
            <a:ext uri="{FF2B5EF4-FFF2-40B4-BE49-F238E27FC236}">
              <a16:creationId xmlns:a16="http://schemas.microsoft.com/office/drawing/2014/main" id="{383DF727-CA8D-49E8-AA69-E3AC030E2E33}"/>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374" name="フローチャート: 判断 373">
          <a:extLst>
            <a:ext uri="{FF2B5EF4-FFF2-40B4-BE49-F238E27FC236}">
              <a16:creationId xmlns:a16="http://schemas.microsoft.com/office/drawing/2014/main" id="{2B455E3E-3B96-4BF9-94BF-A02632645E5A}"/>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29E8CA0-24B2-42C3-BD3D-ED062E8B1F1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34C5323-8B4C-4163-879A-1E3DE8D9794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9903D54-C552-48F5-A9C7-65B835D681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A3F0C09-37A7-45E6-A26D-D64FE2BB59E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C212BD1E-2487-480B-8428-F054EB44F7E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160655</xdr:rowOff>
    </xdr:from>
    <xdr:to>
      <xdr:col>55</xdr:col>
      <xdr:colOff>50800</xdr:colOff>
      <xdr:row>108</xdr:row>
      <xdr:rowOff>90805</xdr:rowOff>
    </xdr:to>
    <xdr:sp macro="" textlink="">
      <xdr:nvSpPr>
        <xdr:cNvPr id="380" name="楕円 379">
          <a:extLst>
            <a:ext uri="{FF2B5EF4-FFF2-40B4-BE49-F238E27FC236}">
              <a16:creationId xmlns:a16="http://schemas.microsoft.com/office/drawing/2014/main" id="{E37AC68D-9AA6-48D5-BD4F-C92EC1AE69B5}"/>
            </a:ext>
          </a:extLst>
        </xdr:cNvPr>
        <xdr:cNvSpPr/>
      </xdr:nvSpPr>
      <xdr:spPr>
        <a:xfrm>
          <a:off x="104267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75582</xdr:rowOff>
    </xdr:from>
    <xdr:ext cx="469744" cy="259045"/>
    <xdr:sp macro="" textlink="">
      <xdr:nvSpPr>
        <xdr:cNvPr id="381" name="【市民会館】&#10;一人当たり面積該当値テキスト">
          <a:extLst>
            <a:ext uri="{FF2B5EF4-FFF2-40B4-BE49-F238E27FC236}">
              <a16:creationId xmlns:a16="http://schemas.microsoft.com/office/drawing/2014/main" id="{E56C3B78-785C-4AE3-A566-FF964B6F71DF}"/>
            </a:ext>
          </a:extLst>
        </xdr:cNvPr>
        <xdr:cNvSpPr txBox="1"/>
      </xdr:nvSpPr>
      <xdr:spPr>
        <a:xfrm>
          <a:off x="10515600" y="184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164464</xdr:rowOff>
    </xdr:from>
    <xdr:to>
      <xdr:col>50</xdr:col>
      <xdr:colOff>165100</xdr:colOff>
      <xdr:row>108</xdr:row>
      <xdr:rowOff>94614</xdr:rowOff>
    </xdr:to>
    <xdr:sp macro="" textlink="">
      <xdr:nvSpPr>
        <xdr:cNvPr id="382" name="楕円 381">
          <a:extLst>
            <a:ext uri="{FF2B5EF4-FFF2-40B4-BE49-F238E27FC236}">
              <a16:creationId xmlns:a16="http://schemas.microsoft.com/office/drawing/2014/main" id="{D5FAB1DC-8339-483A-BDB5-56599DE2B223}"/>
            </a:ext>
          </a:extLst>
        </xdr:cNvPr>
        <xdr:cNvSpPr/>
      </xdr:nvSpPr>
      <xdr:spPr>
        <a:xfrm>
          <a:off x="9588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40005</xdr:rowOff>
    </xdr:from>
    <xdr:to>
      <xdr:col>55</xdr:col>
      <xdr:colOff>0</xdr:colOff>
      <xdr:row>108</xdr:row>
      <xdr:rowOff>43814</xdr:rowOff>
    </xdr:to>
    <xdr:cxnSp macro="">
      <xdr:nvCxnSpPr>
        <xdr:cNvPr id="383" name="直線コネクタ 382">
          <a:extLst>
            <a:ext uri="{FF2B5EF4-FFF2-40B4-BE49-F238E27FC236}">
              <a16:creationId xmlns:a16="http://schemas.microsoft.com/office/drawing/2014/main" id="{7562D8C6-6540-4BC9-84C0-B9D2C69803AA}"/>
            </a:ext>
          </a:extLst>
        </xdr:cNvPr>
        <xdr:cNvCxnSpPr/>
      </xdr:nvCxnSpPr>
      <xdr:spPr>
        <a:xfrm flipV="1">
          <a:off x="9639300" y="185566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384" name="楕円 383">
          <a:extLst>
            <a:ext uri="{FF2B5EF4-FFF2-40B4-BE49-F238E27FC236}">
              <a16:creationId xmlns:a16="http://schemas.microsoft.com/office/drawing/2014/main" id="{AD3F49B4-EF69-41AA-887A-3D08AF3C960E}"/>
            </a:ext>
          </a:extLst>
        </xdr:cNvPr>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43814</xdr:rowOff>
    </xdr:from>
    <xdr:to>
      <xdr:col>50</xdr:col>
      <xdr:colOff>114300</xdr:colOff>
      <xdr:row>108</xdr:row>
      <xdr:rowOff>45720</xdr:rowOff>
    </xdr:to>
    <xdr:cxnSp macro="">
      <xdr:nvCxnSpPr>
        <xdr:cNvPr id="385" name="直線コネクタ 384">
          <a:extLst>
            <a:ext uri="{FF2B5EF4-FFF2-40B4-BE49-F238E27FC236}">
              <a16:creationId xmlns:a16="http://schemas.microsoft.com/office/drawing/2014/main" id="{686BB2BF-DB4E-40DA-BC78-FD6DB112E992}"/>
            </a:ext>
          </a:extLst>
        </xdr:cNvPr>
        <xdr:cNvCxnSpPr/>
      </xdr:nvCxnSpPr>
      <xdr:spPr>
        <a:xfrm flipV="1">
          <a:off x="8750300" y="1856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168275</xdr:rowOff>
    </xdr:from>
    <xdr:to>
      <xdr:col>41</xdr:col>
      <xdr:colOff>101600</xdr:colOff>
      <xdr:row>108</xdr:row>
      <xdr:rowOff>98425</xdr:rowOff>
    </xdr:to>
    <xdr:sp macro="" textlink="">
      <xdr:nvSpPr>
        <xdr:cNvPr id="386" name="楕円 385">
          <a:extLst>
            <a:ext uri="{FF2B5EF4-FFF2-40B4-BE49-F238E27FC236}">
              <a16:creationId xmlns:a16="http://schemas.microsoft.com/office/drawing/2014/main" id="{67873E00-3710-44A2-BE2A-8057A6B0F1B8}"/>
            </a:ext>
          </a:extLst>
        </xdr:cNvPr>
        <xdr:cNvSpPr/>
      </xdr:nvSpPr>
      <xdr:spPr>
        <a:xfrm>
          <a:off x="7810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45720</xdr:rowOff>
    </xdr:from>
    <xdr:to>
      <xdr:col>45</xdr:col>
      <xdr:colOff>177800</xdr:colOff>
      <xdr:row>108</xdr:row>
      <xdr:rowOff>47625</xdr:rowOff>
    </xdr:to>
    <xdr:cxnSp macro="">
      <xdr:nvCxnSpPr>
        <xdr:cNvPr id="387" name="直線コネクタ 386">
          <a:extLst>
            <a:ext uri="{FF2B5EF4-FFF2-40B4-BE49-F238E27FC236}">
              <a16:creationId xmlns:a16="http://schemas.microsoft.com/office/drawing/2014/main" id="{655BA2B9-2176-410D-AF12-6D342215D72E}"/>
            </a:ext>
          </a:extLst>
        </xdr:cNvPr>
        <xdr:cNvCxnSpPr/>
      </xdr:nvCxnSpPr>
      <xdr:spPr>
        <a:xfrm flipV="1">
          <a:off x="7861300" y="1856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170180</xdr:rowOff>
    </xdr:from>
    <xdr:to>
      <xdr:col>36</xdr:col>
      <xdr:colOff>165100</xdr:colOff>
      <xdr:row>108</xdr:row>
      <xdr:rowOff>100330</xdr:rowOff>
    </xdr:to>
    <xdr:sp macro="" textlink="">
      <xdr:nvSpPr>
        <xdr:cNvPr id="388" name="楕円 387">
          <a:extLst>
            <a:ext uri="{FF2B5EF4-FFF2-40B4-BE49-F238E27FC236}">
              <a16:creationId xmlns:a16="http://schemas.microsoft.com/office/drawing/2014/main" id="{75AF6899-BD1B-4092-996A-216FA28D1620}"/>
            </a:ext>
          </a:extLst>
        </xdr:cNvPr>
        <xdr:cNvSpPr/>
      </xdr:nvSpPr>
      <xdr:spPr>
        <a:xfrm>
          <a:off x="6921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47625</xdr:rowOff>
    </xdr:from>
    <xdr:to>
      <xdr:col>41</xdr:col>
      <xdr:colOff>50800</xdr:colOff>
      <xdr:row>108</xdr:row>
      <xdr:rowOff>49530</xdr:rowOff>
    </xdr:to>
    <xdr:cxnSp macro="">
      <xdr:nvCxnSpPr>
        <xdr:cNvPr id="389" name="直線コネクタ 388">
          <a:extLst>
            <a:ext uri="{FF2B5EF4-FFF2-40B4-BE49-F238E27FC236}">
              <a16:creationId xmlns:a16="http://schemas.microsoft.com/office/drawing/2014/main" id="{FE9B3B1C-B526-4ACC-BB50-EDD1C6ABD759}"/>
            </a:ext>
          </a:extLst>
        </xdr:cNvPr>
        <xdr:cNvCxnSpPr/>
      </xdr:nvCxnSpPr>
      <xdr:spPr>
        <a:xfrm flipV="1">
          <a:off x="6972300" y="1856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390" name="n_1aveValue【市民会館】&#10;一人当たり面積">
          <a:extLst>
            <a:ext uri="{FF2B5EF4-FFF2-40B4-BE49-F238E27FC236}">
              <a16:creationId xmlns:a16="http://schemas.microsoft.com/office/drawing/2014/main" id="{502AC81D-718A-4037-A3E0-6255F625C1B6}"/>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391" name="n_2aveValue【市民会館】&#10;一人当たり面積">
          <a:extLst>
            <a:ext uri="{FF2B5EF4-FFF2-40B4-BE49-F238E27FC236}">
              <a16:creationId xmlns:a16="http://schemas.microsoft.com/office/drawing/2014/main" id="{D4780CFB-D999-4E50-9D3A-1577FC50464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2" name="n_3aveValue【市民会館】&#10;一人当たり面積">
          <a:extLst>
            <a:ext uri="{FF2B5EF4-FFF2-40B4-BE49-F238E27FC236}">
              <a16:creationId xmlns:a16="http://schemas.microsoft.com/office/drawing/2014/main" id="{EB8B5198-7DD1-43CE-A880-5842899CD1CC}"/>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393" name="n_4aveValue【市民会館】&#10;一人当たり面積">
          <a:extLst>
            <a:ext uri="{FF2B5EF4-FFF2-40B4-BE49-F238E27FC236}">
              <a16:creationId xmlns:a16="http://schemas.microsoft.com/office/drawing/2014/main" id="{51C9C99D-496E-41AD-B87E-F0810DB66218}"/>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85741</xdr:rowOff>
    </xdr:from>
    <xdr:ext cx="469744" cy="259045"/>
    <xdr:sp macro="" textlink="">
      <xdr:nvSpPr>
        <xdr:cNvPr id="394" name="n_1mainValue【市民会館】&#10;一人当たり面積">
          <a:extLst>
            <a:ext uri="{FF2B5EF4-FFF2-40B4-BE49-F238E27FC236}">
              <a16:creationId xmlns:a16="http://schemas.microsoft.com/office/drawing/2014/main" id="{2087E0A0-E714-4487-AF4D-AE7643300DC0}"/>
            </a:ext>
          </a:extLst>
        </xdr:cNvPr>
        <xdr:cNvSpPr txBox="1"/>
      </xdr:nvSpPr>
      <xdr:spPr>
        <a:xfrm>
          <a:off x="93917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395" name="n_2mainValue【市民会館】&#10;一人当たり面積">
          <a:extLst>
            <a:ext uri="{FF2B5EF4-FFF2-40B4-BE49-F238E27FC236}">
              <a16:creationId xmlns:a16="http://schemas.microsoft.com/office/drawing/2014/main" id="{9C049F25-DAA5-45BF-A484-9A4EA2808FDB}"/>
            </a:ext>
          </a:extLst>
        </xdr:cNvPr>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89552</xdr:rowOff>
    </xdr:from>
    <xdr:ext cx="469744" cy="259045"/>
    <xdr:sp macro="" textlink="">
      <xdr:nvSpPr>
        <xdr:cNvPr id="396" name="n_3mainValue【市民会館】&#10;一人当たり面積">
          <a:extLst>
            <a:ext uri="{FF2B5EF4-FFF2-40B4-BE49-F238E27FC236}">
              <a16:creationId xmlns:a16="http://schemas.microsoft.com/office/drawing/2014/main" id="{157502A9-8277-415E-B7E3-D6DBB07ABD62}"/>
            </a:ext>
          </a:extLst>
        </xdr:cNvPr>
        <xdr:cNvSpPr txBox="1"/>
      </xdr:nvSpPr>
      <xdr:spPr>
        <a:xfrm>
          <a:off x="7626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91457</xdr:rowOff>
    </xdr:from>
    <xdr:ext cx="469744" cy="259045"/>
    <xdr:sp macro="" textlink="">
      <xdr:nvSpPr>
        <xdr:cNvPr id="397" name="n_4mainValue【市民会館】&#10;一人当たり面積">
          <a:extLst>
            <a:ext uri="{FF2B5EF4-FFF2-40B4-BE49-F238E27FC236}">
              <a16:creationId xmlns:a16="http://schemas.microsoft.com/office/drawing/2014/main" id="{28171152-E357-42C3-B35F-BFC2D4E3DD11}"/>
            </a:ext>
          </a:extLst>
        </xdr:cNvPr>
        <xdr:cNvSpPr txBox="1"/>
      </xdr:nvSpPr>
      <xdr:spPr>
        <a:xfrm>
          <a:off x="6737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D5ACABE7-8345-48B4-B116-B2B4ABF88F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A8495C80-DA4F-483B-8F1B-FAEAB4C9F3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9534B886-5C14-468E-B4D3-3C0728EAAE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2C69AA3-F522-4760-B2DD-4AD5D7328B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535FC66E-350E-41AD-9791-6DE8332FB1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19F75A36-CE00-4D22-9EA1-76A9EC9C80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42F65A93-CA1E-4E7F-8CC2-91C66F7E4A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A1305952-6EFD-41F4-9DD5-88D7F3038F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1E548D36-65F3-4F90-ACDC-F457807C5E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3128734B-04EE-4050-A3B7-6A1B01C702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6B3AE4E5-3152-46EF-B8AD-8CFD8E58C3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10EB65F7-F9BC-476B-B41F-1E3AEB132C4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82F4D8AE-DE72-4CED-8E56-71B25175EA9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88204B07-5A8B-4471-9DCD-5F50CED7C3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41F2A42E-6E85-417C-AB90-D2C32A5E953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9708CD75-E0A6-441C-8D4E-94AB175EAE8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487F5270-F493-4D2D-838E-0AA2F6613A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C72909B8-883B-44D7-B2AD-66A5819109A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2120C094-F1BE-4147-867F-E50F9C9B8C9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80D3FED5-9C37-4E96-BEA2-B323DCB26C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42566CAF-FE55-4FE5-A754-EF452403C3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E7F2B4B-0CB5-4A57-8598-F7A5C714ED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1C3BA803-44EC-4CE0-A348-8CB91B975CD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8C453C96-B1E1-419A-9301-39B8B4C572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2" name="直線コネクタ 421">
          <a:extLst>
            <a:ext uri="{FF2B5EF4-FFF2-40B4-BE49-F238E27FC236}">
              <a16:creationId xmlns:a16="http://schemas.microsoft.com/office/drawing/2014/main" id="{13094635-B968-40CF-9D50-3C47B464D6A9}"/>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22473B32-32F2-493A-87DE-AFE6FE0D0E2B}"/>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4" name="直線コネクタ 423">
          <a:extLst>
            <a:ext uri="{FF2B5EF4-FFF2-40B4-BE49-F238E27FC236}">
              <a16:creationId xmlns:a16="http://schemas.microsoft.com/office/drawing/2014/main" id="{C59403A5-A11E-4E72-BE9E-39D656B69091}"/>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C8949A7D-3A05-4AF0-9661-4E0BE4C0602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6" name="直線コネクタ 425">
          <a:extLst>
            <a:ext uri="{FF2B5EF4-FFF2-40B4-BE49-F238E27FC236}">
              <a16:creationId xmlns:a16="http://schemas.microsoft.com/office/drawing/2014/main" id="{333FEEDB-8766-42F4-A793-5EB3FED4428A}"/>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30BF7D27-A0F6-4DFD-ACF6-F789E9187309}"/>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8" name="フローチャート: 判断 427">
          <a:extLst>
            <a:ext uri="{FF2B5EF4-FFF2-40B4-BE49-F238E27FC236}">
              <a16:creationId xmlns:a16="http://schemas.microsoft.com/office/drawing/2014/main" id="{FD797EF5-BA1A-4F0B-BBAA-8E092F170C62}"/>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29" name="フローチャート: 判断 428">
          <a:extLst>
            <a:ext uri="{FF2B5EF4-FFF2-40B4-BE49-F238E27FC236}">
              <a16:creationId xmlns:a16="http://schemas.microsoft.com/office/drawing/2014/main" id="{1092778C-3BA1-402D-9FC1-0D556A5E47D3}"/>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0" name="フローチャート: 判断 429">
          <a:extLst>
            <a:ext uri="{FF2B5EF4-FFF2-40B4-BE49-F238E27FC236}">
              <a16:creationId xmlns:a16="http://schemas.microsoft.com/office/drawing/2014/main" id="{D06779C9-A73B-4747-B1A1-7B192E235752}"/>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1" name="フローチャート: 判断 430">
          <a:extLst>
            <a:ext uri="{FF2B5EF4-FFF2-40B4-BE49-F238E27FC236}">
              <a16:creationId xmlns:a16="http://schemas.microsoft.com/office/drawing/2014/main" id="{D5BE9CC1-FE46-4314-BCE9-03936F9C6F14}"/>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2" name="フローチャート: 判断 431">
          <a:extLst>
            <a:ext uri="{FF2B5EF4-FFF2-40B4-BE49-F238E27FC236}">
              <a16:creationId xmlns:a16="http://schemas.microsoft.com/office/drawing/2014/main" id="{9B6D9668-4207-4595-8A5C-94CED23C0AA9}"/>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CDC8FEB-472C-4ED6-9514-BDFD273C1C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7B5BD1D-CDDB-4064-A7F2-82C3EDD588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A280761-AE5A-4BD4-94E4-6CF92DA196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126DBF5-6FE1-49F3-ADF7-820C936367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0536A61-6936-4489-B63B-28CC0B94AE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38" name="楕円 437">
          <a:extLst>
            <a:ext uri="{FF2B5EF4-FFF2-40B4-BE49-F238E27FC236}">
              <a16:creationId xmlns:a16="http://schemas.microsoft.com/office/drawing/2014/main" id="{8B226214-1838-4BE9-B7BE-252E7256B40F}"/>
            </a:ext>
          </a:extLst>
        </xdr:cNvPr>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16A0FA02-04E1-4D8B-AA73-78E03AF9124A}"/>
            </a:ext>
          </a:extLst>
        </xdr:cNvPr>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40" name="楕円 439">
          <a:extLst>
            <a:ext uri="{FF2B5EF4-FFF2-40B4-BE49-F238E27FC236}">
              <a16:creationId xmlns:a16="http://schemas.microsoft.com/office/drawing/2014/main" id="{7AA3BF28-5208-4FF0-86DD-3549A213CFD8}"/>
            </a:ext>
          </a:extLst>
        </xdr:cNvPr>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120015</xdr:rowOff>
    </xdr:from>
    <xdr:to>
      <xdr:col>85</xdr:col>
      <xdr:colOff>127000</xdr:colOff>
      <xdr:row>35</xdr:row>
      <xdr:rowOff>30480</xdr:rowOff>
    </xdr:to>
    <xdr:cxnSp macro="">
      <xdr:nvCxnSpPr>
        <xdr:cNvPr id="441" name="直線コネクタ 440">
          <a:extLst>
            <a:ext uri="{FF2B5EF4-FFF2-40B4-BE49-F238E27FC236}">
              <a16:creationId xmlns:a16="http://schemas.microsoft.com/office/drawing/2014/main" id="{5BE8D87A-48B2-4DE2-909B-DA8372A71ED7}"/>
            </a:ext>
          </a:extLst>
        </xdr:cNvPr>
        <xdr:cNvCxnSpPr/>
      </xdr:nvCxnSpPr>
      <xdr:spPr>
        <a:xfrm>
          <a:off x="15481300" y="594931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6350</xdr:rowOff>
    </xdr:from>
    <xdr:to>
      <xdr:col>76</xdr:col>
      <xdr:colOff>165100</xdr:colOff>
      <xdr:row>34</xdr:row>
      <xdr:rowOff>107950</xdr:rowOff>
    </xdr:to>
    <xdr:sp macro="" textlink="">
      <xdr:nvSpPr>
        <xdr:cNvPr id="442" name="楕円 441">
          <a:extLst>
            <a:ext uri="{FF2B5EF4-FFF2-40B4-BE49-F238E27FC236}">
              <a16:creationId xmlns:a16="http://schemas.microsoft.com/office/drawing/2014/main" id="{610C38BF-1294-4FB4-8959-EDD4583F8E7E}"/>
            </a:ext>
          </a:extLst>
        </xdr:cNvPr>
        <xdr:cNvSpPr/>
      </xdr:nvSpPr>
      <xdr:spPr>
        <a:xfrm>
          <a:off x="14541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57150</xdr:rowOff>
    </xdr:from>
    <xdr:to>
      <xdr:col>81</xdr:col>
      <xdr:colOff>50800</xdr:colOff>
      <xdr:row>34</xdr:row>
      <xdr:rowOff>120015</xdr:rowOff>
    </xdr:to>
    <xdr:cxnSp macro="">
      <xdr:nvCxnSpPr>
        <xdr:cNvPr id="443" name="直線コネクタ 442">
          <a:extLst>
            <a:ext uri="{FF2B5EF4-FFF2-40B4-BE49-F238E27FC236}">
              <a16:creationId xmlns:a16="http://schemas.microsoft.com/office/drawing/2014/main" id="{5E1D3B2A-11E2-470F-BD55-8E200CE923F0}"/>
            </a:ext>
          </a:extLst>
        </xdr:cNvPr>
        <xdr:cNvCxnSpPr/>
      </xdr:nvCxnSpPr>
      <xdr:spPr>
        <a:xfrm>
          <a:off x="14592300" y="58864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92075</xdr:rowOff>
    </xdr:from>
    <xdr:to>
      <xdr:col>72</xdr:col>
      <xdr:colOff>38100</xdr:colOff>
      <xdr:row>34</xdr:row>
      <xdr:rowOff>22225</xdr:rowOff>
    </xdr:to>
    <xdr:sp macro="" textlink="">
      <xdr:nvSpPr>
        <xdr:cNvPr id="444" name="楕円 443">
          <a:extLst>
            <a:ext uri="{FF2B5EF4-FFF2-40B4-BE49-F238E27FC236}">
              <a16:creationId xmlns:a16="http://schemas.microsoft.com/office/drawing/2014/main" id="{D2F279E4-5746-458B-B30C-1252072E6675}"/>
            </a:ext>
          </a:extLst>
        </xdr:cNvPr>
        <xdr:cNvSpPr/>
      </xdr:nvSpPr>
      <xdr:spPr>
        <a:xfrm>
          <a:off x="13652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142875</xdr:rowOff>
    </xdr:from>
    <xdr:to>
      <xdr:col>76</xdr:col>
      <xdr:colOff>114300</xdr:colOff>
      <xdr:row>34</xdr:row>
      <xdr:rowOff>57150</xdr:rowOff>
    </xdr:to>
    <xdr:cxnSp macro="">
      <xdr:nvCxnSpPr>
        <xdr:cNvPr id="445" name="直線コネクタ 444">
          <a:extLst>
            <a:ext uri="{FF2B5EF4-FFF2-40B4-BE49-F238E27FC236}">
              <a16:creationId xmlns:a16="http://schemas.microsoft.com/office/drawing/2014/main" id="{06D75108-D5FC-46A1-8C1D-235CE9AFAC70}"/>
            </a:ext>
          </a:extLst>
        </xdr:cNvPr>
        <xdr:cNvCxnSpPr/>
      </xdr:nvCxnSpPr>
      <xdr:spPr>
        <a:xfrm>
          <a:off x="13703300" y="5800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xdr:rowOff>
    </xdr:from>
    <xdr:to>
      <xdr:col>67</xdr:col>
      <xdr:colOff>101600</xdr:colOff>
      <xdr:row>33</xdr:row>
      <xdr:rowOff>109855</xdr:rowOff>
    </xdr:to>
    <xdr:sp macro="" textlink="">
      <xdr:nvSpPr>
        <xdr:cNvPr id="446" name="楕円 445">
          <a:extLst>
            <a:ext uri="{FF2B5EF4-FFF2-40B4-BE49-F238E27FC236}">
              <a16:creationId xmlns:a16="http://schemas.microsoft.com/office/drawing/2014/main" id="{F37F4EF0-03F8-4C78-94AA-F1AE4430D0AD}"/>
            </a:ext>
          </a:extLst>
        </xdr:cNvPr>
        <xdr:cNvSpPr/>
      </xdr:nvSpPr>
      <xdr:spPr>
        <a:xfrm>
          <a:off x="12763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59055</xdr:rowOff>
    </xdr:from>
    <xdr:to>
      <xdr:col>71</xdr:col>
      <xdr:colOff>177800</xdr:colOff>
      <xdr:row>33</xdr:row>
      <xdr:rowOff>142875</xdr:rowOff>
    </xdr:to>
    <xdr:cxnSp macro="">
      <xdr:nvCxnSpPr>
        <xdr:cNvPr id="447" name="直線コネクタ 446">
          <a:extLst>
            <a:ext uri="{FF2B5EF4-FFF2-40B4-BE49-F238E27FC236}">
              <a16:creationId xmlns:a16="http://schemas.microsoft.com/office/drawing/2014/main" id="{14BB561A-67F4-4BD5-9794-99B0FB9B536B}"/>
            </a:ext>
          </a:extLst>
        </xdr:cNvPr>
        <xdr:cNvCxnSpPr/>
      </xdr:nvCxnSpPr>
      <xdr:spPr>
        <a:xfrm>
          <a:off x="12814300" y="57169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2391C092-C391-47A8-AB0A-8A9C8B5DDBA4}"/>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32384C18-7745-459C-AC41-B2A43F746A36}"/>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CB026039-6028-4F8D-A602-1B3647E2BC66}"/>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4147086D-5D55-4EF3-ADF4-F521ECDE4021}"/>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15892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8FEDF485-333C-4F8C-92BA-074843874018}"/>
            </a:ext>
          </a:extLst>
        </xdr:cNvPr>
        <xdr:cNvSpPr txBox="1"/>
      </xdr:nvSpPr>
      <xdr:spPr>
        <a:xfrm>
          <a:off x="15266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124477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34C9C2B7-2BE9-4A05-85E1-0870356828C5}"/>
            </a:ext>
          </a:extLst>
        </xdr:cNvPr>
        <xdr:cNvSpPr txBox="1"/>
      </xdr:nvSpPr>
      <xdr:spPr>
        <a:xfrm>
          <a:off x="14389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38752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6A0B507A-7C69-42B5-9CEB-EFB2E71A0A1D}"/>
            </a:ext>
          </a:extLst>
        </xdr:cNvPr>
        <xdr:cNvSpPr txBox="1"/>
      </xdr:nvSpPr>
      <xdr:spPr>
        <a:xfrm>
          <a:off x="135007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126382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C59D170A-0D26-456D-8B6B-F2124F8F7E33}"/>
            </a:ext>
          </a:extLst>
        </xdr:cNvPr>
        <xdr:cNvSpPr txBox="1"/>
      </xdr:nvSpPr>
      <xdr:spPr>
        <a:xfrm>
          <a:off x="12611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86974AB3-C8D7-48F1-96BB-93A8A5CC28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07E5B75-B01E-4A3F-945A-0F633D99C5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47350EB7-3AC7-4012-9F97-2B8B0661DF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9249394-6BFE-4B85-B893-C732347F24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2C7B5A4-417C-4075-8CF4-85BDB2EE9F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A84B2064-7902-4C4C-BF31-3213B52E72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29B53958-081C-40F9-A0DC-40E7E7B15C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09A90D1-0218-498C-A899-B726C2BDCB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F0061589-1E52-4450-A43C-38334CD305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F194FCB-E9C0-4B08-9737-92509D341E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5D06B067-394B-4112-9EF2-C84BEAEFB3E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C89C5738-3BDB-4A25-8109-F3A70E834F5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B88654F2-59B9-4908-A8B9-14614D3EE30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5326168B-33EF-48C1-81EE-A630517D27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5CC4A821-5854-4162-9069-3E3DDBFAB60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E4A2F309-1F2D-46CA-9A10-B7A5A003736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F4695C89-74C3-4F1E-8BEB-F4A66C732A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1401AFBB-E8D8-4975-A465-E64ED04B885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1D10F606-D133-49CE-9298-A5AD4A9912B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a:extLst>
            <a:ext uri="{FF2B5EF4-FFF2-40B4-BE49-F238E27FC236}">
              <a16:creationId xmlns:a16="http://schemas.microsoft.com/office/drawing/2014/main" id="{A1C0BEF0-E01F-4B9A-A2BD-C5E4B4BDDB4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3D1C12DE-EE3A-4781-950E-A3031CDCF87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a:extLst>
            <a:ext uri="{FF2B5EF4-FFF2-40B4-BE49-F238E27FC236}">
              <a16:creationId xmlns:a16="http://schemas.microsoft.com/office/drawing/2014/main" id="{BF7DDEE5-5C94-4DDF-916C-DCB03F1F307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271DD65B-835F-4838-8471-D82CBC692F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F9D412F7-F798-43AE-B3B9-13E6E2B39E1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497BE60C-5290-4484-A9FB-81696DD5B0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1" name="直線コネクタ 480">
          <a:extLst>
            <a:ext uri="{FF2B5EF4-FFF2-40B4-BE49-F238E27FC236}">
              <a16:creationId xmlns:a16="http://schemas.microsoft.com/office/drawing/2014/main" id="{D4A6C775-9C71-4B5B-A244-4467B18F664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093ACBD3-4466-4371-AD2F-FCC1DB169CA2}"/>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3" name="直線コネクタ 482">
          <a:extLst>
            <a:ext uri="{FF2B5EF4-FFF2-40B4-BE49-F238E27FC236}">
              <a16:creationId xmlns:a16="http://schemas.microsoft.com/office/drawing/2014/main" id="{BEADD14E-2D3D-47C5-B7B7-47007AAF104C}"/>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22F781FE-A1F4-47FF-8AC6-78C233FC1FB8}"/>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5" name="直線コネクタ 484">
          <a:extLst>
            <a:ext uri="{FF2B5EF4-FFF2-40B4-BE49-F238E27FC236}">
              <a16:creationId xmlns:a16="http://schemas.microsoft.com/office/drawing/2014/main" id="{4B63874A-956C-4587-AC2A-1CF128A64FCA}"/>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9876075D-6955-4077-B37B-20CB9B9A5DF9}"/>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7" name="フローチャート: 判断 486">
          <a:extLst>
            <a:ext uri="{FF2B5EF4-FFF2-40B4-BE49-F238E27FC236}">
              <a16:creationId xmlns:a16="http://schemas.microsoft.com/office/drawing/2014/main" id="{52D8D506-F038-4D14-85C1-6F9FFB07C692}"/>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8" name="フローチャート: 判断 487">
          <a:extLst>
            <a:ext uri="{FF2B5EF4-FFF2-40B4-BE49-F238E27FC236}">
              <a16:creationId xmlns:a16="http://schemas.microsoft.com/office/drawing/2014/main" id="{0B1FC834-CC89-426B-A128-60679F377B9C}"/>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89" name="フローチャート: 判断 488">
          <a:extLst>
            <a:ext uri="{FF2B5EF4-FFF2-40B4-BE49-F238E27FC236}">
              <a16:creationId xmlns:a16="http://schemas.microsoft.com/office/drawing/2014/main" id="{73690D0D-E50E-4A6E-B68B-D59889811688}"/>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0" name="フローチャート: 判断 489">
          <a:extLst>
            <a:ext uri="{FF2B5EF4-FFF2-40B4-BE49-F238E27FC236}">
              <a16:creationId xmlns:a16="http://schemas.microsoft.com/office/drawing/2014/main" id="{0A50A31D-3CF6-44CC-AA07-3A596FDF4C28}"/>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1" name="フローチャート: 判断 490">
          <a:extLst>
            <a:ext uri="{FF2B5EF4-FFF2-40B4-BE49-F238E27FC236}">
              <a16:creationId xmlns:a16="http://schemas.microsoft.com/office/drawing/2014/main" id="{B64B1A74-A614-43D7-94EC-928382ED960B}"/>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4F09471-86DB-4E94-9685-7FDF225196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D0FB620-46B5-4BC9-A520-F2030C7EFC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B6C87D9-59FF-4AB5-B594-CAB3E138D7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AD0ADC6-E321-4349-AB10-329C8A8B22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23FCB2F-6747-45D4-869C-B790275C1C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9349</xdr:rowOff>
    </xdr:from>
    <xdr:to>
      <xdr:col>116</xdr:col>
      <xdr:colOff>114300</xdr:colOff>
      <xdr:row>42</xdr:row>
      <xdr:rowOff>110949</xdr:rowOff>
    </xdr:to>
    <xdr:sp macro="" textlink="">
      <xdr:nvSpPr>
        <xdr:cNvPr id="497" name="楕円 496">
          <a:extLst>
            <a:ext uri="{FF2B5EF4-FFF2-40B4-BE49-F238E27FC236}">
              <a16:creationId xmlns:a16="http://schemas.microsoft.com/office/drawing/2014/main" id="{D61FFE4C-BC54-49E0-A18E-3D4F50A5B910}"/>
            </a:ext>
          </a:extLst>
        </xdr:cNvPr>
        <xdr:cNvSpPr/>
      </xdr:nvSpPr>
      <xdr:spPr>
        <a:xfrm>
          <a:off x="22110700" y="72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95726</xdr:rowOff>
    </xdr:from>
    <xdr:ext cx="469744" cy="259045"/>
    <xdr:sp macro="" textlink="">
      <xdr:nvSpPr>
        <xdr:cNvPr id="498" name="【一般廃棄物処理施設】&#10;一人当たり有形固定資産（償却資産）額該当値テキスト">
          <a:extLst>
            <a:ext uri="{FF2B5EF4-FFF2-40B4-BE49-F238E27FC236}">
              <a16:creationId xmlns:a16="http://schemas.microsoft.com/office/drawing/2014/main" id="{57BC7BBB-E503-441E-B8C3-CF93F1DEA14C}"/>
            </a:ext>
          </a:extLst>
        </xdr:cNvPr>
        <xdr:cNvSpPr txBox="1"/>
      </xdr:nvSpPr>
      <xdr:spPr>
        <a:xfrm>
          <a:off x="22199600" y="71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9937</xdr:rowOff>
    </xdr:from>
    <xdr:to>
      <xdr:col>112</xdr:col>
      <xdr:colOff>38100</xdr:colOff>
      <xdr:row>42</xdr:row>
      <xdr:rowOff>111537</xdr:rowOff>
    </xdr:to>
    <xdr:sp macro="" textlink="">
      <xdr:nvSpPr>
        <xdr:cNvPr id="499" name="楕円 498">
          <a:extLst>
            <a:ext uri="{FF2B5EF4-FFF2-40B4-BE49-F238E27FC236}">
              <a16:creationId xmlns:a16="http://schemas.microsoft.com/office/drawing/2014/main" id="{398ADD49-6AF6-45FF-82DE-08EFD6A18F84}"/>
            </a:ext>
          </a:extLst>
        </xdr:cNvPr>
        <xdr:cNvSpPr/>
      </xdr:nvSpPr>
      <xdr:spPr>
        <a:xfrm>
          <a:off x="21272500" y="7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60149</xdr:rowOff>
    </xdr:from>
    <xdr:to>
      <xdr:col>116</xdr:col>
      <xdr:colOff>63500</xdr:colOff>
      <xdr:row>42</xdr:row>
      <xdr:rowOff>60737</xdr:rowOff>
    </xdr:to>
    <xdr:cxnSp macro="">
      <xdr:nvCxnSpPr>
        <xdr:cNvPr id="500" name="直線コネクタ 499">
          <a:extLst>
            <a:ext uri="{FF2B5EF4-FFF2-40B4-BE49-F238E27FC236}">
              <a16:creationId xmlns:a16="http://schemas.microsoft.com/office/drawing/2014/main" id="{F649922D-A075-42C8-ADB7-6E73B4AB2B1D}"/>
            </a:ext>
          </a:extLst>
        </xdr:cNvPr>
        <xdr:cNvCxnSpPr/>
      </xdr:nvCxnSpPr>
      <xdr:spPr>
        <a:xfrm flipV="1">
          <a:off x="21323300" y="7261049"/>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11788</xdr:rowOff>
    </xdr:from>
    <xdr:to>
      <xdr:col>107</xdr:col>
      <xdr:colOff>101600</xdr:colOff>
      <xdr:row>42</xdr:row>
      <xdr:rowOff>113388</xdr:rowOff>
    </xdr:to>
    <xdr:sp macro="" textlink="">
      <xdr:nvSpPr>
        <xdr:cNvPr id="501" name="楕円 500">
          <a:extLst>
            <a:ext uri="{FF2B5EF4-FFF2-40B4-BE49-F238E27FC236}">
              <a16:creationId xmlns:a16="http://schemas.microsoft.com/office/drawing/2014/main" id="{CCAC07CA-9B02-4331-A6D2-18BD08C39F9C}"/>
            </a:ext>
          </a:extLst>
        </xdr:cNvPr>
        <xdr:cNvSpPr/>
      </xdr:nvSpPr>
      <xdr:spPr>
        <a:xfrm>
          <a:off x="20383500" y="7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60737</xdr:rowOff>
    </xdr:from>
    <xdr:to>
      <xdr:col>111</xdr:col>
      <xdr:colOff>177800</xdr:colOff>
      <xdr:row>42</xdr:row>
      <xdr:rowOff>62588</xdr:rowOff>
    </xdr:to>
    <xdr:cxnSp macro="">
      <xdr:nvCxnSpPr>
        <xdr:cNvPr id="502" name="直線コネクタ 501">
          <a:extLst>
            <a:ext uri="{FF2B5EF4-FFF2-40B4-BE49-F238E27FC236}">
              <a16:creationId xmlns:a16="http://schemas.microsoft.com/office/drawing/2014/main" id="{C7E1F32F-6452-4343-8A01-BD2F7B5D5B34}"/>
            </a:ext>
          </a:extLst>
        </xdr:cNvPr>
        <xdr:cNvCxnSpPr/>
      </xdr:nvCxnSpPr>
      <xdr:spPr>
        <a:xfrm flipV="1">
          <a:off x="20434300" y="7261637"/>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12324</xdr:rowOff>
    </xdr:from>
    <xdr:to>
      <xdr:col>102</xdr:col>
      <xdr:colOff>165100</xdr:colOff>
      <xdr:row>42</xdr:row>
      <xdr:rowOff>113924</xdr:rowOff>
    </xdr:to>
    <xdr:sp macro="" textlink="">
      <xdr:nvSpPr>
        <xdr:cNvPr id="503" name="楕円 502">
          <a:extLst>
            <a:ext uri="{FF2B5EF4-FFF2-40B4-BE49-F238E27FC236}">
              <a16:creationId xmlns:a16="http://schemas.microsoft.com/office/drawing/2014/main" id="{ACCC8F32-8A5B-408C-B1A3-8DE5B3A2B9FD}"/>
            </a:ext>
          </a:extLst>
        </xdr:cNvPr>
        <xdr:cNvSpPr/>
      </xdr:nvSpPr>
      <xdr:spPr>
        <a:xfrm>
          <a:off x="19494500" y="7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62588</xdr:rowOff>
    </xdr:from>
    <xdr:to>
      <xdr:col>107</xdr:col>
      <xdr:colOff>50800</xdr:colOff>
      <xdr:row>42</xdr:row>
      <xdr:rowOff>63124</xdr:rowOff>
    </xdr:to>
    <xdr:cxnSp macro="">
      <xdr:nvCxnSpPr>
        <xdr:cNvPr id="504" name="直線コネクタ 503">
          <a:extLst>
            <a:ext uri="{FF2B5EF4-FFF2-40B4-BE49-F238E27FC236}">
              <a16:creationId xmlns:a16="http://schemas.microsoft.com/office/drawing/2014/main" id="{FA2D6AD6-F382-4E7A-A952-01F8AF8D10A6}"/>
            </a:ext>
          </a:extLst>
        </xdr:cNvPr>
        <xdr:cNvCxnSpPr/>
      </xdr:nvCxnSpPr>
      <xdr:spPr>
        <a:xfrm flipV="1">
          <a:off x="19545300" y="7263488"/>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12860</xdr:rowOff>
    </xdr:from>
    <xdr:to>
      <xdr:col>98</xdr:col>
      <xdr:colOff>38100</xdr:colOff>
      <xdr:row>42</xdr:row>
      <xdr:rowOff>114460</xdr:rowOff>
    </xdr:to>
    <xdr:sp macro="" textlink="">
      <xdr:nvSpPr>
        <xdr:cNvPr id="505" name="楕円 504">
          <a:extLst>
            <a:ext uri="{FF2B5EF4-FFF2-40B4-BE49-F238E27FC236}">
              <a16:creationId xmlns:a16="http://schemas.microsoft.com/office/drawing/2014/main" id="{CED6770B-33C3-4081-B76A-8ADBE5183D45}"/>
            </a:ext>
          </a:extLst>
        </xdr:cNvPr>
        <xdr:cNvSpPr/>
      </xdr:nvSpPr>
      <xdr:spPr>
        <a:xfrm>
          <a:off x="18605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63124</xdr:rowOff>
    </xdr:from>
    <xdr:to>
      <xdr:col>102</xdr:col>
      <xdr:colOff>114300</xdr:colOff>
      <xdr:row>42</xdr:row>
      <xdr:rowOff>63660</xdr:rowOff>
    </xdr:to>
    <xdr:cxnSp macro="">
      <xdr:nvCxnSpPr>
        <xdr:cNvPr id="506" name="直線コネクタ 505">
          <a:extLst>
            <a:ext uri="{FF2B5EF4-FFF2-40B4-BE49-F238E27FC236}">
              <a16:creationId xmlns:a16="http://schemas.microsoft.com/office/drawing/2014/main" id="{BEC15F8D-908A-4BC7-B953-8F61A425DFDD}"/>
            </a:ext>
          </a:extLst>
        </xdr:cNvPr>
        <xdr:cNvCxnSpPr/>
      </xdr:nvCxnSpPr>
      <xdr:spPr>
        <a:xfrm flipV="1">
          <a:off x="18656300" y="7264024"/>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1A80A52E-7A8A-420E-A3FC-BF82C7130AD3}"/>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769C9D53-1602-4064-AE54-0D153A049D6A}"/>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509" name="n_3aveValue【一般廃棄物処理施設】&#10;一人当たり有形固定資産（償却資産）額">
          <a:extLst>
            <a:ext uri="{FF2B5EF4-FFF2-40B4-BE49-F238E27FC236}">
              <a16:creationId xmlns:a16="http://schemas.microsoft.com/office/drawing/2014/main" id="{28780FDB-C6C3-4978-A7EA-FB0E35080103}"/>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510" name="n_4aveValue【一般廃棄物処理施設】&#10;一人当たり有形固定資産（償却資産）額">
          <a:extLst>
            <a:ext uri="{FF2B5EF4-FFF2-40B4-BE49-F238E27FC236}">
              <a16:creationId xmlns:a16="http://schemas.microsoft.com/office/drawing/2014/main" id="{6FD825B4-FD04-491E-B61D-345590B14943}"/>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102664</xdr:rowOff>
    </xdr:from>
    <xdr:ext cx="469744" cy="259045"/>
    <xdr:sp macro="" textlink="">
      <xdr:nvSpPr>
        <xdr:cNvPr id="511" name="n_1mainValue【一般廃棄物処理施設】&#10;一人当たり有形固定資産（償却資産）額">
          <a:extLst>
            <a:ext uri="{FF2B5EF4-FFF2-40B4-BE49-F238E27FC236}">
              <a16:creationId xmlns:a16="http://schemas.microsoft.com/office/drawing/2014/main" id="{B346F137-F29F-45E1-A1B0-CB62D900140D}"/>
            </a:ext>
          </a:extLst>
        </xdr:cNvPr>
        <xdr:cNvSpPr txBox="1"/>
      </xdr:nvSpPr>
      <xdr:spPr>
        <a:xfrm>
          <a:off x="21075728" y="730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104515</xdr:rowOff>
    </xdr:from>
    <xdr:ext cx="469744" cy="259045"/>
    <xdr:sp macro="" textlink="">
      <xdr:nvSpPr>
        <xdr:cNvPr id="512" name="n_2mainValue【一般廃棄物処理施設】&#10;一人当たり有形固定資産（償却資産）額">
          <a:extLst>
            <a:ext uri="{FF2B5EF4-FFF2-40B4-BE49-F238E27FC236}">
              <a16:creationId xmlns:a16="http://schemas.microsoft.com/office/drawing/2014/main" id="{2CBF8397-CF1A-4948-9360-8B44969AB322}"/>
            </a:ext>
          </a:extLst>
        </xdr:cNvPr>
        <xdr:cNvSpPr txBox="1"/>
      </xdr:nvSpPr>
      <xdr:spPr>
        <a:xfrm>
          <a:off x="20199428" y="73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105051</xdr:rowOff>
    </xdr:from>
    <xdr:ext cx="469744" cy="259045"/>
    <xdr:sp macro="" textlink="">
      <xdr:nvSpPr>
        <xdr:cNvPr id="513" name="n_3mainValue【一般廃棄物処理施設】&#10;一人当たり有形固定資産（償却資産）額">
          <a:extLst>
            <a:ext uri="{FF2B5EF4-FFF2-40B4-BE49-F238E27FC236}">
              <a16:creationId xmlns:a16="http://schemas.microsoft.com/office/drawing/2014/main" id="{88053887-568C-4239-9961-BEDDD126F2E4}"/>
            </a:ext>
          </a:extLst>
        </xdr:cNvPr>
        <xdr:cNvSpPr txBox="1"/>
      </xdr:nvSpPr>
      <xdr:spPr>
        <a:xfrm>
          <a:off x="19310428" y="73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105587</xdr:rowOff>
    </xdr:from>
    <xdr:ext cx="469744" cy="259045"/>
    <xdr:sp macro="" textlink="">
      <xdr:nvSpPr>
        <xdr:cNvPr id="514" name="n_4mainValue【一般廃棄物処理施設】&#10;一人当たり有形固定資産（償却資産）額">
          <a:extLst>
            <a:ext uri="{FF2B5EF4-FFF2-40B4-BE49-F238E27FC236}">
              <a16:creationId xmlns:a16="http://schemas.microsoft.com/office/drawing/2014/main" id="{11254988-34FA-4C4F-A919-E4EB7900A0D8}"/>
            </a:ext>
          </a:extLst>
        </xdr:cNvPr>
        <xdr:cNvSpPr txBox="1"/>
      </xdr:nvSpPr>
      <xdr:spPr>
        <a:xfrm>
          <a:off x="18421428" y="73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F7EB9B33-F24C-41FB-9F75-9D1C85CC76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351EBF0A-C685-451D-AC06-98D70139E8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E6D6CB71-8B23-4403-9562-069A2AB828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7A52D6CF-2F85-435C-899A-93F51AA80B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8AAA5CA8-4241-423E-92B6-23FDCC7AA8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FFF04894-4066-4E3A-9CA2-C9CFC70252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A1F0FA77-4019-4730-896B-243856A072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4FB95F67-838B-432A-A3F0-CA2F96BBBE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DE28CB55-E872-4A70-8468-F648B2CA69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6D01079C-5083-4677-AF89-93F224775DB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AD3C6D44-A5F8-4A7E-A9BC-B5EC60C5D4F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6218990B-4B9C-4D24-9A6F-079DE29C2F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BE693356-CA69-47E5-8A9C-27029FF5766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A9ED2C6D-34BE-4C09-A9E5-AA4D4F4CC89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96C986E5-6402-48F9-BEC4-0AA862CA90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7CB5B96B-A184-435F-A95A-06F8F5E02FE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C88D8DB2-8F9A-46BE-99EF-F80F28E55C2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92E2C60C-FA8C-43D6-B63E-9A792062C07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B68CD829-A464-44DB-9226-3426688127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1BE832A4-4E42-42A4-ADC6-F3A44FC1AB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526F93FA-1BFE-4822-A64D-269D1700E45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B2736323-7A21-4206-91FA-166F7C2F8E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A16AB22B-359F-4AC4-A4E2-8DEBD924E61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14D94D33-9365-49E3-9A82-15FB2B261A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0986BCB1-CBBC-4084-A1C5-3C5D23F954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0" name="直線コネクタ 539">
          <a:extLst>
            <a:ext uri="{FF2B5EF4-FFF2-40B4-BE49-F238E27FC236}">
              <a16:creationId xmlns:a16="http://schemas.microsoft.com/office/drawing/2014/main" id="{3C94B751-1DF4-4926-A38E-74BCAA41F71F}"/>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F986CE01-64A5-4944-84B8-3DDBC084E0D8}"/>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2" name="直線コネクタ 541">
          <a:extLst>
            <a:ext uri="{FF2B5EF4-FFF2-40B4-BE49-F238E27FC236}">
              <a16:creationId xmlns:a16="http://schemas.microsoft.com/office/drawing/2014/main" id="{4D1291BF-B304-4F7E-8F9A-B9C4BBFA0E72}"/>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7B017441-EAC8-45FB-9014-9D260734E36F}"/>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A7EED335-4DB6-40EA-9D45-B931503D33C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C5BFAF10-5524-412E-B58B-644F00987BA1}"/>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フローチャート: 判断 545">
          <a:extLst>
            <a:ext uri="{FF2B5EF4-FFF2-40B4-BE49-F238E27FC236}">
              <a16:creationId xmlns:a16="http://schemas.microsoft.com/office/drawing/2014/main" id="{E9A36701-1E73-4CD8-9FEB-8057684256C7}"/>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A90808BA-582D-47F8-968E-406E66333BB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8" name="フローチャート: 判断 547">
          <a:extLst>
            <a:ext uri="{FF2B5EF4-FFF2-40B4-BE49-F238E27FC236}">
              <a16:creationId xmlns:a16="http://schemas.microsoft.com/office/drawing/2014/main" id="{5CB89B6B-7792-42BD-9322-015E64EE3464}"/>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9" name="フローチャート: 判断 548">
          <a:extLst>
            <a:ext uri="{FF2B5EF4-FFF2-40B4-BE49-F238E27FC236}">
              <a16:creationId xmlns:a16="http://schemas.microsoft.com/office/drawing/2014/main" id="{B2F0EBCB-0766-42EB-B359-59F7D0F5A996}"/>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AD2B25A3-59D3-4386-98CA-0A2C50DDA4A8}"/>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CEE327B-B105-43A8-A633-EF7E942D29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A0BAB44-C4BE-4F50-A133-F937A66B22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D789575-772E-4958-B356-DFC1D65837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10B5A0B-F717-4A7F-B818-325A7EBC33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91F92E5C-B0AB-49FF-BCF5-A2BA33F05F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xdr:rowOff>
    </xdr:from>
    <xdr:to>
      <xdr:col>85</xdr:col>
      <xdr:colOff>177800</xdr:colOff>
      <xdr:row>61</xdr:row>
      <xdr:rowOff>106317</xdr:rowOff>
    </xdr:to>
    <xdr:sp macro="" textlink="">
      <xdr:nvSpPr>
        <xdr:cNvPr id="556" name="楕円 555">
          <a:extLst>
            <a:ext uri="{FF2B5EF4-FFF2-40B4-BE49-F238E27FC236}">
              <a16:creationId xmlns:a16="http://schemas.microsoft.com/office/drawing/2014/main" id="{E82491D6-A8CE-490E-B292-F94F853C051F}"/>
            </a:ext>
          </a:extLst>
        </xdr:cNvPr>
        <xdr:cNvSpPr/>
      </xdr:nvSpPr>
      <xdr:spPr>
        <a:xfrm>
          <a:off x="16268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154594</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E8A016F7-78A8-4736-B86D-CE1E1EDB18BC}"/>
            </a:ext>
          </a:extLst>
        </xdr:cNvPr>
        <xdr:cNvSpPr txBox="1"/>
      </xdr:nvSpPr>
      <xdr:spPr>
        <a:xfrm>
          <a:off x="16357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macro="" textlink="">
      <xdr:nvSpPr>
        <xdr:cNvPr id="558" name="楕円 557">
          <a:extLst>
            <a:ext uri="{FF2B5EF4-FFF2-40B4-BE49-F238E27FC236}">
              <a16:creationId xmlns:a16="http://schemas.microsoft.com/office/drawing/2014/main" id="{543A6205-0556-42D7-8544-5F00ED6836BF}"/>
            </a:ext>
          </a:extLst>
        </xdr:cNvPr>
        <xdr:cNvSpPr/>
      </xdr:nvSpPr>
      <xdr:spPr>
        <a:xfrm>
          <a:off x="15430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19594</xdr:rowOff>
    </xdr:from>
    <xdr:to>
      <xdr:col>85</xdr:col>
      <xdr:colOff>127000</xdr:colOff>
      <xdr:row>61</xdr:row>
      <xdr:rowOff>55517</xdr:rowOff>
    </xdr:to>
    <xdr:cxnSp macro="">
      <xdr:nvCxnSpPr>
        <xdr:cNvPr id="559" name="直線コネクタ 558">
          <a:extLst>
            <a:ext uri="{FF2B5EF4-FFF2-40B4-BE49-F238E27FC236}">
              <a16:creationId xmlns:a16="http://schemas.microsoft.com/office/drawing/2014/main" id="{44E70A06-4078-49E8-B240-73711C9CF58A}"/>
            </a:ext>
          </a:extLst>
        </xdr:cNvPr>
        <xdr:cNvCxnSpPr/>
      </xdr:nvCxnSpPr>
      <xdr:spPr>
        <a:xfrm>
          <a:off x="15481300" y="104780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60" name="楕円 559">
          <a:extLst>
            <a:ext uri="{FF2B5EF4-FFF2-40B4-BE49-F238E27FC236}">
              <a16:creationId xmlns:a16="http://schemas.microsoft.com/office/drawing/2014/main" id="{992FEC20-2C2B-45CA-ADA1-30AFD9E0659A}"/>
            </a:ext>
          </a:extLst>
        </xdr:cNvPr>
        <xdr:cNvSpPr/>
      </xdr:nvSpPr>
      <xdr:spPr>
        <a:xfrm>
          <a:off x="14541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19594</xdr:rowOff>
    </xdr:to>
    <xdr:cxnSp macro="">
      <xdr:nvCxnSpPr>
        <xdr:cNvPr id="561" name="直線コネクタ 560">
          <a:extLst>
            <a:ext uri="{FF2B5EF4-FFF2-40B4-BE49-F238E27FC236}">
              <a16:creationId xmlns:a16="http://schemas.microsoft.com/office/drawing/2014/main" id="{E9BE8329-7D43-495F-A74E-024ECD2689EF}"/>
            </a:ext>
          </a:extLst>
        </xdr:cNvPr>
        <xdr:cNvCxnSpPr/>
      </xdr:nvCxnSpPr>
      <xdr:spPr>
        <a:xfrm>
          <a:off x="14592300" y="1044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62" name="楕円 561">
          <a:extLst>
            <a:ext uri="{FF2B5EF4-FFF2-40B4-BE49-F238E27FC236}">
              <a16:creationId xmlns:a16="http://schemas.microsoft.com/office/drawing/2014/main" id="{7297A3B4-CF5A-4238-BE75-7B5AED3CEFA7}"/>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158387</xdr:rowOff>
    </xdr:to>
    <xdr:cxnSp macro="">
      <xdr:nvCxnSpPr>
        <xdr:cNvPr id="563" name="直線コネクタ 562">
          <a:extLst>
            <a:ext uri="{FF2B5EF4-FFF2-40B4-BE49-F238E27FC236}">
              <a16:creationId xmlns:a16="http://schemas.microsoft.com/office/drawing/2014/main" id="{71DBF0BB-BFF3-47DC-AED0-04880DD4AAA5}"/>
            </a:ext>
          </a:extLst>
        </xdr:cNvPr>
        <xdr:cNvCxnSpPr/>
      </xdr:nvCxnSpPr>
      <xdr:spPr>
        <a:xfrm>
          <a:off x="13703300" y="1041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64" name="楕円 563">
          <a:extLst>
            <a:ext uri="{FF2B5EF4-FFF2-40B4-BE49-F238E27FC236}">
              <a16:creationId xmlns:a16="http://schemas.microsoft.com/office/drawing/2014/main" id="{D83316E9-2127-45FE-BEE6-B8FA314DCF6A}"/>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125730</xdr:rowOff>
    </xdr:to>
    <xdr:cxnSp macro="">
      <xdr:nvCxnSpPr>
        <xdr:cNvPr id="565" name="直線コネクタ 564">
          <a:extLst>
            <a:ext uri="{FF2B5EF4-FFF2-40B4-BE49-F238E27FC236}">
              <a16:creationId xmlns:a16="http://schemas.microsoft.com/office/drawing/2014/main" id="{A9382DE4-A5D3-405D-90E4-F026F9A6E7F3}"/>
            </a:ext>
          </a:extLst>
        </xdr:cNvPr>
        <xdr:cNvCxnSpPr/>
      </xdr:nvCxnSpPr>
      <xdr:spPr>
        <a:xfrm>
          <a:off x="12814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EE0F24BA-9171-482A-881A-0DE74E66ECB8}"/>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C422C268-9455-4796-A8E3-A2BB1AA1482D}"/>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241E2823-9FBC-4F2D-A96C-D81C4D0A4911}"/>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467768A3-51E0-4F54-8E63-3A9F5C0B51EF}"/>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61521</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50E7765E-7EB9-4466-AD21-9F5FAE3C1318}"/>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151351A7-0EFF-4197-8688-B20ED7969BF2}"/>
            </a:ext>
          </a:extLst>
        </xdr:cNvPr>
        <xdr:cNvSpPr txBox="1"/>
      </xdr:nvSpPr>
      <xdr:spPr>
        <a:xfrm>
          <a:off x="14389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2716C5CE-6840-44D4-B9BE-0E892CD19BD2}"/>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3895F139-F291-48DD-BBC3-9BE10C1125B4}"/>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AA7806BC-9F0A-4534-B1C5-BBAA65F19C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306DD355-3F4B-458B-91ED-E4D365CA2B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187B4C63-DB83-4A5C-8B60-F326C3183B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CE47927-08C9-47E4-861D-CE8B667615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B501048F-3CB7-4B6D-874D-0E05A0D6F7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D4321802-A9AA-41A7-9903-0B5F5A74BE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1F08C61A-827B-4C0E-B494-BEA0BB1F0E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97AEFE11-7CAB-494E-9F2C-89E62693EA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BEBF11A8-553A-4D0B-B85D-9E6B01D412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845D1452-1B79-4B58-BC57-F28A4C43D7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211395E5-98B3-4767-A791-5A7F9BB0BFF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7AA16122-7861-4738-9900-B66609B707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1AC64674-6FE5-44B9-9110-0E9F1A4971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E89A737-C5CB-4E38-B420-E9F1B5E3DB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C261A7B5-0576-463A-91A1-7B9C74D03D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AC4C148C-45DD-4304-8441-040F03B7D0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76E69A22-5CBF-447E-B35E-AF49C4037F6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34634DE6-32CA-40EB-B7CF-BB18D7591A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7A3B65CB-1F69-4B5D-9222-779247CC34D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BF3BE054-2077-43AC-981A-1CA23C8F7B3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45EFDE1-72AB-423B-A6A3-68B87F5976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C70162E0-821F-4E5C-84D6-BD2B58AEB4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3E38E48D-8878-490D-A2C9-7BA85F7982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A8614964-52A8-4460-808B-75B4042CF08B}"/>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B053EEF2-7D0F-4317-A66D-CCC43322FDF1}"/>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9FAB6E51-9300-4B88-BB0F-CD173FB3994B}"/>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2C7CC553-57C6-45B2-AA64-E92DB998CD0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F03B3807-EB74-4F98-B65F-E839A7657FD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ADE1BCE8-9332-4234-97E6-7B046D30E499}"/>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B8EF8021-206C-4207-9F9E-F6B7A6592B15}"/>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AE98AB9A-A93C-4DBC-8658-9D00D334DD2B}"/>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A565880E-45DD-4AFD-A139-6AA71B0F2E1C}"/>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6" name="フローチャート: 判断 605">
          <a:extLst>
            <a:ext uri="{FF2B5EF4-FFF2-40B4-BE49-F238E27FC236}">
              <a16:creationId xmlns:a16="http://schemas.microsoft.com/office/drawing/2014/main" id="{9A0D81BA-4216-47A1-A9E0-5901F84CB09A}"/>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7" name="フローチャート: 判断 606">
          <a:extLst>
            <a:ext uri="{FF2B5EF4-FFF2-40B4-BE49-F238E27FC236}">
              <a16:creationId xmlns:a16="http://schemas.microsoft.com/office/drawing/2014/main" id="{7E2A452B-186F-43BF-98B0-06C73E15F21B}"/>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C578A78-D739-42FE-8824-7F0581249D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A6FC386-03D9-4138-B995-C4B5520745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2FB4A4E-EA48-469D-B58F-A8A3272D80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76CB95E-76A7-4280-9EA2-EC09611F0F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9545512-8662-4497-B319-C8D0AF135E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13" name="楕円 612">
          <a:extLst>
            <a:ext uri="{FF2B5EF4-FFF2-40B4-BE49-F238E27FC236}">
              <a16:creationId xmlns:a16="http://schemas.microsoft.com/office/drawing/2014/main" id="{1A594A8E-4A74-4907-9866-713D45C2214E}"/>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41EACC1F-C31C-42BF-AF7A-AF26E5254900}"/>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15" name="楕円 614">
          <a:extLst>
            <a:ext uri="{FF2B5EF4-FFF2-40B4-BE49-F238E27FC236}">
              <a16:creationId xmlns:a16="http://schemas.microsoft.com/office/drawing/2014/main" id="{3A4A0C59-6A45-40D4-818F-8A3C819677F0}"/>
            </a:ext>
          </a:extLst>
        </xdr:cNvPr>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616" name="直線コネクタ 615">
          <a:extLst>
            <a:ext uri="{FF2B5EF4-FFF2-40B4-BE49-F238E27FC236}">
              <a16:creationId xmlns:a16="http://schemas.microsoft.com/office/drawing/2014/main" id="{A79D3674-A9DD-4276-B166-051BB71B3F6F}"/>
            </a:ext>
          </a:extLst>
        </xdr:cNvPr>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617" name="楕円 616">
          <a:extLst>
            <a:ext uri="{FF2B5EF4-FFF2-40B4-BE49-F238E27FC236}">
              <a16:creationId xmlns:a16="http://schemas.microsoft.com/office/drawing/2014/main" id="{A8766F75-8C1C-40CB-9CAA-CCE6DC453422}"/>
            </a:ext>
          </a:extLst>
        </xdr:cNvPr>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30480</xdr:rowOff>
    </xdr:to>
    <xdr:cxnSp macro="">
      <xdr:nvCxnSpPr>
        <xdr:cNvPr id="618" name="直線コネクタ 617">
          <a:extLst>
            <a:ext uri="{FF2B5EF4-FFF2-40B4-BE49-F238E27FC236}">
              <a16:creationId xmlns:a16="http://schemas.microsoft.com/office/drawing/2014/main" id="{6D5A6A1E-36CE-469F-81B4-8C659A12DA13}"/>
            </a:ext>
          </a:extLst>
        </xdr:cNvPr>
        <xdr:cNvCxnSpPr/>
      </xdr:nvCxnSpPr>
      <xdr:spPr>
        <a:xfrm flipV="1">
          <a:off x="20434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9" name="楕円 618">
          <a:extLst>
            <a:ext uri="{FF2B5EF4-FFF2-40B4-BE49-F238E27FC236}">
              <a16:creationId xmlns:a16="http://schemas.microsoft.com/office/drawing/2014/main" id="{CFC80796-EF85-4693-8467-5A85231A1EF3}"/>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34290</xdr:rowOff>
    </xdr:to>
    <xdr:cxnSp macro="">
      <xdr:nvCxnSpPr>
        <xdr:cNvPr id="620" name="直線コネクタ 619">
          <a:extLst>
            <a:ext uri="{FF2B5EF4-FFF2-40B4-BE49-F238E27FC236}">
              <a16:creationId xmlns:a16="http://schemas.microsoft.com/office/drawing/2014/main" id="{E9EC3619-61FC-4CAE-9229-766E41FAB1A3}"/>
            </a:ext>
          </a:extLst>
        </xdr:cNvPr>
        <xdr:cNvCxnSpPr/>
      </xdr:nvCxnSpPr>
      <xdr:spPr>
        <a:xfrm flipV="1">
          <a:off x="19545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21" name="楕円 620">
          <a:extLst>
            <a:ext uri="{FF2B5EF4-FFF2-40B4-BE49-F238E27FC236}">
              <a16:creationId xmlns:a16="http://schemas.microsoft.com/office/drawing/2014/main" id="{725C1AE1-3177-4D07-A445-933F248C9436}"/>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38100</xdr:rowOff>
    </xdr:to>
    <xdr:cxnSp macro="">
      <xdr:nvCxnSpPr>
        <xdr:cNvPr id="622" name="直線コネクタ 621">
          <a:extLst>
            <a:ext uri="{FF2B5EF4-FFF2-40B4-BE49-F238E27FC236}">
              <a16:creationId xmlns:a16="http://schemas.microsoft.com/office/drawing/2014/main" id="{C74A1EB8-E56F-4ECF-914C-82EC36BE6654}"/>
            </a:ext>
          </a:extLst>
        </xdr:cNvPr>
        <xdr:cNvCxnSpPr/>
      </xdr:nvCxnSpPr>
      <xdr:spPr>
        <a:xfrm flipV="1">
          <a:off x="18656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23" name="n_1aveValue【保健センター・保健所】&#10;一人当たり面積">
          <a:extLst>
            <a:ext uri="{FF2B5EF4-FFF2-40B4-BE49-F238E27FC236}">
              <a16:creationId xmlns:a16="http://schemas.microsoft.com/office/drawing/2014/main" id="{6627A321-A153-4523-8DA4-1F10E24D4BB5}"/>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4" name="n_2aveValue【保健センター・保健所】&#10;一人当たり面積">
          <a:extLst>
            <a:ext uri="{FF2B5EF4-FFF2-40B4-BE49-F238E27FC236}">
              <a16:creationId xmlns:a16="http://schemas.microsoft.com/office/drawing/2014/main" id="{1FAE49F6-DF4C-4E93-B26E-6482F7F32617}"/>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5" name="n_3aveValue【保健センター・保健所】&#10;一人当たり面積">
          <a:extLst>
            <a:ext uri="{FF2B5EF4-FFF2-40B4-BE49-F238E27FC236}">
              <a16:creationId xmlns:a16="http://schemas.microsoft.com/office/drawing/2014/main" id="{1244FC73-87C2-4754-B6D0-334C4611FB0A}"/>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6" name="n_4aveValue【保健センター・保健所】&#10;一人当たり面積">
          <a:extLst>
            <a:ext uri="{FF2B5EF4-FFF2-40B4-BE49-F238E27FC236}">
              <a16:creationId xmlns:a16="http://schemas.microsoft.com/office/drawing/2014/main" id="{1DBC8C6E-2901-4D69-BA3F-62E5A7565ADB}"/>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627" name="n_1mainValue【保健センター・保健所】&#10;一人当たり面積">
          <a:extLst>
            <a:ext uri="{FF2B5EF4-FFF2-40B4-BE49-F238E27FC236}">
              <a16:creationId xmlns:a16="http://schemas.microsoft.com/office/drawing/2014/main" id="{B13B15AD-BD7F-45AD-BF18-C65322DD0DAB}"/>
            </a:ext>
          </a:extLst>
        </xdr:cNvPr>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628" name="n_2mainValue【保健センター・保健所】&#10;一人当たり面積">
          <a:extLst>
            <a:ext uri="{FF2B5EF4-FFF2-40B4-BE49-F238E27FC236}">
              <a16:creationId xmlns:a16="http://schemas.microsoft.com/office/drawing/2014/main" id="{6F56C227-EA78-4648-AE8B-214AFA04E01B}"/>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29" name="n_3mainValue【保健センター・保健所】&#10;一人当たり面積">
          <a:extLst>
            <a:ext uri="{FF2B5EF4-FFF2-40B4-BE49-F238E27FC236}">
              <a16:creationId xmlns:a16="http://schemas.microsoft.com/office/drawing/2014/main" id="{EA501FE1-2096-4986-82C1-0AFB250AE434}"/>
            </a:ext>
          </a:extLst>
        </xdr:cNvPr>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105427</xdr:rowOff>
    </xdr:from>
    <xdr:ext cx="469744" cy="259045"/>
    <xdr:sp macro="" textlink="">
      <xdr:nvSpPr>
        <xdr:cNvPr id="630" name="n_4mainValue【保健センター・保健所】&#10;一人当たり面積">
          <a:extLst>
            <a:ext uri="{FF2B5EF4-FFF2-40B4-BE49-F238E27FC236}">
              <a16:creationId xmlns:a16="http://schemas.microsoft.com/office/drawing/2014/main" id="{0EB7E0C0-E646-4781-8A66-87CC8BC8BE7E}"/>
            </a:ext>
          </a:extLst>
        </xdr:cNvPr>
        <xdr:cNvSpPr txBox="1"/>
      </xdr:nvSpPr>
      <xdr:spPr>
        <a:xfrm>
          <a:off x="18421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2527EF4A-94DA-4EB6-ADB1-1CEECAE45B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3CE7FD5A-7451-4B96-B627-7E96771857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94BE84DE-03DA-45A2-846D-701872F3E4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389F2191-EFA3-4274-81EB-81AC80C4A4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4AC2E49F-9AA4-4747-9509-88F1845995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9854EBCD-4CB4-4EFA-BCFA-B35E7B9EDD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4ED9C6C9-FDA9-4C17-94E7-043B4F2857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E4648FC5-E8F0-4E81-A0E4-75731FA392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65B199D0-4B1E-4723-9D1E-6F08515DBF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BCDE9F8-FE7D-45FA-B839-415F5A61AD1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B9243448-6777-42B9-A14D-FD00F51439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2F6A23E9-1AA1-47C0-9613-4CB827EE0B8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96BFC21D-E9C8-44EC-B6F7-887B680FCC2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1328F742-52D5-4A1D-A82D-9F7E58D5674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AC67A255-5848-4E62-99F9-F2AB27089FC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27B524F5-A3A4-4161-B567-A3984E9EA1A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2E680D94-D3F5-46E0-9541-2C9783DDEBC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C168291F-9A68-419D-8DD4-2F6B3DB0BAE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3D6DB08D-2A0D-46C2-9055-A60F5A0B13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E234648B-209F-4DB3-A35B-CE2A075DBA8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9C85E070-A490-401D-BA1A-365B9594F95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C0E54935-1DE6-481A-A854-BE97E399E5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F4E32280-10FC-42ED-B21D-863A0CA187C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DF5E2784-8407-446A-AEBB-0FE9B3FE54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5" name="直線コネクタ 654">
          <a:extLst>
            <a:ext uri="{FF2B5EF4-FFF2-40B4-BE49-F238E27FC236}">
              <a16:creationId xmlns:a16="http://schemas.microsoft.com/office/drawing/2014/main" id="{A74C259D-2DB4-4E85-B346-CE663F8736D8}"/>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28141899-3222-4CA2-8C92-4F8CDD5A8C97}"/>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7" name="直線コネクタ 656">
          <a:extLst>
            <a:ext uri="{FF2B5EF4-FFF2-40B4-BE49-F238E27FC236}">
              <a16:creationId xmlns:a16="http://schemas.microsoft.com/office/drawing/2014/main" id="{D8D0CA12-2645-4CA5-95ED-C898912172DF}"/>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B6D7B9CE-AA67-495F-ADCA-1247AC17B916}"/>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9" name="直線コネクタ 658">
          <a:extLst>
            <a:ext uri="{FF2B5EF4-FFF2-40B4-BE49-F238E27FC236}">
              <a16:creationId xmlns:a16="http://schemas.microsoft.com/office/drawing/2014/main" id="{37837FCE-B566-498E-AEA9-5B2BA234E2F5}"/>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76B99E8F-2E47-453C-BD20-624EF58015C1}"/>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1" name="フローチャート: 判断 660">
          <a:extLst>
            <a:ext uri="{FF2B5EF4-FFF2-40B4-BE49-F238E27FC236}">
              <a16:creationId xmlns:a16="http://schemas.microsoft.com/office/drawing/2014/main" id="{EC450BBC-0070-4DEA-B2B4-60C9EBB74973}"/>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2" name="フローチャート: 判断 661">
          <a:extLst>
            <a:ext uri="{FF2B5EF4-FFF2-40B4-BE49-F238E27FC236}">
              <a16:creationId xmlns:a16="http://schemas.microsoft.com/office/drawing/2014/main" id="{5DEC72F9-25FC-4156-B40A-D1CDCE4DFD1C}"/>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3" name="フローチャート: 判断 662">
          <a:extLst>
            <a:ext uri="{FF2B5EF4-FFF2-40B4-BE49-F238E27FC236}">
              <a16:creationId xmlns:a16="http://schemas.microsoft.com/office/drawing/2014/main" id="{2E6A4F15-B21F-408A-B65B-BC4DF137D9A1}"/>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4" name="フローチャート: 判断 663">
          <a:extLst>
            <a:ext uri="{FF2B5EF4-FFF2-40B4-BE49-F238E27FC236}">
              <a16:creationId xmlns:a16="http://schemas.microsoft.com/office/drawing/2014/main" id="{736E8FC5-4538-4390-9FEF-E01632E4482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5" name="フローチャート: 判断 664">
          <a:extLst>
            <a:ext uri="{FF2B5EF4-FFF2-40B4-BE49-F238E27FC236}">
              <a16:creationId xmlns:a16="http://schemas.microsoft.com/office/drawing/2014/main" id="{BBC3E2CE-AFE3-4BB1-B0BD-A8EE5419EB73}"/>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ED8E78E-52BE-46F5-81C0-6B17936FE8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4A5496E-27C2-4FDD-A214-7E584F4DAD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B81C203-93ED-4B49-A39C-3E2A32BE13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882FEBE9-0DC8-467F-9887-738D0626A4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C97EBAB0-7C93-41C9-81D5-F7A9047543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671" name="楕円 670">
          <a:extLst>
            <a:ext uri="{FF2B5EF4-FFF2-40B4-BE49-F238E27FC236}">
              <a16:creationId xmlns:a16="http://schemas.microsoft.com/office/drawing/2014/main" id="{11A3BE94-92E1-4987-AC77-4B69323CEFD4}"/>
            </a:ext>
          </a:extLst>
        </xdr:cNvPr>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A24A42A2-E3F0-4FD0-A1D9-5007052DA9C6}"/>
            </a:ext>
          </a:extLst>
        </xdr:cNvPr>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82550</xdr:rowOff>
    </xdr:from>
    <xdr:to>
      <xdr:col>81</xdr:col>
      <xdr:colOff>101600</xdr:colOff>
      <xdr:row>83</xdr:row>
      <xdr:rowOff>12700</xdr:rowOff>
    </xdr:to>
    <xdr:sp macro="" textlink="">
      <xdr:nvSpPr>
        <xdr:cNvPr id="673" name="楕円 672">
          <a:extLst>
            <a:ext uri="{FF2B5EF4-FFF2-40B4-BE49-F238E27FC236}">
              <a16:creationId xmlns:a16="http://schemas.microsoft.com/office/drawing/2014/main" id="{F3E430EF-4EA3-46AF-AB3B-93B9B2E65C75}"/>
            </a:ext>
          </a:extLst>
        </xdr:cNvPr>
        <xdr:cNvSpPr/>
      </xdr:nvSpPr>
      <xdr:spPr>
        <a:xfrm>
          <a:off x="1543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133350</xdr:rowOff>
    </xdr:from>
    <xdr:to>
      <xdr:col>85</xdr:col>
      <xdr:colOff>127000</xdr:colOff>
      <xdr:row>82</xdr:row>
      <xdr:rowOff>135255</xdr:rowOff>
    </xdr:to>
    <xdr:cxnSp macro="">
      <xdr:nvCxnSpPr>
        <xdr:cNvPr id="674" name="直線コネクタ 673">
          <a:extLst>
            <a:ext uri="{FF2B5EF4-FFF2-40B4-BE49-F238E27FC236}">
              <a16:creationId xmlns:a16="http://schemas.microsoft.com/office/drawing/2014/main" id="{8D9CCA52-69F6-4CB2-8E3E-66260702B663}"/>
            </a:ext>
          </a:extLst>
        </xdr:cNvPr>
        <xdr:cNvCxnSpPr/>
      </xdr:nvCxnSpPr>
      <xdr:spPr>
        <a:xfrm>
          <a:off x="15481300" y="141922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675" name="楕円 674">
          <a:extLst>
            <a:ext uri="{FF2B5EF4-FFF2-40B4-BE49-F238E27FC236}">
              <a16:creationId xmlns:a16="http://schemas.microsoft.com/office/drawing/2014/main" id="{E735C91D-441D-46BB-982A-4CE492CE5BB0}"/>
            </a:ext>
          </a:extLst>
        </xdr:cNvPr>
        <xdr:cNvSpPr/>
      </xdr:nvSpPr>
      <xdr:spPr>
        <a:xfrm>
          <a:off x="14541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85</xdr:row>
      <xdr:rowOff>17145</xdr:rowOff>
    </xdr:to>
    <xdr:cxnSp macro="">
      <xdr:nvCxnSpPr>
        <xdr:cNvPr id="676" name="直線コネクタ 675">
          <a:extLst>
            <a:ext uri="{FF2B5EF4-FFF2-40B4-BE49-F238E27FC236}">
              <a16:creationId xmlns:a16="http://schemas.microsoft.com/office/drawing/2014/main" id="{0F0B4F1D-46BD-4291-93C4-923D58A1F8EF}"/>
            </a:ext>
          </a:extLst>
        </xdr:cNvPr>
        <xdr:cNvCxnSpPr/>
      </xdr:nvCxnSpPr>
      <xdr:spPr>
        <a:xfrm flipV="1">
          <a:off x="14592300" y="14192250"/>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114936</xdr:rowOff>
    </xdr:from>
    <xdr:to>
      <xdr:col>72</xdr:col>
      <xdr:colOff>38100</xdr:colOff>
      <xdr:row>85</xdr:row>
      <xdr:rowOff>45086</xdr:rowOff>
    </xdr:to>
    <xdr:sp macro="" textlink="">
      <xdr:nvSpPr>
        <xdr:cNvPr id="677" name="楕円 676">
          <a:extLst>
            <a:ext uri="{FF2B5EF4-FFF2-40B4-BE49-F238E27FC236}">
              <a16:creationId xmlns:a16="http://schemas.microsoft.com/office/drawing/2014/main" id="{1F569C49-E257-40F6-AE75-6E8D177EB1A3}"/>
            </a:ext>
          </a:extLst>
        </xdr:cNvPr>
        <xdr:cNvSpPr/>
      </xdr:nvSpPr>
      <xdr:spPr>
        <a:xfrm>
          <a:off x="13652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165736</xdr:rowOff>
    </xdr:from>
    <xdr:to>
      <xdr:col>76</xdr:col>
      <xdr:colOff>114300</xdr:colOff>
      <xdr:row>85</xdr:row>
      <xdr:rowOff>17145</xdr:rowOff>
    </xdr:to>
    <xdr:cxnSp macro="">
      <xdr:nvCxnSpPr>
        <xdr:cNvPr id="678" name="直線コネクタ 677">
          <a:extLst>
            <a:ext uri="{FF2B5EF4-FFF2-40B4-BE49-F238E27FC236}">
              <a16:creationId xmlns:a16="http://schemas.microsoft.com/office/drawing/2014/main" id="{DD26DA01-777C-4568-8B56-C7CCB30823DA}"/>
            </a:ext>
          </a:extLst>
        </xdr:cNvPr>
        <xdr:cNvCxnSpPr/>
      </xdr:nvCxnSpPr>
      <xdr:spPr>
        <a:xfrm>
          <a:off x="13703300" y="145675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71120</xdr:rowOff>
    </xdr:from>
    <xdr:to>
      <xdr:col>67</xdr:col>
      <xdr:colOff>101600</xdr:colOff>
      <xdr:row>85</xdr:row>
      <xdr:rowOff>1270</xdr:rowOff>
    </xdr:to>
    <xdr:sp macro="" textlink="">
      <xdr:nvSpPr>
        <xdr:cNvPr id="679" name="楕円 678">
          <a:extLst>
            <a:ext uri="{FF2B5EF4-FFF2-40B4-BE49-F238E27FC236}">
              <a16:creationId xmlns:a16="http://schemas.microsoft.com/office/drawing/2014/main" id="{CA419BA1-2C20-4AE2-BCCB-9321CDF892B8}"/>
            </a:ext>
          </a:extLst>
        </xdr:cNvPr>
        <xdr:cNvSpPr/>
      </xdr:nvSpPr>
      <xdr:spPr>
        <a:xfrm>
          <a:off x="12763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121920</xdr:rowOff>
    </xdr:from>
    <xdr:to>
      <xdr:col>71</xdr:col>
      <xdr:colOff>177800</xdr:colOff>
      <xdr:row>84</xdr:row>
      <xdr:rowOff>165736</xdr:rowOff>
    </xdr:to>
    <xdr:cxnSp macro="">
      <xdr:nvCxnSpPr>
        <xdr:cNvPr id="680" name="直線コネクタ 679">
          <a:extLst>
            <a:ext uri="{FF2B5EF4-FFF2-40B4-BE49-F238E27FC236}">
              <a16:creationId xmlns:a16="http://schemas.microsoft.com/office/drawing/2014/main" id="{4DA034A7-695C-4469-B404-5FF7618D34CB}"/>
            </a:ext>
          </a:extLst>
        </xdr:cNvPr>
        <xdr:cNvCxnSpPr/>
      </xdr:nvCxnSpPr>
      <xdr:spPr>
        <a:xfrm>
          <a:off x="12814300" y="145237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1" name="n_1aveValue【消防施設】&#10;有形固定資産減価償却率">
          <a:extLst>
            <a:ext uri="{FF2B5EF4-FFF2-40B4-BE49-F238E27FC236}">
              <a16:creationId xmlns:a16="http://schemas.microsoft.com/office/drawing/2014/main" id="{BE0680E6-BCBD-485D-93C0-8D417C63A767}"/>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82" name="n_2aveValue【消防施設】&#10;有形固定資産減価償却率">
          <a:extLst>
            <a:ext uri="{FF2B5EF4-FFF2-40B4-BE49-F238E27FC236}">
              <a16:creationId xmlns:a16="http://schemas.microsoft.com/office/drawing/2014/main" id="{A430B7E4-1C7C-47D8-A991-19C5CD6D2082}"/>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3" name="n_3aveValue【消防施設】&#10;有形固定資産減価償却率">
          <a:extLst>
            <a:ext uri="{FF2B5EF4-FFF2-40B4-BE49-F238E27FC236}">
              <a16:creationId xmlns:a16="http://schemas.microsoft.com/office/drawing/2014/main" id="{D048928C-D3EA-4A27-9B15-007AD66F7CEF}"/>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4" name="n_4aveValue【消防施設】&#10;有形固定資産減価償却率">
          <a:extLst>
            <a:ext uri="{FF2B5EF4-FFF2-40B4-BE49-F238E27FC236}">
              <a16:creationId xmlns:a16="http://schemas.microsoft.com/office/drawing/2014/main" id="{1AAC9301-B90B-42E6-ABEA-0E9F159B4D6A}"/>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3827</xdr:rowOff>
    </xdr:from>
    <xdr:ext cx="405111" cy="259045"/>
    <xdr:sp macro="" textlink="">
      <xdr:nvSpPr>
        <xdr:cNvPr id="685" name="n_1mainValue【消防施設】&#10;有形固定資産減価償却率">
          <a:extLst>
            <a:ext uri="{FF2B5EF4-FFF2-40B4-BE49-F238E27FC236}">
              <a16:creationId xmlns:a16="http://schemas.microsoft.com/office/drawing/2014/main" id="{B16C5053-D304-4668-B9FF-7F9E551ED424}"/>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686" name="n_2mainValue【消防施設】&#10;有形固定資産減価償却率">
          <a:extLst>
            <a:ext uri="{FF2B5EF4-FFF2-40B4-BE49-F238E27FC236}">
              <a16:creationId xmlns:a16="http://schemas.microsoft.com/office/drawing/2014/main" id="{7008A6DD-95BD-44E7-86DE-17480FC62377}"/>
            </a:ext>
          </a:extLst>
        </xdr:cNvPr>
        <xdr:cNvSpPr txBox="1"/>
      </xdr:nvSpPr>
      <xdr:spPr>
        <a:xfrm>
          <a:off x="14389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36213</xdr:rowOff>
    </xdr:from>
    <xdr:ext cx="405111" cy="259045"/>
    <xdr:sp macro="" textlink="">
      <xdr:nvSpPr>
        <xdr:cNvPr id="687" name="n_3mainValue【消防施設】&#10;有形固定資産減価償却率">
          <a:extLst>
            <a:ext uri="{FF2B5EF4-FFF2-40B4-BE49-F238E27FC236}">
              <a16:creationId xmlns:a16="http://schemas.microsoft.com/office/drawing/2014/main" id="{38E16AAB-35B8-442A-B8A5-85FE8903FBBB}"/>
            </a:ext>
          </a:extLst>
        </xdr:cNvPr>
        <xdr:cNvSpPr txBox="1"/>
      </xdr:nvSpPr>
      <xdr:spPr>
        <a:xfrm>
          <a:off x="13500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163847</xdr:rowOff>
    </xdr:from>
    <xdr:ext cx="405111" cy="259045"/>
    <xdr:sp macro="" textlink="">
      <xdr:nvSpPr>
        <xdr:cNvPr id="688" name="n_4mainValue【消防施設】&#10;有形固定資産減価償却率">
          <a:extLst>
            <a:ext uri="{FF2B5EF4-FFF2-40B4-BE49-F238E27FC236}">
              <a16:creationId xmlns:a16="http://schemas.microsoft.com/office/drawing/2014/main" id="{B5FDA321-1E68-496C-A35B-4B25C760715C}"/>
            </a:ext>
          </a:extLst>
        </xdr:cNvPr>
        <xdr:cNvSpPr txBox="1"/>
      </xdr:nvSpPr>
      <xdr:spPr>
        <a:xfrm>
          <a:off x="12611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719F5DD1-C7E6-424F-A765-0A2768F68A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3FB374C0-8A70-4CB9-9B1B-F23105B48F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3852F21E-83BE-4BE9-8C42-D3F5709229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99FE5008-FDEB-4D6E-9D84-F7A8D1868F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652672C5-8CED-4809-9E56-552AFB0FEC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5A61CDD7-6049-4C4D-9E33-7727220695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7B18FEAD-67F4-43DF-BEF6-1B28EE2E0B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48131BC5-8232-4C09-B3AD-0DBF5A5A53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A145723D-6149-4D71-9CCB-7F460D9204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76877398-B65C-47C4-95A4-24853E1A40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id="{A39BC185-6A59-4A21-8067-A5B4B2FB1E8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B80D4314-C0AC-4285-AA36-5C2CDC55AB5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id="{A3694C86-EF6F-4100-851C-F9E9FCC66A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id="{9AFF746A-C5C4-43FF-96E8-CCD5BCCF66B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id="{AF53FFFD-B818-4D7E-BBAA-910202CAA68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id="{C0F46874-A8CE-4442-8145-EA516A15487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id="{F5222C28-2FF1-439B-A139-703400C41F3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id="{29D203C4-A438-408B-9A41-2BF86EA3A3B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id="{DB7FC409-D019-4A1C-8132-26BF2BDD827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id="{E4B56E30-716D-4384-AF75-62064E81A07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id="{8A7E7A03-3940-411E-B456-F4B0A254287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id="{E2FAC9AC-A95C-4921-B9D3-85EA1431536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4C03C563-5768-46CA-807E-50050A96FB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35CFF319-A5E9-464B-AFC7-9A8EDB66369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E10E1A05-60CB-49E3-8F15-7A1DE30687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4" name="直線コネクタ 713">
          <a:extLst>
            <a:ext uri="{FF2B5EF4-FFF2-40B4-BE49-F238E27FC236}">
              <a16:creationId xmlns:a16="http://schemas.microsoft.com/office/drawing/2014/main" id="{974D13F5-1358-4D00-969E-3A1914266F4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5" name="【消防施設】&#10;一人当たり面積最小値テキスト">
          <a:extLst>
            <a:ext uri="{FF2B5EF4-FFF2-40B4-BE49-F238E27FC236}">
              <a16:creationId xmlns:a16="http://schemas.microsoft.com/office/drawing/2014/main" id="{DAA20391-CD58-489C-B589-1EEC92E521B2}"/>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6" name="直線コネクタ 715">
          <a:extLst>
            <a:ext uri="{FF2B5EF4-FFF2-40B4-BE49-F238E27FC236}">
              <a16:creationId xmlns:a16="http://schemas.microsoft.com/office/drawing/2014/main" id="{3F655A8F-C538-466D-BC94-79414949238F}"/>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7" name="【消防施設】&#10;一人当たり面積最大値テキスト">
          <a:extLst>
            <a:ext uri="{FF2B5EF4-FFF2-40B4-BE49-F238E27FC236}">
              <a16:creationId xmlns:a16="http://schemas.microsoft.com/office/drawing/2014/main" id="{968A74EF-4C95-4631-9286-6A22B55666C6}"/>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8" name="直線コネクタ 717">
          <a:extLst>
            <a:ext uri="{FF2B5EF4-FFF2-40B4-BE49-F238E27FC236}">
              <a16:creationId xmlns:a16="http://schemas.microsoft.com/office/drawing/2014/main" id="{9C1FAECB-BDD2-427A-B706-71D640687281}"/>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19" name="【消防施設】&#10;一人当たり面積平均値テキスト">
          <a:extLst>
            <a:ext uri="{FF2B5EF4-FFF2-40B4-BE49-F238E27FC236}">
              <a16:creationId xmlns:a16="http://schemas.microsoft.com/office/drawing/2014/main" id="{517DC741-82A9-456E-BA14-F2E7E02D434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0" name="フローチャート: 判断 719">
          <a:extLst>
            <a:ext uri="{FF2B5EF4-FFF2-40B4-BE49-F238E27FC236}">
              <a16:creationId xmlns:a16="http://schemas.microsoft.com/office/drawing/2014/main" id="{404F0BAA-AE7F-482B-B1CA-72DCCA9666E1}"/>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1" name="フローチャート: 判断 720">
          <a:extLst>
            <a:ext uri="{FF2B5EF4-FFF2-40B4-BE49-F238E27FC236}">
              <a16:creationId xmlns:a16="http://schemas.microsoft.com/office/drawing/2014/main" id="{85289C27-038D-40F0-B0BF-16F38280164E}"/>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2" name="フローチャート: 判断 721">
          <a:extLst>
            <a:ext uri="{FF2B5EF4-FFF2-40B4-BE49-F238E27FC236}">
              <a16:creationId xmlns:a16="http://schemas.microsoft.com/office/drawing/2014/main" id="{9180A5D0-BB7A-4C33-A5F2-FA55F08CCD91}"/>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3" name="フローチャート: 判断 722">
          <a:extLst>
            <a:ext uri="{FF2B5EF4-FFF2-40B4-BE49-F238E27FC236}">
              <a16:creationId xmlns:a16="http://schemas.microsoft.com/office/drawing/2014/main" id="{1A32E1BF-48C3-4798-8C77-0D92D682291E}"/>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4" name="フローチャート: 判断 723">
          <a:extLst>
            <a:ext uri="{FF2B5EF4-FFF2-40B4-BE49-F238E27FC236}">
              <a16:creationId xmlns:a16="http://schemas.microsoft.com/office/drawing/2014/main" id="{AC5D3A7D-52F8-4AE0-B739-2B4378CCEACC}"/>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B66A07A-A849-4D08-992F-0A6B2B9DB9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F32D302-CDE7-41A2-8CD1-93E3759747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A8CBF95-53CD-4A66-8207-A6C009A4BD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CA737910-D471-40DA-A0B6-7915AC31B8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47BE198C-CCCC-4749-9F63-F0BAD9E611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46082</xdr:rowOff>
    </xdr:from>
    <xdr:to>
      <xdr:col>116</xdr:col>
      <xdr:colOff>114300</xdr:colOff>
      <xdr:row>86</xdr:row>
      <xdr:rowOff>147682</xdr:rowOff>
    </xdr:to>
    <xdr:sp macro="" textlink="">
      <xdr:nvSpPr>
        <xdr:cNvPr id="730" name="楕円 729">
          <a:extLst>
            <a:ext uri="{FF2B5EF4-FFF2-40B4-BE49-F238E27FC236}">
              <a16:creationId xmlns:a16="http://schemas.microsoft.com/office/drawing/2014/main" id="{8873FD77-2CB8-4A0D-9AFF-68536DFD98D4}"/>
            </a:ext>
          </a:extLst>
        </xdr:cNvPr>
        <xdr:cNvSpPr/>
      </xdr:nvSpPr>
      <xdr:spPr>
        <a:xfrm>
          <a:off x="22110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132459</xdr:rowOff>
    </xdr:from>
    <xdr:ext cx="469744" cy="259045"/>
    <xdr:sp macro="" textlink="">
      <xdr:nvSpPr>
        <xdr:cNvPr id="731" name="【消防施設】&#10;一人当たり面積該当値テキスト">
          <a:extLst>
            <a:ext uri="{FF2B5EF4-FFF2-40B4-BE49-F238E27FC236}">
              <a16:creationId xmlns:a16="http://schemas.microsoft.com/office/drawing/2014/main" id="{890EBC06-3E80-44D5-83AC-F88330F97324}"/>
            </a:ext>
          </a:extLst>
        </xdr:cNvPr>
        <xdr:cNvSpPr txBox="1"/>
      </xdr:nvSpPr>
      <xdr:spPr>
        <a:xfrm>
          <a:off x="22199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47171</xdr:rowOff>
    </xdr:from>
    <xdr:to>
      <xdr:col>112</xdr:col>
      <xdr:colOff>38100</xdr:colOff>
      <xdr:row>86</xdr:row>
      <xdr:rowOff>148771</xdr:rowOff>
    </xdr:to>
    <xdr:sp macro="" textlink="">
      <xdr:nvSpPr>
        <xdr:cNvPr id="732" name="楕円 731">
          <a:extLst>
            <a:ext uri="{FF2B5EF4-FFF2-40B4-BE49-F238E27FC236}">
              <a16:creationId xmlns:a16="http://schemas.microsoft.com/office/drawing/2014/main" id="{9ACD011D-D66D-4C86-9B71-B7FD28DC1B1B}"/>
            </a:ext>
          </a:extLst>
        </xdr:cNvPr>
        <xdr:cNvSpPr/>
      </xdr:nvSpPr>
      <xdr:spPr>
        <a:xfrm>
          <a:off x="21272500" y="14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96882</xdr:rowOff>
    </xdr:from>
    <xdr:to>
      <xdr:col>116</xdr:col>
      <xdr:colOff>63500</xdr:colOff>
      <xdr:row>86</xdr:row>
      <xdr:rowOff>97971</xdr:rowOff>
    </xdr:to>
    <xdr:cxnSp macro="">
      <xdr:nvCxnSpPr>
        <xdr:cNvPr id="733" name="直線コネクタ 732">
          <a:extLst>
            <a:ext uri="{FF2B5EF4-FFF2-40B4-BE49-F238E27FC236}">
              <a16:creationId xmlns:a16="http://schemas.microsoft.com/office/drawing/2014/main" id="{ED1BD577-BC0B-40B5-B851-7507C650FB51}"/>
            </a:ext>
          </a:extLst>
        </xdr:cNvPr>
        <xdr:cNvCxnSpPr/>
      </xdr:nvCxnSpPr>
      <xdr:spPr>
        <a:xfrm flipV="1">
          <a:off x="21323300" y="148415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74386</xdr:rowOff>
    </xdr:from>
    <xdr:to>
      <xdr:col>107</xdr:col>
      <xdr:colOff>101600</xdr:colOff>
      <xdr:row>87</xdr:row>
      <xdr:rowOff>4536</xdr:rowOff>
    </xdr:to>
    <xdr:sp macro="" textlink="">
      <xdr:nvSpPr>
        <xdr:cNvPr id="734" name="楕円 733">
          <a:extLst>
            <a:ext uri="{FF2B5EF4-FFF2-40B4-BE49-F238E27FC236}">
              <a16:creationId xmlns:a16="http://schemas.microsoft.com/office/drawing/2014/main" id="{D47366F0-615B-405F-9C8F-1EE0A3BBFFAC}"/>
            </a:ext>
          </a:extLst>
        </xdr:cNvPr>
        <xdr:cNvSpPr/>
      </xdr:nvSpPr>
      <xdr:spPr>
        <a:xfrm>
          <a:off x="20383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97971</xdr:rowOff>
    </xdr:from>
    <xdr:to>
      <xdr:col>111</xdr:col>
      <xdr:colOff>177800</xdr:colOff>
      <xdr:row>86</xdr:row>
      <xdr:rowOff>125186</xdr:rowOff>
    </xdr:to>
    <xdr:cxnSp macro="">
      <xdr:nvCxnSpPr>
        <xdr:cNvPr id="735" name="直線コネクタ 734">
          <a:extLst>
            <a:ext uri="{FF2B5EF4-FFF2-40B4-BE49-F238E27FC236}">
              <a16:creationId xmlns:a16="http://schemas.microsoft.com/office/drawing/2014/main" id="{4A5B8BB0-BACD-4A4B-8413-8AC315B47231}"/>
            </a:ext>
          </a:extLst>
        </xdr:cNvPr>
        <xdr:cNvCxnSpPr/>
      </xdr:nvCxnSpPr>
      <xdr:spPr>
        <a:xfrm flipV="1">
          <a:off x="20434300" y="14842671"/>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36" name="楕円 735">
          <a:extLst>
            <a:ext uri="{FF2B5EF4-FFF2-40B4-BE49-F238E27FC236}">
              <a16:creationId xmlns:a16="http://schemas.microsoft.com/office/drawing/2014/main" id="{CB3416CC-00FF-4962-9CF4-EE28469E04B7}"/>
            </a:ext>
          </a:extLst>
        </xdr:cNvPr>
        <xdr:cNvSpPr/>
      </xdr:nvSpPr>
      <xdr:spPr>
        <a:xfrm>
          <a:off x="19494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125186</xdr:rowOff>
    </xdr:from>
    <xdr:to>
      <xdr:col>107</xdr:col>
      <xdr:colOff>50800</xdr:colOff>
      <xdr:row>86</xdr:row>
      <xdr:rowOff>126274</xdr:rowOff>
    </xdr:to>
    <xdr:cxnSp macro="">
      <xdr:nvCxnSpPr>
        <xdr:cNvPr id="737" name="直線コネクタ 736">
          <a:extLst>
            <a:ext uri="{FF2B5EF4-FFF2-40B4-BE49-F238E27FC236}">
              <a16:creationId xmlns:a16="http://schemas.microsoft.com/office/drawing/2014/main" id="{B9913D2A-B7B5-4DB4-BE75-F7C873B7875C}"/>
            </a:ext>
          </a:extLst>
        </xdr:cNvPr>
        <xdr:cNvCxnSpPr/>
      </xdr:nvCxnSpPr>
      <xdr:spPr>
        <a:xfrm flipV="1">
          <a:off x="19545300" y="148698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75474</xdr:rowOff>
    </xdr:from>
    <xdr:to>
      <xdr:col>98</xdr:col>
      <xdr:colOff>38100</xdr:colOff>
      <xdr:row>87</xdr:row>
      <xdr:rowOff>5624</xdr:rowOff>
    </xdr:to>
    <xdr:sp macro="" textlink="">
      <xdr:nvSpPr>
        <xdr:cNvPr id="738" name="楕円 737">
          <a:extLst>
            <a:ext uri="{FF2B5EF4-FFF2-40B4-BE49-F238E27FC236}">
              <a16:creationId xmlns:a16="http://schemas.microsoft.com/office/drawing/2014/main" id="{8144B53C-62E2-4C07-9453-587204EB3293}"/>
            </a:ext>
          </a:extLst>
        </xdr:cNvPr>
        <xdr:cNvSpPr/>
      </xdr:nvSpPr>
      <xdr:spPr>
        <a:xfrm>
          <a:off x="18605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126274</xdr:rowOff>
    </xdr:from>
    <xdr:to>
      <xdr:col>102</xdr:col>
      <xdr:colOff>114300</xdr:colOff>
      <xdr:row>86</xdr:row>
      <xdr:rowOff>126274</xdr:rowOff>
    </xdr:to>
    <xdr:cxnSp macro="">
      <xdr:nvCxnSpPr>
        <xdr:cNvPr id="739" name="直線コネクタ 738">
          <a:extLst>
            <a:ext uri="{FF2B5EF4-FFF2-40B4-BE49-F238E27FC236}">
              <a16:creationId xmlns:a16="http://schemas.microsoft.com/office/drawing/2014/main" id="{DADA6EBF-7143-4707-B29F-BB966EF64E89}"/>
            </a:ext>
          </a:extLst>
        </xdr:cNvPr>
        <xdr:cNvCxnSpPr/>
      </xdr:nvCxnSpPr>
      <xdr:spPr>
        <a:xfrm>
          <a:off x="18656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0" name="n_1aveValue【消防施設】&#10;一人当たり面積">
          <a:extLst>
            <a:ext uri="{FF2B5EF4-FFF2-40B4-BE49-F238E27FC236}">
              <a16:creationId xmlns:a16="http://schemas.microsoft.com/office/drawing/2014/main" id="{811B43C0-613A-4794-84C8-2E4BCB914959}"/>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1" name="n_2aveValue【消防施設】&#10;一人当たり面積">
          <a:extLst>
            <a:ext uri="{FF2B5EF4-FFF2-40B4-BE49-F238E27FC236}">
              <a16:creationId xmlns:a16="http://schemas.microsoft.com/office/drawing/2014/main" id="{357E7900-87BE-4F6C-BB30-2CE76EEE8D71}"/>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2" name="n_3aveValue【消防施設】&#10;一人当たり面積">
          <a:extLst>
            <a:ext uri="{FF2B5EF4-FFF2-40B4-BE49-F238E27FC236}">
              <a16:creationId xmlns:a16="http://schemas.microsoft.com/office/drawing/2014/main" id="{FCD13296-5A84-4589-9B81-4927C1770FF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3" name="n_4aveValue【消防施設】&#10;一人当たり面積">
          <a:extLst>
            <a:ext uri="{FF2B5EF4-FFF2-40B4-BE49-F238E27FC236}">
              <a16:creationId xmlns:a16="http://schemas.microsoft.com/office/drawing/2014/main" id="{CB514F05-7499-4DD4-AE04-E7798EBDEE2C}"/>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139898</xdr:rowOff>
    </xdr:from>
    <xdr:ext cx="469744" cy="259045"/>
    <xdr:sp macro="" textlink="">
      <xdr:nvSpPr>
        <xdr:cNvPr id="744" name="n_1mainValue【消防施設】&#10;一人当たり面積">
          <a:extLst>
            <a:ext uri="{FF2B5EF4-FFF2-40B4-BE49-F238E27FC236}">
              <a16:creationId xmlns:a16="http://schemas.microsoft.com/office/drawing/2014/main" id="{43F79D77-0009-49D4-8D52-A45587C10269}"/>
            </a:ext>
          </a:extLst>
        </xdr:cNvPr>
        <xdr:cNvSpPr txBox="1"/>
      </xdr:nvSpPr>
      <xdr:spPr>
        <a:xfrm>
          <a:off x="21075727"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167113</xdr:rowOff>
    </xdr:from>
    <xdr:ext cx="469744" cy="259045"/>
    <xdr:sp macro="" textlink="">
      <xdr:nvSpPr>
        <xdr:cNvPr id="745" name="n_2mainValue【消防施設】&#10;一人当たり面積">
          <a:extLst>
            <a:ext uri="{FF2B5EF4-FFF2-40B4-BE49-F238E27FC236}">
              <a16:creationId xmlns:a16="http://schemas.microsoft.com/office/drawing/2014/main" id="{EEBE83C8-516E-446C-A6FB-2638014A8207}"/>
            </a:ext>
          </a:extLst>
        </xdr:cNvPr>
        <xdr:cNvSpPr txBox="1"/>
      </xdr:nvSpPr>
      <xdr:spPr>
        <a:xfrm>
          <a:off x="20199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46" name="n_3mainValue【消防施設】&#10;一人当たり面積">
          <a:extLst>
            <a:ext uri="{FF2B5EF4-FFF2-40B4-BE49-F238E27FC236}">
              <a16:creationId xmlns:a16="http://schemas.microsoft.com/office/drawing/2014/main" id="{08EAD080-9849-44C4-9DAC-006336E1E33E}"/>
            </a:ext>
          </a:extLst>
        </xdr:cNvPr>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47" name="n_4mainValue【消防施設】&#10;一人当たり面積">
          <a:extLst>
            <a:ext uri="{FF2B5EF4-FFF2-40B4-BE49-F238E27FC236}">
              <a16:creationId xmlns:a16="http://schemas.microsoft.com/office/drawing/2014/main" id="{798A39B3-3D96-4BEC-AA61-6CAB6100BA92}"/>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951982BD-F2E0-49A1-9740-DB04725636D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E6AFE85D-3986-4DF6-9B21-2C27F76C04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6E366137-9B0D-4276-AD3B-7709052F2F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D0B79F19-B1B7-4127-AF65-BD0584A078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AC920F56-5C30-476D-B76C-D3175D01DC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D7EA51BF-31DF-4E4A-8A9F-FD42A85FD8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6C858BE9-06E8-41A2-B8D6-94A28E7453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75E2219-A734-4EE1-BCC3-9264268232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794DACFB-62A2-4479-B026-13E9E42049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5FD56D94-2FE0-42D5-9C18-4A05261ADC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1E03577D-F141-4A34-84C3-296D27B5D1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751A07B4-12B7-4452-87BB-21981487B86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35141BE2-FBBB-4E80-8F2D-38180C9635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89BDFA28-2729-45B3-B6AC-E585B2823D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6A070C63-D4CD-4C1A-8D30-DEEBF433A8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9570BE4C-A8F7-428E-9C8F-8A3D2D62BD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EE1A6FD7-8FEE-4574-805D-B707E8F90C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E5508E37-060E-4A1C-BDF0-19160D6515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EC28061A-5376-4309-B229-6888F0C9F4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65D90962-65A1-404F-8EBF-7FBA436706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B822654C-DBAC-4DF1-9A88-60B218DACE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38391DBD-58CB-4B4B-B746-2C309D73DA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59E05ADC-F9B8-4B29-AA2D-2B0EA6F02DF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1783562D-F5ED-4CC4-B752-632F8AE472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EB87232A-7020-48AC-8432-44ABABE54B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3" name="直線コネクタ 772">
          <a:extLst>
            <a:ext uri="{FF2B5EF4-FFF2-40B4-BE49-F238E27FC236}">
              <a16:creationId xmlns:a16="http://schemas.microsoft.com/office/drawing/2014/main" id="{7ED8D2AE-3644-4DC7-87CA-3268CC9C4175}"/>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4" name="【庁舎】&#10;有形固定資産減価償却率最小値テキスト">
          <a:extLst>
            <a:ext uri="{FF2B5EF4-FFF2-40B4-BE49-F238E27FC236}">
              <a16:creationId xmlns:a16="http://schemas.microsoft.com/office/drawing/2014/main" id="{6649A3B3-632F-4117-934E-4F54B95780DF}"/>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5" name="直線コネクタ 774">
          <a:extLst>
            <a:ext uri="{FF2B5EF4-FFF2-40B4-BE49-F238E27FC236}">
              <a16:creationId xmlns:a16="http://schemas.microsoft.com/office/drawing/2014/main" id="{52C4ACD8-8443-46D6-952A-8C379D83C82C}"/>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6" name="【庁舎】&#10;有形固定資産減価償却率最大値テキスト">
          <a:extLst>
            <a:ext uri="{FF2B5EF4-FFF2-40B4-BE49-F238E27FC236}">
              <a16:creationId xmlns:a16="http://schemas.microsoft.com/office/drawing/2014/main" id="{2AB1C9F4-4EC7-4AF3-9061-DF7C594686E6}"/>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7" name="直線コネクタ 776">
          <a:extLst>
            <a:ext uri="{FF2B5EF4-FFF2-40B4-BE49-F238E27FC236}">
              <a16:creationId xmlns:a16="http://schemas.microsoft.com/office/drawing/2014/main" id="{4CE0A5C4-6CE7-42CC-B76A-76A4B716A321}"/>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8" name="【庁舎】&#10;有形固定資産減価償却率平均値テキスト">
          <a:extLst>
            <a:ext uri="{FF2B5EF4-FFF2-40B4-BE49-F238E27FC236}">
              <a16:creationId xmlns:a16="http://schemas.microsoft.com/office/drawing/2014/main" id="{1F73A2A7-32E2-4F29-9464-ACC0EC32D42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9" name="フローチャート: 判断 778">
          <a:extLst>
            <a:ext uri="{FF2B5EF4-FFF2-40B4-BE49-F238E27FC236}">
              <a16:creationId xmlns:a16="http://schemas.microsoft.com/office/drawing/2014/main" id="{BA2FA55D-EF45-40AF-817E-B49360AA0276}"/>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0" name="フローチャート: 判断 779">
          <a:extLst>
            <a:ext uri="{FF2B5EF4-FFF2-40B4-BE49-F238E27FC236}">
              <a16:creationId xmlns:a16="http://schemas.microsoft.com/office/drawing/2014/main" id="{3E00DFC6-E465-4BD3-A540-4DA35E6732D8}"/>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1" name="フローチャート: 判断 780">
          <a:extLst>
            <a:ext uri="{FF2B5EF4-FFF2-40B4-BE49-F238E27FC236}">
              <a16:creationId xmlns:a16="http://schemas.microsoft.com/office/drawing/2014/main" id="{926BE1DB-48A8-4D14-ACB9-774376FE1D06}"/>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2" name="フローチャート: 判断 781">
          <a:extLst>
            <a:ext uri="{FF2B5EF4-FFF2-40B4-BE49-F238E27FC236}">
              <a16:creationId xmlns:a16="http://schemas.microsoft.com/office/drawing/2014/main" id="{C181D206-DEB0-4C20-8FC4-D39CED4F06E5}"/>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3" name="フローチャート: 判断 782">
          <a:extLst>
            <a:ext uri="{FF2B5EF4-FFF2-40B4-BE49-F238E27FC236}">
              <a16:creationId xmlns:a16="http://schemas.microsoft.com/office/drawing/2014/main" id="{D731EDA1-90C1-43A0-B19E-8BA92DE8575D}"/>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B56B3CA-B4DF-4F88-97E9-0462D212C5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83A992B-8E31-415B-AE70-0848A21067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EB37587-BF93-4AE2-8290-5659FE68C6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E5CEB81-1E84-4CE1-9BE6-0CAD36F19B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A1D17C6C-9091-44CC-8023-33E50A4332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89" name="楕円 788">
          <a:extLst>
            <a:ext uri="{FF2B5EF4-FFF2-40B4-BE49-F238E27FC236}">
              <a16:creationId xmlns:a16="http://schemas.microsoft.com/office/drawing/2014/main" id="{DE2DC63D-1EB1-4B17-AB3E-BEBADF50C36D}"/>
            </a:ext>
          </a:extLst>
        </xdr:cNvPr>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790" name="【庁舎】&#10;有形固定資産減価償却率該当値テキスト">
          <a:extLst>
            <a:ext uri="{FF2B5EF4-FFF2-40B4-BE49-F238E27FC236}">
              <a16:creationId xmlns:a16="http://schemas.microsoft.com/office/drawing/2014/main" id="{B603EF52-08F5-4DF2-BC93-E609EDB91E5B}"/>
            </a:ext>
          </a:extLst>
        </xdr:cNvPr>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791" name="楕円 790">
          <a:extLst>
            <a:ext uri="{FF2B5EF4-FFF2-40B4-BE49-F238E27FC236}">
              <a16:creationId xmlns:a16="http://schemas.microsoft.com/office/drawing/2014/main" id="{5BB906BE-C286-4372-9E02-E11E5F898626}"/>
            </a:ext>
          </a:extLst>
        </xdr:cNvPr>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43543</xdr:rowOff>
    </xdr:to>
    <xdr:cxnSp macro="">
      <xdr:nvCxnSpPr>
        <xdr:cNvPr id="792" name="直線コネクタ 791">
          <a:extLst>
            <a:ext uri="{FF2B5EF4-FFF2-40B4-BE49-F238E27FC236}">
              <a16:creationId xmlns:a16="http://schemas.microsoft.com/office/drawing/2014/main" id="{6E0631D1-8E8A-44D3-B77C-F4DAF411D86B}"/>
            </a:ext>
          </a:extLst>
        </xdr:cNvPr>
        <xdr:cNvCxnSpPr/>
      </xdr:nvCxnSpPr>
      <xdr:spPr>
        <a:xfrm>
          <a:off x="15481300" y="180196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93" name="楕円 792">
          <a:extLst>
            <a:ext uri="{FF2B5EF4-FFF2-40B4-BE49-F238E27FC236}">
              <a16:creationId xmlns:a16="http://schemas.microsoft.com/office/drawing/2014/main" id="{2AAC031C-ACB9-4E11-81F7-5F3D48208FD4}"/>
            </a:ext>
          </a:extLst>
        </xdr:cNvPr>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107224</xdr:rowOff>
    </xdr:to>
    <xdr:cxnSp macro="">
      <xdr:nvCxnSpPr>
        <xdr:cNvPr id="794" name="直線コネクタ 793">
          <a:extLst>
            <a:ext uri="{FF2B5EF4-FFF2-40B4-BE49-F238E27FC236}">
              <a16:creationId xmlns:a16="http://schemas.microsoft.com/office/drawing/2014/main" id="{5D66E151-071A-438C-B943-2298E999D175}"/>
            </a:ext>
          </a:extLst>
        </xdr:cNvPr>
        <xdr:cNvCxnSpPr/>
      </xdr:nvCxnSpPr>
      <xdr:spPr>
        <a:xfrm flipV="1">
          <a:off x="14592300" y="18019668"/>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95" name="楕円 794">
          <a:extLst>
            <a:ext uri="{FF2B5EF4-FFF2-40B4-BE49-F238E27FC236}">
              <a16:creationId xmlns:a16="http://schemas.microsoft.com/office/drawing/2014/main" id="{12B7735F-33AD-4CA2-B65F-E7ED343A3B17}"/>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166007</xdr:rowOff>
    </xdr:to>
    <xdr:cxnSp macro="">
      <xdr:nvCxnSpPr>
        <xdr:cNvPr id="796" name="直線コネクタ 795">
          <a:extLst>
            <a:ext uri="{FF2B5EF4-FFF2-40B4-BE49-F238E27FC236}">
              <a16:creationId xmlns:a16="http://schemas.microsoft.com/office/drawing/2014/main" id="{7937F175-8136-41C3-A591-C744DE520E6A}"/>
            </a:ext>
          </a:extLst>
        </xdr:cNvPr>
        <xdr:cNvCxnSpPr/>
      </xdr:nvCxnSpPr>
      <xdr:spPr>
        <a:xfrm flipV="1">
          <a:off x="13703300" y="181094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797" name="楕円 796">
          <a:extLst>
            <a:ext uri="{FF2B5EF4-FFF2-40B4-BE49-F238E27FC236}">
              <a16:creationId xmlns:a16="http://schemas.microsoft.com/office/drawing/2014/main" id="{CA1B6670-8808-463C-8E86-DE4E5BBFDFE0}"/>
            </a:ext>
          </a:extLst>
        </xdr:cNvPr>
        <xdr:cNvSpPr/>
      </xdr:nvSpPr>
      <xdr:spPr>
        <a:xfrm>
          <a:off x="1276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105</xdr:row>
      <xdr:rowOff>166007</xdr:rowOff>
    </xdr:to>
    <xdr:cxnSp macro="">
      <xdr:nvCxnSpPr>
        <xdr:cNvPr id="798" name="直線コネクタ 797">
          <a:extLst>
            <a:ext uri="{FF2B5EF4-FFF2-40B4-BE49-F238E27FC236}">
              <a16:creationId xmlns:a16="http://schemas.microsoft.com/office/drawing/2014/main" id="{8A1677C8-6246-4488-8A9E-F05CFD0900E9}"/>
            </a:ext>
          </a:extLst>
        </xdr:cNvPr>
        <xdr:cNvCxnSpPr/>
      </xdr:nvCxnSpPr>
      <xdr:spPr>
        <a:xfrm>
          <a:off x="12814300" y="181453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99" name="n_1aveValue【庁舎】&#10;有形固定資産減価償却率">
          <a:extLst>
            <a:ext uri="{FF2B5EF4-FFF2-40B4-BE49-F238E27FC236}">
              <a16:creationId xmlns:a16="http://schemas.microsoft.com/office/drawing/2014/main" id="{6DBE92F7-4E3C-4412-973C-4CD82A4F9458}"/>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0" name="n_2aveValue【庁舎】&#10;有形固定資産減価償却率">
          <a:extLst>
            <a:ext uri="{FF2B5EF4-FFF2-40B4-BE49-F238E27FC236}">
              <a16:creationId xmlns:a16="http://schemas.microsoft.com/office/drawing/2014/main" id="{58CAE5FF-F719-46AA-AE61-E5EA208880C7}"/>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1" name="n_3aveValue【庁舎】&#10;有形固定資産減価償却率">
          <a:extLst>
            <a:ext uri="{FF2B5EF4-FFF2-40B4-BE49-F238E27FC236}">
              <a16:creationId xmlns:a16="http://schemas.microsoft.com/office/drawing/2014/main" id="{326E27E7-FF6E-4F98-BC9A-CE1042DBA9AF}"/>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2" name="n_4aveValue【庁舎】&#10;有形固定資産減価償却率">
          <a:extLst>
            <a:ext uri="{FF2B5EF4-FFF2-40B4-BE49-F238E27FC236}">
              <a16:creationId xmlns:a16="http://schemas.microsoft.com/office/drawing/2014/main" id="{4A8517A8-A5CA-4D5E-925D-73BC8470F0B8}"/>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803" name="n_1mainValue【庁舎】&#10;有形固定資産減価償却率">
          <a:extLst>
            <a:ext uri="{FF2B5EF4-FFF2-40B4-BE49-F238E27FC236}">
              <a16:creationId xmlns:a16="http://schemas.microsoft.com/office/drawing/2014/main" id="{0081F01B-A361-4C63-9493-77E16169E8B8}"/>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04" name="n_2mainValue【庁舎】&#10;有形固定資産減価償却率">
          <a:extLst>
            <a:ext uri="{FF2B5EF4-FFF2-40B4-BE49-F238E27FC236}">
              <a16:creationId xmlns:a16="http://schemas.microsoft.com/office/drawing/2014/main" id="{FCECA377-F9DE-4B65-85C6-4CBAEB893C2B}"/>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05" name="n_3mainValue【庁舎】&#10;有形固定資産減価償却率">
          <a:extLst>
            <a:ext uri="{FF2B5EF4-FFF2-40B4-BE49-F238E27FC236}">
              <a16:creationId xmlns:a16="http://schemas.microsoft.com/office/drawing/2014/main" id="{A65BF51D-0163-4C39-9F85-DB5D6BDE7CFC}"/>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806" name="n_4mainValue【庁舎】&#10;有形固定資産減価償却率">
          <a:extLst>
            <a:ext uri="{FF2B5EF4-FFF2-40B4-BE49-F238E27FC236}">
              <a16:creationId xmlns:a16="http://schemas.microsoft.com/office/drawing/2014/main" id="{11E5AA14-A4F7-4487-BE3D-3D7D8D0EDDAB}"/>
            </a:ext>
          </a:extLst>
        </xdr:cNvPr>
        <xdr:cNvSpPr txBox="1"/>
      </xdr:nvSpPr>
      <xdr:spPr>
        <a:xfrm>
          <a:off x="12611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1A91DFA6-78A6-45F2-9418-9B6E5FB69E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ECE5728C-338C-4AC6-8300-1C6FDCC152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433CE867-15AB-466D-878B-5DE282D7DD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C962208F-37A2-4440-A659-E9B96EBA37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91ABD616-43D4-4A13-87AE-C870CE7587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116BF06D-54F8-4849-B603-DA62C1A751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E93D6402-94E8-464A-8C67-A55DBAFAA6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711AF61-F407-4658-904F-2C1F0F3FE0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41358FEF-1C9A-4BE4-8D65-52AEFE5E8B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8ED57533-C4AF-4E3B-A8AD-40DBED4FAA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930DAC34-98AE-4C29-AF8B-A7D634EB72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D1F7F799-82A1-4D4B-AF87-3CB46CF7F09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D055AB13-D3FF-4DB8-BE9F-379BC65E21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85E3DDF7-9D8B-4371-99A2-6CC8F68768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79F4807A-7D56-4484-BE2D-35B0C5D5042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D4FD246F-EC4D-4A58-B1F6-B4B8661512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F0A8C20B-7C12-4847-A670-901C9FE9556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EA6BB4AB-897A-4CBA-B7E1-76428E6BEA8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5226035A-9312-490F-A895-BEB0FD25CB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7E09ACB9-49E1-47BA-ADCD-56FDED4563E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DEE463A5-5549-4EE0-9DF4-1D1C768E3A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D9DB3FD-DCBA-412D-A0F0-757274A14E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D2D52B22-6685-4853-BB6C-0BB5083EA9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0" name="直線コネクタ 829">
          <a:extLst>
            <a:ext uri="{FF2B5EF4-FFF2-40B4-BE49-F238E27FC236}">
              <a16:creationId xmlns:a16="http://schemas.microsoft.com/office/drawing/2014/main" id="{073E5BE9-9966-40AC-8580-5AC169855528}"/>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1" name="【庁舎】&#10;一人当たり面積最小値テキスト">
          <a:extLst>
            <a:ext uri="{FF2B5EF4-FFF2-40B4-BE49-F238E27FC236}">
              <a16:creationId xmlns:a16="http://schemas.microsoft.com/office/drawing/2014/main" id="{806557E2-25CB-4820-A2D1-9385E768DD11}"/>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61FA4B2C-6AAB-4A5B-B64E-27FBD337440E}"/>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3" name="【庁舎】&#10;一人当たり面積最大値テキスト">
          <a:extLst>
            <a:ext uri="{FF2B5EF4-FFF2-40B4-BE49-F238E27FC236}">
              <a16:creationId xmlns:a16="http://schemas.microsoft.com/office/drawing/2014/main" id="{32244A01-2CD8-4F13-B022-222605CBDB2F}"/>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4" name="直線コネクタ 833">
          <a:extLst>
            <a:ext uri="{FF2B5EF4-FFF2-40B4-BE49-F238E27FC236}">
              <a16:creationId xmlns:a16="http://schemas.microsoft.com/office/drawing/2014/main" id="{0DE6A4E7-BB68-4EB7-80D0-A74C863A2F7C}"/>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5" name="【庁舎】&#10;一人当たり面積平均値テキスト">
          <a:extLst>
            <a:ext uri="{FF2B5EF4-FFF2-40B4-BE49-F238E27FC236}">
              <a16:creationId xmlns:a16="http://schemas.microsoft.com/office/drawing/2014/main" id="{7263D045-D761-4AC2-84D5-11599F5BBA56}"/>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フローチャート: 判断 835">
          <a:extLst>
            <a:ext uri="{FF2B5EF4-FFF2-40B4-BE49-F238E27FC236}">
              <a16:creationId xmlns:a16="http://schemas.microsoft.com/office/drawing/2014/main" id="{BBFEF44D-03D7-4A69-9CC2-6FB4C0D376C6}"/>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D9678ABE-2CFD-4F69-97E4-F952A93C2AE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8" name="フローチャート: 判断 837">
          <a:extLst>
            <a:ext uri="{FF2B5EF4-FFF2-40B4-BE49-F238E27FC236}">
              <a16:creationId xmlns:a16="http://schemas.microsoft.com/office/drawing/2014/main" id="{B56B3645-633E-4484-A163-EF09DCD03997}"/>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9" name="フローチャート: 判断 838">
          <a:extLst>
            <a:ext uri="{FF2B5EF4-FFF2-40B4-BE49-F238E27FC236}">
              <a16:creationId xmlns:a16="http://schemas.microsoft.com/office/drawing/2014/main" id="{580E93B9-94B3-4F3A-8271-8C8ED2B3EA31}"/>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0" name="フローチャート: 判断 839">
          <a:extLst>
            <a:ext uri="{FF2B5EF4-FFF2-40B4-BE49-F238E27FC236}">
              <a16:creationId xmlns:a16="http://schemas.microsoft.com/office/drawing/2014/main" id="{E0471432-1BD5-4D36-B560-514589D96746}"/>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5E01B23-F550-436B-9279-900C586B24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BF33371-3C2B-4741-9279-4A9DC30EE3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9D1D2B96-496D-40D6-9EF3-E399C77D2A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6B505102-8093-4B86-961C-B75D2F78D4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47F0FFA9-6F5D-4404-B657-1CC42108E6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636</xdr:rowOff>
    </xdr:from>
    <xdr:to>
      <xdr:col>116</xdr:col>
      <xdr:colOff>114300</xdr:colOff>
      <xdr:row>106</xdr:row>
      <xdr:rowOff>102236</xdr:rowOff>
    </xdr:to>
    <xdr:sp macro="" textlink="">
      <xdr:nvSpPr>
        <xdr:cNvPr id="846" name="楕円 845">
          <a:extLst>
            <a:ext uri="{FF2B5EF4-FFF2-40B4-BE49-F238E27FC236}">
              <a16:creationId xmlns:a16="http://schemas.microsoft.com/office/drawing/2014/main" id="{9E80BD1D-5E68-49F7-964D-42A4E9F50E51}"/>
            </a:ext>
          </a:extLst>
        </xdr:cNvPr>
        <xdr:cNvSpPr/>
      </xdr:nvSpPr>
      <xdr:spPr>
        <a:xfrm>
          <a:off x="22110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150513</xdr:rowOff>
    </xdr:from>
    <xdr:ext cx="469744" cy="259045"/>
    <xdr:sp macro="" textlink="">
      <xdr:nvSpPr>
        <xdr:cNvPr id="847" name="【庁舎】&#10;一人当たり面積該当値テキスト">
          <a:extLst>
            <a:ext uri="{FF2B5EF4-FFF2-40B4-BE49-F238E27FC236}">
              <a16:creationId xmlns:a16="http://schemas.microsoft.com/office/drawing/2014/main" id="{67DC8530-746A-4234-B8B1-60EC83D5E43A}"/>
            </a:ext>
          </a:extLst>
        </xdr:cNvPr>
        <xdr:cNvSpPr txBox="1"/>
      </xdr:nvSpPr>
      <xdr:spPr>
        <a:xfrm>
          <a:off x="22199600"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848" name="楕円 847">
          <a:extLst>
            <a:ext uri="{FF2B5EF4-FFF2-40B4-BE49-F238E27FC236}">
              <a16:creationId xmlns:a16="http://schemas.microsoft.com/office/drawing/2014/main" id="{E7B5805D-67BA-4D5C-82B4-8CEAE9561799}"/>
            </a:ext>
          </a:extLst>
        </xdr:cNvPr>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51436</xdr:rowOff>
    </xdr:from>
    <xdr:to>
      <xdr:col>116</xdr:col>
      <xdr:colOff>63500</xdr:colOff>
      <xdr:row>106</xdr:row>
      <xdr:rowOff>60961</xdr:rowOff>
    </xdr:to>
    <xdr:cxnSp macro="">
      <xdr:nvCxnSpPr>
        <xdr:cNvPr id="849" name="直線コネクタ 848">
          <a:extLst>
            <a:ext uri="{FF2B5EF4-FFF2-40B4-BE49-F238E27FC236}">
              <a16:creationId xmlns:a16="http://schemas.microsoft.com/office/drawing/2014/main" id="{5EBE9844-6C44-4DBC-A170-8974F1653FD8}"/>
            </a:ext>
          </a:extLst>
        </xdr:cNvPr>
        <xdr:cNvCxnSpPr/>
      </xdr:nvCxnSpPr>
      <xdr:spPr>
        <a:xfrm flipV="1">
          <a:off x="21323300" y="182251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19686</xdr:rowOff>
    </xdr:from>
    <xdr:to>
      <xdr:col>107</xdr:col>
      <xdr:colOff>101600</xdr:colOff>
      <xdr:row>106</xdr:row>
      <xdr:rowOff>121286</xdr:rowOff>
    </xdr:to>
    <xdr:sp macro="" textlink="">
      <xdr:nvSpPr>
        <xdr:cNvPr id="850" name="楕円 849">
          <a:extLst>
            <a:ext uri="{FF2B5EF4-FFF2-40B4-BE49-F238E27FC236}">
              <a16:creationId xmlns:a16="http://schemas.microsoft.com/office/drawing/2014/main" id="{A48E524D-9964-4C6C-9EE5-1FD78A130C0C}"/>
            </a:ext>
          </a:extLst>
        </xdr:cNvPr>
        <xdr:cNvSpPr/>
      </xdr:nvSpPr>
      <xdr:spPr>
        <a:xfrm>
          <a:off x="2038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70486</xdr:rowOff>
    </xdr:to>
    <xdr:cxnSp macro="">
      <xdr:nvCxnSpPr>
        <xdr:cNvPr id="851" name="直線コネクタ 850">
          <a:extLst>
            <a:ext uri="{FF2B5EF4-FFF2-40B4-BE49-F238E27FC236}">
              <a16:creationId xmlns:a16="http://schemas.microsoft.com/office/drawing/2014/main" id="{B70A5B2E-F59B-4BB3-B8A8-C01ED2E695AC}"/>
            </a:ext>
          </a:extLst>
        </xdr:cNvPr>
        <xdr:cNvCxnSpPr/>
      </xdr:nvCxnSpPr>
      <xdr:spPr>
        <a:xfrm flipV="1">
          <a:off x="20434300" y="182346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27305</xdr:rowOff>
    </xdr:from>
    <xdr:to>
      <xdr:col>102</xdr:col>
      <xdr:colOff>165100</xdr:colOff>
      <xdr:row>106</xdr:row>
      <xdr:rowOff>128905</xdr:rowOff>
    </xdr:to>
    <xdr:sp macro="" textlink="">
      <xdr:nvSpPr>
        <xdr:cNvPr id="852" name="楕円 851">
          <a:extLst>
            <a:ext uri="{FF2B5EF4-FFF2-40B4-BE49-F238E27FC236}">
              <a16:creationId xmlns:a16="http://schemas.microsoft.com/office/drawing/2014/main" id="{75B9166F-43F0-40DF-BAB0-C4F717B29FB7}"/>
            </a:ext>
          </a:extLst>
        </xdr:cNvPr>
        <xdr:cNvSpPr/>
      </xdr:nvSpPr>
      <xdr:spPr>
        <a:xfrm>
          <a:off x="19494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78105</xdr:rowOff>
    </xdr:to>
    <xdr:cxnSp macro="">
      <xdr:nvCxnSpPr>
        <xdr:cNvPr id="853" name="直線コネクタ 852">
          <a:extLst>
            <a:ext uri="{FF2B5EF4-FFF2-40B4-BE49-F238E27FC236}">
              <a16:creationId xmlns:a16="http://schemas.microsoft.com/office/drawing/2014/main" id="{1CCD3667-3E02-4FEF-8477-0B62A70D8BD7}"/>
            </a:ext>
          </a:extLst>
        </xdr:cNvPr>
        <xdr:cNvCxnSpPr/>
      </xdr:nvCxnSpPr>
      <xdr:spPr>
        <a:xfrm flipV="1">
          <a:off x="19545300" y="182441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34925</xdr:rowOff>
    </xdr:from>
    <xdr:to>
      <xdr:col>98</xdr:col>
      <xdr:colOff>38100</xdr:colOff>
      <xdr:row>106</xdr:row>
      <xdr:rowOff>136525</xdr:rowOff>
    </xdr:to>
    <xdr:sp macro="" textlink="">
      <xdr:nvSpPr>
        <xdr:cNvPr id="854" name="楕円 853">
          <a:extLst>
            <a:ext uri="{FF2B5EF4-FFF2-40B4-BE49-F238E27FC236}">
              <a16:creationId xmlns:a16="http://schemas.microsoft.com/office/drawing/2014/main" id="{A2741D46-DEDF-4696-BE1F-0241AB924284}"/>
            </a:ext>
          </a:extLst>
        </xdr:cNvPr>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78105</xdr:rowOff>
    </xdr:from>
    <xdr:to>
      <xdr:col>102</xdr:col>
      <xdr:colOff>114300</xdr:colOff>
      <xdr:row>106</xdr:row>
      <xdr:rowOff>85725</xdr:rowOff>
    </xdr:to>
    <xdr:cxnSp macro="">
      <xdr:nvCxnSpPr>
        <xdr:cNvPr id="855" name="直線コネクタ 854">
          <a:extLst>
            <a:ext uri="{FF2B5EF4-FFF2-40B4-BE49-F238E27FC236}">
              <a16:creationId xmlns:a16="http://schemas.microsoft.com/office/drawing/2014/main" id="{5A82A7A6-920E-4749-85E6-CA219F2D1B92}"/>
            </a:ext>
          </a:extLst>
        </xdr:cNvPr>
        <xdr:cNvCxnSpPr/>
      </xdr:nvCxnSpPr>
      <xdr:spPr>
        <a:xfrm flipV="1">
          <a:off x="18656300" y="18251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6" name="n_1aveValue【庁舎】&#10;一人当たり面積">
          <a:extLst>
            <a:ext uri="{FF2B5EF4-FFF2-40B4-BE49-F238E27FC236}">
              <a16:creationId xmlns:a16="http://schemas.microsoft.com/office/drawing/2014/main" id="{539B76B6-D720-47AA-9024-CA8D2ABE64E5}"/>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7" name="n_2aveValue【庁舎】&#10;一人当たり面積">
          <a:extLst>
            <a:ext uri="{FF2B5EF4-FFF2-40B4-BE49-F238E27FC236}">
              <a16:creationId xmlns:a16="http://schemas.microsoft.com/office/drawing/2014/main" id="{5A30BA9F-60B5-4617-986B-6EBCD932D0E6}"/>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8" name="n_3aveValue【庁舎】&#10;一人当たり面積">
          <a:extLst>
            <a:ext uri="{FF2B5EF4-FFF2-40B4-BE49-F238E27FC236}">
              <a16:creationId xmlns:a16="http://schemas.microsoft.com/office/drawing/2014/main" id="{2D47C785-2D8E-4485-B9AB-CF47AFB989CC}"/>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59" name="n_4aveValue【庁舎】&#10;一人当たり面積">
          <a:extLst>
            <a:ext uri="{FF2B5EF4-FFF2-40B4-BE49-F238E27FC236}">
              <a16:creationId xmlns:a16="http://schemas.microsoft.com/office/drawing/2014/main" id="{BF0E7524-FAA6-46C4-B5F4-712A96F66973}"/>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860" name="n_1mainValue【庁舎】&#10;一人当たり面積">
          <a:extLst>
            <a:ext uri="{FF2B5EF4-FFF2-40B4-BE49-F238E27FC236}">
              <a16:creationId xmlns:a16="http://schemas.microsoft.com/office/drawing/2014/main" id="{3AFD7BA7-3711-46B8-8975-07485F201AAA}"/>
            </a:ext>
          </a:extLst>
        </xdr:cNvPr>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112413</xdr:rowOff>
    </xdr:from>
    <xdr:ext cx="469744" cy="259045"/>
    <xdr:sp macro="" textlink="">
      <xdr:nvSpPr>
        <xdr:cNvPr id="861" name="n_2mainValue【庁舎】&#10;一人当たり面積">
          <a:extLst>
            <a:ext uri="{FF2B5EF4-FFF2-40B4-BE49-F238E27FC236}">
              <a16:creationId xmlns:a16="http://schemas.microsoft.com/office/drawing/2014/main" id="{0DAE2EDD-222A-449A-8AA1-5B21F5099E00}"/>
            </a:ext>
          </a:extLst>
        </xdr:cNvPr>
        <xdr:cNvSpPr txBox="1"/>
      </xdr:nvSpPr>
      <xdr:spPr>
        <a:xfrm>
          <a:off x="20199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120032</xdr:rowOff>
    </xdr:from>
    <xdr:ext cx="469744" cy="259045"/>
    <xdr:sp macro="" textlink="">
      <xdr:nvSpPr>
        <xdr:cNvPr id="862" name="n_3mainValue【庁舎】&#10;一人当たり面積">
          <a:extLst>
            <a:ext uri="{FF2B5EF4-FFF2-40B4-BE49-F238E27FC236}">
              <a16:creationId xmlns:a16="http://schemas.microsoft.com/office/drawing/2014/main" id="{263FB526-33F4-4908-9CFB-B15CEB5E73CD}"/>
            </a:ext>
          </a:extLst>
        </xdr:cNvPr>
        <xdr:cNvSpPr txBox="1"/>
      </xdr:nvSpPr>
      <xdr:spPr>
        <a:xfrm>
          <a:off x="19310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127652</xdr:rowOff>
    </xdr:from>
    <xdr:ext cx="469744" cy="259045"/>
    <xdr:sp macro="" textlink="">
      <xdr:nvSpPr>
        <xdr:cNvPr id="863" name="n_4mainValue【庁舎】&#10;一人当たり面積">
          <a:extLst>
            <a:ext uri="{FF2B5EF4-FFF2-40B4-BE49-F238E27FC236}">
              <a16:creationId xmlns:a16="http://schemas.microsoft.com/office/drawing/2014/main" id="{2E065306-EFF3-4074-B534-1969AB76D0EA}"/>
            </a:ext>
          </a:extLst>
        </xdr:cNvPr>
        <xdr:cNvSpPr txBox="1"/>
      </xdr:nvSpPr>
      <xdr:spPr>
        <a:xfrm>
          <a:off x="18421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5FD9896F-02AB-4667-A628-FCDEB9547C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8D09DE79-7807-4284-A322-40CB6951AF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FA181F56-8407-4138-AE4F-76B1B9CC89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福祉施設であり、特に低くなっている施設は、一般廃棄物処理施設である。保健センター・保健所については、平成５年度に建設した福祉関係施設の老朽化割合が６割程度になっており、悪化傾向である。しかし、令和５年度には当該施設のエレベーター改修工事を実施したため、令和５年度は横ばい傾向になると思われる。福祉施設については、昭和４０年代から５０年代に建設した介護予防センターやこども家庭相談センターなどの福祉関係施設の老朽化割合が８０％を超えていることが要因である。令和５年度には介護予防センターの大規模改修工事を実施したため、令和５年度には老朽化割合は改善されると思われる。有形固定資産減価償却率が高くなっている施設は、引き続き、集約化を図りながらそれぞれ計画的に施設を更新し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一般廃棄物処理施設については、平成２０年代に二市一町による一部事務組合を設立し、中間処理施設としての施設整備を行ったため、有形固定資産減価償却率が低くなっている。　なお、消防施設については、令和３年度に消火栓整備や消防車庫の改築・建築工事等を行ったことにより有形固定資産減価償却率が低くなり、令和４年度においても類似団体の平均並を維持している。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19265248</v>
      </c>
      <c r="BO4" s="485"/>
      <c r="BP4" s="485"/>
      <c r="BQ4" s="485"/>
      <c r="BR4" s="485"/>
      <c r="BS4" s="485"/>
      <c r="BT4" s="485"/>
      <c r="BU4" s="486"/>
      <c r="BV4" s="484">
        <v>17407439</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10.6</v>
      </c>
      <c r="CU4" s="625"/>
      <c r="CV4" s="625"/>
      <c r="CW4" s="625"/>
      <c r="CX4" s="625"/>
      <c r="CY4" s="625"/>
      <c r="CZ4" s="625"/>
      <c r="DA4" s="626"/>
      <c r="DB4" s="624">
        <v>14.1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18390164</v>
      </c>
      <c r="BO5" s="456"/>
      <c r="BP5" s="456"/>
      <c r="BQ5" s="456"/>
      <c r="BR5" s="456"/>
      <c r="BS5" s="456"/>
      <c r="BT5" s="456"/>
      <c r="BU5" s="457"/>
      <c r="BV5" s="455">
        <v>16251171</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99.2</v>
      </c>
      <c r="CU5" s="453"/>
      <c r="CV5" s="453"/>
      <c r="CW5" s="453"/>
      <c r="CX5" s="453"/>
      <c r="CY5" s="453"/>
      <c r="CZ5" s="453"/>
      <c r="DA5" s="454"/>
      <c r="DB5" s="452">
        <v>94.2</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875084</v>
      </c>
      <c r="BO6" s="456"/>
      <c r="BP6" s="456"/>
      <c r="BQ6" s="456"/>
      <c r="BR6" s="456"/>
      <c r="BS6" s="456"/>
      <c r="BT6" s="456"/>
      <c r="BU6" s="457"/>
      <c r="BV6" s="455">
        <v>1156268</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100.5</v>
      </c>
      <c r="CU6" s="599"/>
      <c r="CV6" s="599"/>
      <c r="CW6" s="599"/>
      <c r="CX6" s="599"/>
      <c r="CY6" s="599"/>
      <c r="CZ6" s="599"/>
      <c r="DA6" s="600"/>
      <c r="DB6" s="598">
        <v>97.3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45480</v>
      </c>
      <c r="BO7" s="456"/>
      <c r="BP7" s="456"/>
      <c r="BQ7" s="456"/>
      <c r="BR7" s="456"/>
      <c r="BS7" s="456"/>
      <c r="BT7" s="456"/>
      <c r="BU7" s="457"/>
      <c r="BV7" s="455">
        <v>5638</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7820752</v>
      </c>
      <c r="CU7" s="456"/>
      <c r="CV7" s="456"/>
      <c r="CW7" s="456"/>
      <c r="CX7" s="456"/>
      <c r="CY7" s="456"/>
      <c r="CZ7" s="456"/>
      <c r="DA7" s="457"/>
      <c r="DB7" s="455">
        <v>8145115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829604</v>
      </c>
      <c r="BO8" s="456"/>
      <c r="BP8" s="456"/>
      <c r="BQ8" s="456"/>
      <c r="BR8" s="456"/>
      <c r="BS8" s="456"/>
      <c r="BT8" s="456"/>
      <c r="BU8" s="457"/>
      <c r="BV8" s="455">
        <v>1150630</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0.39</v>
      </c>
      <c r="CU8" s="559"/>
      <c r="CV8" s="559"/>
      <c r="CW8" s="559"/>
      <c r="CX8" s="559"/>
      <c r="CY8" s="559"/>
      <c r="CZ8" s="559"/>
      <c r="DA8" s="560"/>
      <c r="DB8" s="558">
        <v>0.4</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24096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95</v>
      </c>
      <c r="AV9" s="514"/>
      <c r="AW9" s="514"/>
      <c r="AX9" s="514"/>
      <c r="AY9" s="469" t="s">
        <v>117</v>
      </c>
      <c r="AZ9" s="470"/>
      <c r="BA9" s="470"/>
      <c r="BB9" s="470"/>
      <c r="BC9" s="470"/>
      <c r="BD9" s="470"/>
      <c r="BE9" s="470"/>
      <c r="BF9" s="470"/>
      <c r="BG9" s="470"/>
      <c r="BH9" s="470"/>
      <c r="BI9" s="470"/>
      <c r="BJ9" s="470"/>
      <c r="BK9" s="470"/>
      <c r="BL9" s="470"/>
      <c r="BM9" s="471"/>
      <c r="BN9" s="455">
        <v>-321026</v>
      </c>
      <c r="BO9" s="456"/>
      <c r="BP9" s="456"/>
      <c r="BQ9" s="456"/>
      <c r="BR9" s="456"/>
      <c r="BS9" s="456"/>
      <c r="BT9" s="456"/>
      <c r="BU9" s="457"/>
      <c r="BV9" s="455">
        <v>805379</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16.899999999999999</v>
      </c>
      <c r="CU9" s="453"/>
      <c r="CV9" s="453"/>
      <c r="CW9" s="453"/>
      <c r="CX9" s="453"/>
      <c r="CY9" s="453"/>
      <c r="CZ9" s="453"/>
      <c r="DA9" s="454"/>
      <c r="DB9" s="452">
        <v>14.8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26868</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280149</v>
      </c>
      <c r="BO10" s="456"/>
      <c r="BP10" s="456"/>
      <c r="BQ10" s="456"/>
      <c r="BR10" s="456"/>
      <c r="BS10" s="456"/>
      <c r="BT10" s="456"/>
      <c r="BU10" s="457"/>
      <c r="BV10" s="455">
        <v>175262</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95</v>
      </c>
      <c r="AV11" s="514"/>
      <c r="AW11" s="514"/>
      <c r="AX11" s="514"/>
      <c r="AY11" s="469" t="s">
        <v>127</v>
      </c>
      <c r="AZ11" s="470"/>
      <c r="BA11" s="470"/>
      <c r="BB11" s="470"/>
      <c r="BC11" s="470"/>
      <c r="BD11" s="470"/>
      <c r="BE11" s="470"/>
      <c r="BF11" s="470"/>
      <c r="BG11" s="470"/>
      <c r="BH11" s="470"/>
      <c r="BI11" s="470"/>
      <c r="BJ11" s="470"/>
      <c r="BK11" s="470"/>
      <c r="BL11" s="470"/>
      <c r="BM11" s="471"/>
      <c r="BN11" s="455">
        <v>296429</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24070</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95</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137</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23690</v>
      </c>
      <c r="S13" s="543"/>
      <c r="T13" s="543"/>
      <c r="U13" s="543"/>
      <c r="V13" s="544"/>
      <c r="W13" s="545" t="s">
        <v>139</v>
      </c>
      <c r="X13" s="441"/>
      <c r="Y13" s="441"/>
      <c r="Z13" s="441"/>
      <c r="AA13" s="441"/>
      <c r="AB13" s="442"/>
      <c r="AC13" s="408">
        <v>424</v>
      </c>
      <c r="AD13" s="409"/>
      <c r="AE13" s="409"/>
      <c r="AF13" s="409"/>
      <c r="AG13" s="410"/>
      <c r="AH13" s="408">
        <v>553</v>
      </c>
      <c r="AI13" s="409"/>
      <c r="AJ13" s="409"/>
      <c r="AK13" s="409"/>
      <c r="AL13" s="468"/>
      <c r="AM13" s="512" t="s">
        <v>140</v>
      </c>
      <c r="AN13" s="412"/>
      <c r="AO13" s="412"/>
      <c r="AP13" s="412"/>
      <c r="AQ13" s="412"/>
      <c r="AR13" s="412"/>
      <c r="AS13" s="412"/>
      <c r="AT13" s="413"/>
      <c r="AU13" s="513" t="s">
        <v>121</v>
      </c>
      <c r="AV13" s="514"/>
      <c r="AW13" s="514"/>
      <c r="AX13" s="514"/>
      <c r="AY13" s="469" t="s">
        <v>141</v>
      </c>
      <c r="AZ13" s="470"/>
      <c r="BA13" s="470"/>
      <c r="BB13" s="470"/>
      <c r="BC13" s="470"/>
      <c r="BD13" s="470"/>
      <c r="BE13" s="470"/>
      <c r="BF13" s="470"/>
      <c r="BG13" s="470"/>
      <c r="BH13" s="470"/>
      <c r="BI13" s="470"/>
      <c r="BJ13" s="470"/>
      <c r="BK13" s="470"/>
      <c r="BL13" s="470"/>
      <c r="BM13" s="471"/>
      <c r="BN13" s="455">
        <v>255552</v>
      </c>
      <c r="BO13" s="456"/>
      <c r="BP13" s="456"/>
      <c r="BQ13" s="456"/>
      <c r="BR13" s="456"/>
      <c r="BS13" s="456"/>
      <c r="BT13" s="456"/>
      <c r="BU13" s="457"/>
      <c r="BV13" s="455">
        <v>980641</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10.7</v>
      </c>
      <c r="CU13" s="453"/>
      <c r="CV13" s="453"/>
      <c r="CW13" s="453"/>
      <c r="CX13" s="453"/>
      <c r="CY13" s="453"/>
      <c r="CZ13" s="453"/>
      <c r="DA13" s="454"/>
      <c r="DB13" s="452">
        <v>11.3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143</v>
      </c>
      <c r="M14" s="582"/>
      <c r="N14" s="582"/>
      <c r="O14" s="582"/>
      <c r="P14" s="582"/>
      <c r="Q14" s="583"/>
      <c r="R14" s="542">
        <v>24515</v>
      </c>
      <c r="S14" s="543"/>
      <c r="T14" s="543"/>
      <c r="U14" s="543"/>
      <c r="V14" s="544"/>
      <c r="W14" s="546"/>
      <c r="X14" s="444"/>
      <c r="Y14" s="444"/>
      <c r="Z14" s="444"/>
      <c r="AA14" s="444"/>
      <c r="AB14" s="445"/>
      <c r="AC14" s="535">
        <v>4.5</v>
      </c>
      <c r="AD14" s="536"/>
      <c r="AE14" s="536"/>
      <c r="AF14" s="536"/>
      <c r="AG14" s="537"/>
      <c r="AH14" s="535">
        <v>5.2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v>80.099999999999994</v>
      </c>
      <c r="CU14" s="553"/>
      <c r="CV14" s="553"/>
      <c r="CW14" s="553"/>
      <c r="CX14" s="553"/>
      <c r="CY14" s="553"/>
      <c r="CZ14" s="553"/>
      <c r="DA14" s="554"/>
      <c r="DB14" s="552">
        <v>86.3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138</v>
      </c>
      <c r="N15" s="540"/>
      <c r="O15" s="540"/>
      <c r="P15" s="540"/>
      <c r="Q15" s="541"/>
      <c r="R15" s="542">
        <v>24183</v>
      </c>
      <c r="S15" s="543"/>
      <c r="T15" s="543"/>
      <c r="U15" s="543"/>
      <c r="V15" s="544"/>
      <c r="W15" s="545" t="s">
        <v>145</v>
      </c>
      <c r="X15" s="441"/>
      <c r="Y15" s="441"/>
      <c r="Z15" s="441"/>
      <c r="AA15" s="441"/>
      <c r="AB15" s="442"/>
      <c r="AC15" s="408">
        <v>2788</v>
      </c>
      <c r="AD15" s="409"/>
      <c r="AE15" s="409"/>
      <c r="AF15" s="409"/>
      <c r="AG15" s="410"/>
      <c r="AH15" s="408">
        <v>3075</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2701031</v>
      </c>
      <c r="BO15" s="485"/>
      <c r="BP15" s="485"/>
      <c r="BQ15" s="485"/>
      <c r="BR15" s="485"/>
      <c r="BS15" s="485"/>
      <c r="BT15" s="485"/>
      <c r="BU15" s="486"/>
      <c r="BV15" s="484">
        <v>2629734</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29.5</v>
      </c>
      <c r="AD16" s="536"/>
      <c r="AE16" s="536"/>
      <c r="AF16" s="536"/>
      <c r="AG16" s="537"/>
      <c r="AH16" s="535">
        <v>28.9</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6991111</v>
      </c>
      <c r="BO16" s="456"/>
      <c r="BP16" s="456"/>
      <c r="BQ16" s="456"/>
      <c r="BR16" s="456"/>
      <c r="BS16" s="456"/>
      <c r="BT16" s="456"/>
      <c r="BU16" s="457"/>
      <c r="BV16" s="455">
        <v>6973480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6229</v>
      </c>
      <c r="AD17" s="409"/>
      <c r="AE17" s="409"/>
      <c r="AF17" s="409"/>
      <c r="AG17" s="410"/>
      <c r="AH17" s="408">
        <v>7023</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3430712</v>
      </c>
      <c r="BO17" s="456"/>
      <c r="BP17" s="456"/>
      <c r="BQ17" s="456"/>
      <c r="BR17" s="456"/>
      <c r="BS17" s="456"/>
      <c r="BT17" s="456"/>
      <c r="BU17" s="457"/>
      <c r="BV17" s="455">
        <v>3328182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155</v>
      </c>
      <c r="C18" s="506"/>
      <c r="D18" s="506"/>
      <c r="E18" s="507"/>
      <c r="F18" s="507"/>
      <c r="G18" s="507"/>
      <c r="H18" s="507"/>
      <c r="I18" s="507"/>
      <c r="J18" s="507"/>
      <c r="K18" s="507"/>
      <c r="L18" s="508">
        <v>60.58</v>
      </c>
      <c r="M18" s="508"/>
      <c r="N18" s="508"/>
      <c r="O18" s="508"/>
      <c r="P18" s="508"/>
      <c r="Q18" s="508"/>
      <c r="R18" s="509"/>
      <c r="S18" s="509"/>
      <c r="T18" s="509"/>
      <c r="U18" s="509"/>
      <c r="V18" s="510"/>
      <c r="W18" s="526"/>
      <c r="X18" s="527"/>
      <c r="Y18" s="527"/>
      <c r="Z18" s="527"/>
      <c r="AA18" s="527"/>
      <c r="AB18" s="551"/>
      <c r="AC18" s="425">
        <v>66</v>
      </c>
      <c r="AD18" s="426"/>
      <c r="AE18" s="426"/>
      <c r="AF18" s="426"/>
      <c r="AG18" s="511"/>
      <c r="AH18" s="425">
        <v>65.900000000000006</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7945343</v>
      </c>
      <c r="BO18" s="456"/>
      <c r="BP18" s="456"/>
      <c r="BQ18" s="456"/>
      <c r="BR18" s="456"/>
      <c r="BS18" s="456"/>
      <c r="BT18" s="456"/>
      <c r="BU18" s="457"/>
      <c r="BV18" s="455">
        <v>7862796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157</v>
      </c>
      <c r="C19" s="506"/>
      <c r="D19" s="506"/>
      <c r="E19" s="507"/>
      <c r="F19" s="507"/>
      <c r="G19" s="507"/>
      <c r="H19" s="507"/>
      <c r="I19" s="507"/>
      <c r="J19" s="507"/>
      <c r="K19" s="507"/>
      <c r="L19" s="515">
        <v>398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11188541</v>
      </c>
      <c r="BO19" s="456"/>
      <c r="BP19" s="456"/>
      <c r="BQ19" s="456"/>
      <c r="BR19" s="456"/>
      <c r="BS19" s="456"/>
      <c r="BT19" s="456"/>
      <c r="BU19" s="457"/>
      <c r="BV19" s="455">
        <v>10754922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159</v>
      </c>
      <c r="C20" s="506"/>
      <c r="D20" s="506"/>
      <c r="E20" s="507"/>
      <c r="F20" s="507"/>
      <c r="G20" s="507"/>
      <c r="H20" s="507"/>
      <c r="I20" s="507"/>
      <c r="J20" s="507"/>
      <c r="K20" s="507"/>
      <c r="L20" s="515">
        <v>9996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22224457</v>
      </c>
      <c r="BO22" s="485"/>
      <c r="BP22" s="485"/>
      <c r="BQ22" s="485"/>
      <c r="BR22" s="485"/>
      <c r="BS22" s="485"/>
      <c r="BT22" s="485"/>
      <c r="BU22" s="486"/>
      <c r="BV22" s="484">
        <v>20107095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17721847</v>
      </c>
      <c r="BO23" s="456"/>
      <c r="BP23" s="456"/>
      <c r="BQ23" s="456"/>
      <c r="BR23" s="456"/>
      <c r="BS23" s="456"/>
      <c r="BT23" s="456"/>
      <c r="BU23" s="457"/>
      <c r="BV23" s="455">
        <v>14825419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169</v>
      </c>
      <c r="F24" s="412"/>
      <c r="G24" s="412"/>
      <c r="H24" s="412"/>
      <c r="I24" s="412"/>
      <c r="J24" s="412"/>
      <c r="K24" s="413"/>
      <c r="L24" s="408">
        <v>1</v>
      </c>
      <c r="M24" s="409"/>
      <c r="N24" s="409"/>
      <c r="O24" s="409"/>
      <c r="P24" s="410"/>
      <c r="Q24" s="408">
        <v>7840</v>
      </c>
      <c r="R24" s="409"/>
      <c r="S24" s="409"/>
      <c r="T24" s="409"/>
      <c r="U24" s="409"/>
      <c r="V24" s="410"/>
      <c r="W24" s="498"/>
      <c r="X24" s="435"/>
      <c r="Y24" s="436"/>
      <c r="Z24" s="411" t="s">
        <v>170</v>
      </c>
      <c r="AA24" s="412"/>
      <c r="AB24" s="412"/>
      <c r="AC24" s="412"/>
      <c r="AD24" s="412"/>
      <c r="AE24" s="412"/>
      <c r="AF24" s="412"/>
      <c r="AG24" s="413"/>
      <c r="AH24" s="408">
        <v>295</v>
      </c>
      <c r="AI24" s="409"/>
      <c r="AJ24" s="409"/>
      <c r="AK24" s="409"/>
      <c r="AL24" s="410"/>
      <c r="AM24" s="408">
        <v>918630</v>
      </c>
      <c r="AN24" s="409"/>
      <c r="AO24" s="409"/>
      <c r="AP24" s="409"/>
      <c r="AQ24" s="409"/>
      <c r="AR24" s="410"/>
      <c r="AS24" s="408">
        <v>3114</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17632097</v>
      </c>
      <c r="BO24" s="456"/>
      <c r="BP24" s="456"/>
      <c r="BQ24" s="456"/>
      <c r="BR24" s="456"/>
      <c r="BS24" s="456"/>
      <c r="BT24" s="456"/>
      <c r="BU24" s="457"/>
      <c r="BV24" s="455">
        <v>15148468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172</v>
      </c>
      <c r="F25" s="412"/>
      <c r="G25" s="412"/>
      <c r="H25" s="412"/>
      <c r="I25" s="412"/>
      <c r="J25" s="412"/>
      <c r="K25" s="413"/>
      <c r="L25" s="408">
        <v>1</v>
      </c>
      <c r="M25" s="409"/>
      <c r="N25" s="409"/>
      <c r="O25" s="409"/>
      <c r="P25" s="410"/>
      <c r="Q25" s="408">
        <v>6400</v>
      </c>
      <c r="R25" s="409"/>
      <c r="S25" s="409"/>
      <c r="T25" s="409"/>
      <c r="U25" s="409"/>
      <c r="V25" s="410"/>
      <c r="W25" s="498"/>
      <c r="X25" s="435"/>
      <c r="Y25" s="436"/>
      <c r="Z25" s="411" t="s">
        <v>173</v>
      </c>
      <c r="AA25" s="412"/>
      <c r="AB25" s="412"/>
      <c r="AC25" s="412"/>
      <c r="AD25" s="412"/>
      <c r="AE25" s="412"/>
      <c r="AF25" s="412"/>
      <c r="AG25" s="413"/>
      <c r="AH25" s="408" t="s">
        <v>137</v>
      </c>
      <c r="AI25" s="409"/>
      <c r="AJ25" s="409"/>
      <c r="AK25" s="409"/>
      <c r="AL25" s="410"/>
      <c r="AM25" s="408" t="s">
        <v>129</v>
      </c>
      <c r="AN25" s="409"/>
      <c r="AO25" s="409"/>
      <c r="AP25" s="409"/>
      <c r="AQ25" s="409"/>
      <c r="AR25" s="410"/>
      <c r="AS25" s="408" t="s">
        <v>137</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186439</v>
      </c>
      <c r="BO25" s="485"/>
      <c r="BP25" s="485"/>
      <c r="BQ25" s="485"/>
      <c r="BR25" s="485"/>
      <c r="BS25" s="485"/>
      <c r="BT25" s="485"/>
      <c r="BU25" s="486"/>
      <c r="BV25" s="484" t="s">
        <v>137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175</v>
      </c>
      <c r="F26" s="412"/>
      <c r="G26" s="412"/>
      <c r="H26" s="412"/>
      <c r="I26" s="412"/>
      <c r="J26" s="412"/>
      <c r="K26" s="413"/>
      <c r="L26" s="408">
        <v>1</v>
      </c>
      <c r="M26" s="409"/>
      <c r="N26" s="409"/>
      <c r="O26" s="409"/>
      <c r="P26" s="410"/>
      <c r="Q26" s="408">
        <v>5520</v>
      </c>
      <c r="R26" s="409"/>
      <c r="S26" s="409"/>
      <c r="T26" s="409"/>
      <c r="U26" s="409"/>
      <c r="V26" s="410"/>
      <c r="W26" s="498"/>
      <c r="X26" s="435"/>
      <c r="Y26" s="436"/>
      <c r="Z26" s="411" t="s">
        <v>176</v>
      </c>
      <c r="AA26" s="466"/>
      <c r="AB26" s="466"/>
      <c r="AC26" s="466"/>
      <c r="AD26" s="466"/>
      <c r="AE26" s="466"/>
      <c r="AF26" s="466"/>
      <c r="AG26" s="467"/>
      <c r="AH26" s="408">
        <v>34</v>
      </c>
      <c r="AI26" s="409"/>
      <c r="AJ26" s="409"/>
      <c r="AK26" s="409"/>
      <c r="AL26" s="410"/>
      <c r="AM26" s="408">
        <v>122026</v>
      </c>
      <c r="AN26" s="409"/>
      <c r="AO26" s="409"/>
      <c r="AP26" s="409"/>
      <c r="AQ26" s="409"/>
      <c r="AR26" s="410"/>
      <c r="AS26" s="408">
        <v>3589</v>
      </c>
      <c r="AT26" s="409"/>
      <c r="AU26" s="409"/>
      <c r="AV26" s="409"/>
      <c r="AW26" s="409"/>
      <c r="AX26" s="468"/>
      <c r="AY26" s="495" t="s">
        <v>177</v>
      </c>
      <c r="AZ26" s="415"/>
      <c r="BA26" s="415"/>
      <c r="BB26" s="415"/>
      <c r="BC26" s="415"/>
      <c r="BD26" s="415"/>
      <c r="BE26" s="415"/>
      <c r="BF26" s="415"/>
      <c r="BG26" s="415"/>
      <c r="BH26" s="415"/>
      <c r="BI26" s="415"/>
      <c r="BJ26" s="415"/>
      <c r="BK26" s="415"/>
      <c r="BL26" s="415"/>
      <c r="BM26" s="496"/>
      <c r="BN26" s="455" t="s">
        <v>137</v>
      </c>
      <c r="BO26" s="456"/>
      <c r="BP26" s="456"/>
      <c r="BQ26" s="456"/>
      <c r="BR26" s="456"/>
      <c r="BS26" s="456"/>
      <c r="BT26" s="456"/>
      <c r="BU26" s="457"/>
      <c r="BV26" s="455" t="s">
        <v>137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178</v>
      </c>
      <c r="F27" s="412"/>
      <c r="G27" s="412"/>
      <c r="H27" s="412"/>
      <c r="I27" s="412"/>
      <c r="J27" s="412"/>
      <c r="K27" s="413"/>
      <c r="L27" s="408">
        <v>1</v>
      </c>
      <c r="M27" s="409"/>
      <c r="N27" s="409"/>
      <c r="O27" s="409"/>
      <c r="P27" s="410"/>
      <c r="Q27" s="408">
        <v>4600</v>
      </c>
      <c r="R27" s="409"/>
      <c r="S27" s="409"/>
      <c r="T27" s="409"/>
      <c r="U27" s="409"/>
      <c r="V27" s="410"/>
      <c r="W27" s="498"/>
      <c r="X27" s="435"/>
      <c r="Y27" s="436"/>
      <c r="Z27" s="411" t="s">
        <v>179</v>
      </c>
      <c r="AA27" s="412"/>
      <c r="AB27" s="412"/>
      <c r="AC27" s="412"/>
      <c r="AD27" s="412"/>
      <c r="AE27" s="412"/>
      <c r="AF27" s="412"/>
      <c r="AG27" s="413"/>
      <c r="AH27" s="408" t="s">
        <v>129</v>
      </c>
      <c r="AI27" s="409"/>
      <c r="AJ27" s="409"/>
      <c r="AK27" s="409"/>
      <c r="AL27" s="410"/>
      <c r="AM27" s="408" t="s">
        <v>137</v>
      </c>
      <c r="AN27" s="409"/>
      <c r="AO27" s="409"/>
      <c r="AP27" s="409"/>
      <c r="AQ27" s="409"/>
      <c r="AR27" s="410"/>
      <c r="AS27" s="408" t="s">
        <v>137</v>
      </c>
      <c r="AT27" s="409"/>
      <c r="AU27" s="409"/>
      <c r="AV27" s="409"/>
      <c r="AW27" s="409"/>
      <c r="AX27" s="468"/>
      <c r="AY27" s="492" t="s">
        <v>180</v>
      </c>
      <c r="AZ27" s="493"/>
      <c r="BA27" s="493"/>
      <c r="BB27" s="493"/>
      <c r="BC27" s="493"/>
      <c r="BD27" s="493"/>
      <c r="BE27" s="493"/>
      <c r="BF27" s="493"/>
      <c r="BG27" s="493"/>
      <c r="BH27" s="493"/>
      <c r="BI27" s="493"/>
      <c r="BJ27" s="493"/>
      <c r="BK27" s="493"/>
      <c r="BL27" s="493"/>
      <c r="BM27" s="494"/>
      <c r="BN27" s="489" t="s">
        <v>129</v>
      </c>
      <c r="BO27" s="490"/>
      <c r="BP27" s="490"/>
      <c r="BQ27" s="490"/>
      <c r="BR27" s="490"/>
      <c r="BS27" s="490"/>
      <c r="BT27" s="490"/>
      <c r="BU27" s="491"/>
      <c r="BV27" s="489" t="s">
        <v>129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181</v>
      </c>
      <c r="F28" s="412"/>
      <c r="G28" s="412"/>
      <c r="H28" s="412"/>
      <c r="I28" s="412"/>
      <c r="J28" s="412"/>
      <c r="K28" s="413"/>
      <c r="L28" s="408">
        <v>1</v>
      </c>
      <c r="M28" s="409"/>
      <c r="N28" s="409"/>
      <c r="O28" s="409"/>
      <c r="P28" s="410"/>
      <c r="Q28" s="408">
        <v>4200</v>
      </c>
      <c r="R28" s="409"/>
      <c r="S28" s="409"/>
      <c r="T28" s="409"/>
      <c r="U28" s="409"/>
      <c r="V28" s="410"/>
      <c r="W28" s="498"/>
      <c r="X28" s="435"/>
      <c r="Y28" s="436"/>
      <c r="Z28" s="411" t="s">
        <v>182</v>
      </c>
      <c r="AA28" s="412"/>
      <c r="AB28" s="412"/>
      <c r="AC28" s="412"/>
      <c r="AD28" s="412"/>
      <c r="AE28" s="412"/>
      <c r="AF28" s="412"/>
      <c r="AG28" s="413"/>
      <c r="AH28" s="408" t="s">
        <v>137</v>
      </c>
      <c r="AI28" s="409"/>
      <c r="AJ28" s="409"/>
      <c r="AK28" s="409"/>
      <c r="AL28" s="410"/>
      <c r="AM28" s="408" t="s">
        <v>137</v>
      </c>
      <c r="AN28" s="409"/>
      <c r="AO28" s="409"/>
      <c r="AP28" s="409"/>
      <c r="AQ28" s="409"/>
      <c r="AR28" s="410"/>
      <c r="AS28" s="408" t="s">
        <v>129</v>
      </c>
      <c r="AT28" s="409"/>
      <c r="AU28" s="409"/>
      <c r="AV28" s="409"/>
      <c r="AW28" s="409"/>
      <c r="AX28" s="468"/>
      <c r="AY28" s="472" t="s">
        <v>183</v>
      </c>
      <c r="AZ28" s="473"/>
      <c r="BA28" s="473"/>
      <c r="BB28" s="474"/>
      <c r="BC28" s="481" t="s">
        <v>49</v>
      </c>
      <c r="BD28" s="482"/>
      <c r="BE28" s="482"/>
      <c r="BF28" s="482"/>
      <c r="BG28" s="482"/>
      <c r="BH28" s="482"/>
      <c r="BI28" s="482"/>
      <c r="BJ28" s="482"/>
      <c r="BK28" s="482"/>
      <c r="BL28" s="482"/>
      <c r="BM28" s="483"/>
      <c r="BN28" s="484">
        <v>2901281</v>
      </c>
      <c r="BO28" s="485"/>
      <c r="BP28" s="485"/>
      <c r="BQ28" s="485"/>
      <c r="BR28" s="485"/>
      <c r="BS28" s="485"/>
      <c r="BT28" s="485"/>
      <c r="BU28" s="486"/>
      <c r="BV28" s="484">
        <v>2621114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184</v>
      </c>
      <c r="F29" s="412"/>
      <c r="G29" s="412"/>
      <c r="H29" s="412"/>
      <c r="I29" s="412"/>
      <c r="J29" s="412"/>
      <c r="K29" s="413"/>
      <c r="L29" s="408">
        <v>11</v>
      </c>
      <c r="M29" s="409"/>
      <c r="N29" s="409"/>
      <c r="O29" s="409"/>
      <c r="P29" s="410"/>
      <c r="Q29" s="408">
        <v>3900</v>
      </c>
      <c r="R29" s="409"/>
      <c r="S29" s="409"/>
      <c r="T29" s="409"/>
      <c r="U29" s="409"/>
      <c r="V29" s="410"/>
      <c r="W29" s="499"/>
      <c r="X29" s="500"/>
      <c r="Y29" s="501"/>
      <c r="Z29" s="411" t="s">
        <v>185</v>
      </c>
      <c r="AA29" s="412"/>
      <c r="AB29" s="412"/>
      <c r="AC29" s="412"/>
      <c r="AD29" s="412"/>
      <c r="AE29" s="412"/>
      <c r="AF29" s="412"/>
      <c r="AG29" s="413"/>
      <c r="AH29" s="408">
        <v>295</v>
      </c>
      <c r="AI29" s="409"/>
      <c r="AJ29" s="409"/>
      <c r="AK29" s="409"/>
      <c r="AL29" s="410"/>
      <c r="AM29" s="408">
        <v>918630</v>
      </c>
      <c r="AN29" s="409"/>
      <c r="AO29" s="409"/>
      <c r="AP29" s="409"/>
      <c r="AQ29" s="409"/>
      <c r="AR29" s="410"/>
      <c r="AS29" s="408">
        <v>3114</v>
      </c>
      <c r="AT29" s="409"/>
      <c r="AU29" s="409"/>
      <c r="AV29" s="409"/>
      <c r="AW29" s="409"/>
      <c r="AX29" s="468"/>
      <c r="AY29" s="475"/>
      <c r="AZ29" s="476"/>
      <c r="BA29" s="476"/>
      <c r="BB29" s="477"/>
      <c r="BC29" s="469" t="s">
        <v>186</v>
      </c>
      <c r="BD29" s="470"/>
      <c r="BE29" s="470"/>
      <c r="BF29" s="470"/>
      <c r="BG29" s="470"/>
      <c r="BH29" s="470"/>
      <c r="BI29" s="470"/>
      <c r="BJ29" s="470"/>
      <c r="BK29" s="470"/>
      <c r="BL29" s="470"/>
      <c r="BM29" s="471"/>
      <c r="BN29" s="455">
        <v>956775</v>
      </c>
      <c r="BO29" s="456"/>
      <c r="BP29" s="456"/>
      <c r="BQ29" s="456"/>
      <c r="BR29" s="456"/>
      <c r="BS29" s="456"/>
      <c r="BT29" s="456"/>
      <c r="BU29" s="457"/>
      <c r="BV29" s="455">
        <v>889457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187</v>
      </c>
      <c r="X30" s="423"/>
      <c r="Y30" s="423"/>
      <c r="Z30" s="423"/>
      <c r="AA30" s="423"/>
      <c r="AB30" s="423"/>
      <c r="AC30" s="423"/>
      <c r="AD30" s="423"/>
      <c r="AE30" s="423"/>
      <c r="AF30" s="423"/>
      <c r="AG30" s="424"/>
      <c r="AH30" s="425">
        <v>99.2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1368395</v>
      </c>
      <c r="BO30" s="490"/>
      <c r="BP30" s="490"/>
      <c r="BQ30" s="490"/>
      <c r="BR30" s="490"/>
      <c r="BS30" s="490"/>
      <c r="BT30" s="490"/>
      <c r="BU30" s="491"/>
      <c r="BV30" s="489">
        <v>1351631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188</v>
      </c>
      <c r="D32" s="414"/>
      <c r="E32" s="414"/>
      <c r="F32" s="414"/>
      <c r="G32" s="414"/>
      <c r="H32" s="414"/>
      <c r="I32" s="414"/>
      <c r="J32" s="414"/>
      <c r="K32" s="414"/>
      <c r="L32" s="414"/>
      <c r="M32" s="414"/>
      <c r="N32" s="414"/>
      <c r="O32" s="414"/>
      <c r="P32" s="414"/>
      <c r="Q32" s="414"/>
      <c r="R32" s="414"/>
      <c r="S32" s="41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194</v>
      </c>
      <c r="D33" s="407"/>
      <c r="E33" s="406" t="s">
        <v>195</v>
      </c>
      <c r="F33" s="406"/>
      <c r="G33" s="406"/>
      <c r="H33" s="406"/>
      <c r="I33" s="406"/>
      <c r="J33" s="406"/>
      <c r="K33" s="406"/>
      <c r="L33" s="406"/>
      <c r="M33" s="406"/>
      <c r="N33" s="406"/>
      <c r="O33" s="406"/>
      <c r="P33" s="406"/>
      <c r="Q33" s="406"/>
      <c r="R33" s="406"/>
      <c r="S33" s="406"/>
      <c r="T33" s="206"/>
      <c r="U33" s="407" t="s">
        <v>196</v>
      </c>
      <c r="V33" s="407"/>
      <c r="W33" s="406" t="s">
        <v>195</v>
      </c>
      <c r="X33" s="406"/>
      <c r="Y33" s="406"/>
      <c r="Z33" s="406"/>
      <c r="AA33" s="406"/>
      <c r="AB33" s="406"/>
      <c r="AC33" s="406"/>
      <c r="AD33" s="406"/>
      <c r="AE33" s="406"/>
      <c r="AF33" s="406"/>
      <c r="AG33" s="406"/>
      <c r="AH33" s="406"/>
      <c r="AI33" s="406"/>
      <c r="AJ33" s="406"/>
      <c r="AK33" s="406"/>
      <c r="AL33" s="206"/>
      <c r="AM33" s="407" t="s">
        <v>194</v>
      </c>
      <c r="AN33" s="407"/>
      <c r="AO33" s="406" t="s">
        <v>197</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201</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国民宿舎葛城高原ロッジ特別会計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奈良県葛城地区清掃事務組合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学校給食費特別会計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奈良県市町村総合事務組合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奈良広域水質検査センター組合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奈良県住宅新築資金等貸付金回収管理組合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奈良県後期高齢者医療広域連合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やまと広域環境衛生事務組合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奈良県広域消防組合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NZgKuuYLfny+3kiHKp4yBWUucMXON9onxNTajSedspFw7AMZIdxid/3u6duiLQBHfqDDt0cHIPz7EBCr3jWR7g==" saltValue="gZDzhEB8FxvD6W8XUH5W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218</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15" t="s">
        <v>225</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226</v>
      </c>
      <c r="C5" s="713"/>
      <c r="D5" s="713"/>
      <c r="E5" s="713"/>
      <c r="F5" s="713"/>
      <c r="G5" s="713"/>
      <c r="H5" s="713"/>
      <c r="I5" s="713"/>
      <c r="J5" s="713"/>
      <c r="K5" s="713"/>
      <c r="L5" s="713"/>
      <c r="M5" s="713"/>
      <c r="N5" s="713"/>
      <c r="O5" s="713"/>
      <c r="P5" s="713"/>
      <c r="Q5" s="714"/>
      <c r="R5" s="709">
        <v>2831326</v>
      </c>
      <c r="S5" s="710"/>
      <c r="T5" s="710"/>
      <c r="U5" s="710"/>
      <c r="V5" s="710"/>
      <c r="W5" s="710"/>
      <c r="X5" s="710"/>
      <c r="Y5" s="738"/>
      <c r="Z5" s="751">
        <v>14.7</v>
      </c>
      <c r="AA5" s="751"/>
      <c r="AB5" s="751"/>
      <c r="AC5" s="751"/>
      <c r="AD5" s="752">
        <v>2742283</v>
      </c>
      <c r="AE5" s="752"/>
      <c r="AF5" s="752"/>
      <c r="AG5" s="752"/>
      <c r="AH5" s="752"/>
      <c r="AI5" s="752"/>
      <c r="AJ5" s="752"/>
      <c r="AK5" s="752"/>
      <c r="AL5" s="739">
        <v>34.700000000000003</v>
      </c>
      <c r="AM5" s="721"/>
      <c r="AN5" s="721"/>
      <c r="AO5" s="740"/>
      <c r="AP5" s="712" t="s">
        <v>227</v>
      </c>
      <c r="AQ5" s="713"/>
      <c r="AR5" s="713"/>
      <c r="AS5" s="713"/>
      <c r="AT5" s="713"/>
      <c r="AU5" s="713"/>
      <c r="AV5" s="713"/>
      <c r="AW5" s="713"/>
      <c r="AX5" s="713"/>
      <c r="AY5" s="713"/>
      <c r="AZ5" s="713"/>
      <c r="BA5" s="713"/>
      <c r="BB5" s="713"/>
      <c r="BC5" s="713"/>
      <c r="BD5" s="713"/>
      <c r="BE5" s="713"/>
      <c r="BF5" s="714"/>
      <c r="BG5" s="657">
        <v>2742283</v>
      </c>
      <c r="BH5" s="658"/>
      <c r="BI5" s="658"/>
      <c r="BJ5" s="658"/>
      <c r="BK5" s="658"/>
      <c r="BL5" s="658"/>
      <c r="BM5" s="658"/>
      <c r="BN5" s="659"/>
      <c r="BO5" s="695">
        <v>96.9</v>
      </c>
      <c r="BP5" s="695"/>
      <c r="BQ5" s="695"/>
      <c r="BR5" s="695"/>
      <c r="BS5" s="696">
        <v>28560</v>
      </c>
      <c r="BT5" s="696"/>
      <c r="BU5" s="696"/>
      <c r="BV5" s="696"/>
      <c r="BW5" s="696"/>
      <c r="BX5" s="696"/>
      <c r="BY5" s="696"/>
      <c r="BZ5" s="696"/>
      <c r="CA5" s="696"/>
      <c r="CB5" s="731"/>
      <c r="CD5" s="715" t="s">
        <v>222</v>
      </c>
      <c r="CE5" s="716"/>
      <c r="CF5" s="716"/>
      <c r="CG5" s="716"/>
      <c r="CH5" s="716"/>
      <c r="CI5" s="716"/>
      <c r="CJ5" s="716"/>
      <c r="CK5" s="716"/>
      <c r="CL5" s="716"/>
      <c r="CM5" s="716"/>
      <c r="CN5" s="716"/>
      <c r="CO5" s="716"/>
      <c r="CP5" s="716"/>
      <c r="CQ5" s="717"/>
      <c r="CR5" s="715" t="s">
        <v>228</v>
      </c>
      <c r="CS5" s="716"/>
      <c r="CT5" s="716"/>
      <c r="CU5" s="716"/>
      <c r="CV5" s="716"/>
      <c r="CW5" s="716"/>
      <c r="CX5" s="716"/>
      <c r="CY5" s="717"/>
      <c r="CZ5" s="715" t="s">
        <v>220</v>
      </c>
      <c r="DA5" s="716"/>
      <c r="DB5" s="716"/>
      <c r="DC5" s="717"/>
      <c r="DD5" s="715" t="s">
        <v>229</v>
      </c>
      <c r="DE5" s="716"/>
      <c r="DF5" s="716"/>
      <c r="DG5" s="716"/>
      <c r="DH5" s="716"/>
      <c r="DI5" s="716"/>
      <c r="DJ5" s="716"/>
      <c r="DK5" s="716"/>
      <c r="DL5" s="716"/>
      <c r="DM5" s="716"/>
      <c r="DN5" s="716"/>
      <c r="DO5" s="716"/>
      <c r="DP5" s="717"/>
      <c r="DQ5" s="715" t="s">
        <v>230</v>
      </c>
      <c r="DR5" s="716"/>
      <c r="DS5" s="716"/>
      <c r="DT5" s="716"/>
      <c r="DU5" s="716"/>
      <c r="DV5" s="716"/>
      <c r="DW5" s="716"/>
      <c r="DX5" s="716"/>
      <c r="DY5" s="716"/>
      <c r="DZ5" s="716"/>
      <c r="EA5" s="716"/>
      <c r="EB5" s="716"/>
      <c r="EC5" s="717"/>
    </row>
    <row r="6" spans="2:143" ht="11.25" customHeight="1" x14ac:dyDescent="0.15">
      <c r="B6" s="654" t="s">
        <v>231</v>
      </c>
      <c r="C6" s="655"/>
      <c r="D6" s="655"/>
      <c r="E6" s="655"/>
      <c r="F6" s="655"/>
      <c r="G6" s="655"/>
      <c r="H6" s="655"/>
      <c r="I6" s="655"/>
      <c r="J6" s="655"/>
      <c r="K6" s="655"/>
      <c r="L6" s="655"/>
      <c r="M6" s="655"/>
      <c r="N6" s="655"/>
      <c r="O6" s="655"/>
      <c r="P6" s="655"/>
      <c r="Q6" s="656"/>
      <c r="R6" s="657">
        <v>100250</v>
      </c>
      <c r="S6" s="658"/>
      <c r="T6" s="658"/>
      <c r="U6" s="658"/>
      <c r="V6" s="658"/>
      <c r="W6" s="658"/>
      <c r="X6" s="658"/>
      <c r="Y6" s="659"/>
      <c r="Z6" s="695">
        <v>0.5</v>
      </c>
      <c r="AA6" s="695"/>
      <c r="AB6" s="695"/>
      <c r="AC6" s="695"/>
      <c r="AD6" s="696">
        <v>100250</v>
      </c>
      <c r="AE6" s="696"/>
      <c r="AF6" s="696"/>
      <c r="AG6" s="696"/>
      <c r="AH6" s="696"/>
      <c r="AI6" s="696"/>
      <c r="AJ6" s="696"/>
      <c r="AK6" s="696"/>
      <c r="AL6" s="660">
        <v>1.3</v>
      </c>
      <c r="AM6" s="661"/>
      <c r="AN6" s="661"/>
      <c r="AO6" s="697"/>
      <c r="AP6" s="654" t="s">
        <v>232</v>
      </c>
      <c r="AQ6" s="655"/>
      <c r="AR6" s="655"/>
      <c r="AS6" s="655"/>
      <c r="AT6" s="655"/>
      <c r="AU6" s="655"/>
      <c r="AV6" s="655"/>
      <c r="AW6" s="655"/>
      <c r="AX6" s="655"/>
      <c r="AY6" s="655"/>
      <c r="AZ6" s="655"/>
      <c r="BA6" s="655"/>
      <c r="BB6" s="655"/>
      <c r="BC6" s="655"/>
      <c r="BD6" s="655"/>
      <c r="BE6" s="655"/>
      <c r="BF6" s="656"/>
      <c r="BG6" s="657">
        <v>2742283</v>
      </c>
      <c r="BH6" s="658"/>
      <c r="BI6" s="658"/>
      <c r="BJ6" s="658"/>
      <c r="BK6" s="658"/>
      <c r="BL6" s="658"/>
      <c r="BM6" s="658"/>
      <c r="BN6" s="659"/>
      <c r="BO6" s="695">
        <v>96.9</v>
      </c>
      <c r="BP6" s="695"/>
      <c r="BQ6" s="695"/>
      <c r="BR6" s="695"/>
      <c r="BS6" s="696">
        <v>28560</v>
      </c>
      <c r="BT6" s="696"/>
      <c r="BU6" s="696"/>
      <c r="BV6" s="696"/>
      <c r="BW6" s="696"/>
      <c r="BX6" s="696"/>
      <c r="BY6" s="696"/>
      <c r="BZ6" s="696"/>
      <c r="CA6" s="696"/>
      <c r="CB6" s="731"/>
      <c r="CD6" s="712" t="s">
        <v>233</v>
      </c>
      <c r="CE6" s="713"/>
      <c r="CF6" s="713"/>
      <c r="CG6" s="713"/>
      <c r="CH6" s="713"/>
      <c r="CI6" s="713"/>
      <c r="CJ6" s="713"/>
      <c r="CK6" s="713"/>
      <c r="CL6" s="713"/>
      <c r="CM6" s="713"/>
      <c r="CN6" s="713"/>
      <c r="CO6" s="713"/>
      <c r="CP6" s="713"/>
      <c r="CQ6" s="714"/>
      <c r="CR6" s="657">
        <v>155412</v>
      </c>
      <c r="CS6" s="658"/>
      <c r="CT6" s="658"/>
      <c r="CU6" s="658"/>
      <c r="CV6" s="658"/>
      <c r="CW6" s="658"/>
      <c r="CX6" s="658"/>
      <c r="CY6" s="659"/>
      <c r="CZ6" s="739">
        <v>0.8</v>
      </c>
      <c r="DA6" s="721"/>
      <c r="DB6" s="721"/>
      <c r="DC6" s="741"/>
      <c r="DD6" s="663" t="s">
        <v>129</v>
      </c>
      <c r="DE6" s="658"/>
      <c r="DF6" s="658"/>
      <c r="DG6" s="658"/>
      <c r="DH6" s="658"/>
      <c r="DI6" s="658"/>
      <c r="DJ6" s="658"/>
      <c r="DK6" s="658"/>
      <c r="DL6" s="658"/>
      <c r="DM6" s="658"/>
      <c r="DN6" s="658"/>
      <c r="DO6" s="658"/>
      <c r="DP6" s="659"/>
      <c r="DQ6" s="663">
        <v>155412</v>
      </c>
      <c r="DR6" s="658"/>
      <c r="DS6" s="658"/>
      <c r="DT6" s="658"/>
      <c r="DU6" s="658"/>
      <c r="DV6" s="658"/>
      <c r="DW6" s="658"/>
      <c r="DX6" s="658"/>
      <c r="DY6" s="658"/>
      <c r="DZ6" s="658"/>
      <c r="EA6" s="658"/>
      <c r="EB6" s="658"/>
      <c r="EC6" s="694"/>
    </row>
    <row r="7" spans="2:143" ht="11.25" customHeight="1" x14ac:dyDescent="0.15">
      <c r="B7" s="654" t="s">
        <v>234</v>
      </c>
      <c r="C7" s="655"/>
      <c r="D7" s="655"/>
      <c r="E7" s="655"/>
      <c r="F7" s="655"/>
      <c r="G7" s="655"/>
      <c r="H7" s="655"/>
      <c r="I7" s="655"/>
      <c r="J7" s="655"/>
      <c r="K7" s="655"/>
      <c r="L7" s="655"/>
      <c r="M7" s="655"/>
      <c r="N7" s="655"/>
      <c r="O7" s="655"/>
      <c r="P7" s="655"/>
      <c r="Q7" s="656"/>
      <c r="R7" s="657">
        <v>1308</v>
      </c>
      <c r="S7" s="658"/>
      <c r="T7" s="658"/>
      <c r="U7" s="658"/>
      <c r="V7" s="658"/>
      <c r="W7" s="658"/>
      <c r="X7" s="658"/>
      <c r="Y7" s="659"/>
      <c r="Z7" s="695">
        <v>0</v>
      </c>
      <c r="AA7" s="695"/>
      <c r="AB7" s="695"/>
      <c r="AC7" s="695"/>
      <c r="AD7" s="696">
        <v>1308</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1165091</v>
      </c>
      <c r="BH7" s="658"/>
      <c r="BI7" s="658"/>
      <c r="BJ7" s="658"/>
      <c r="BK7" s="658"/>
      <c r="BL7" s="658"/>
      <c r="BM7" s="658"/>
      <c r="BN7" s="659"/>
      <c r="BO7" s="695">
        <v>41.2</v>
      </c>
      <c r="BP7" s="695"/>
      <c r="BQ7" s="695"/>
      <c r="BR7" s="695"/>
      <c r="BS7" s="696">
        <v>28560</v>
      </c>
      <c r="BT7" s="696"/>
      <c r="BU7" s="696"/>
      <c r="BV7" s="696"/>
      <c r="BW7" s="696"/>
      <c r="BX7" s="696"/>
      <c r="BY7" s="696"/>
      <c r="BZ7" s="696"/>
      <c r="CA7" s="696"/>
      <c r="CB7" s="731"/>
      <c r="CD7" s="654" t="s">
        <v>236</v>
      </c>
      <c r="CE7" s="655"/>
      <c r="CF7" s="655"/>
      <c r="CG7" s="655"/>
      <c r="CH7" s="655"/>
      <c r="CI7" s="655"/>
      <c r="CJ7" s="655"/>
      <c r="CK7" s="655"/>
      <c r="CL7" s="655"/>
      <c r="CM7" s="655"/>
      <c r="CN7" s="655"/>
      <c r="CO7" s="655"/>
      <c r="CP7" s="655"/>
      <c r="CQ7" s="656"/>
      <c r="CR7" s="657">
        <v>2040749</v>
      </c>
      <c r="CS7" s="658"/>
      <c r="CT7" s="658"/>
      <c r="CU7" s="658"/>
      <c r="CV7" s="658"/>
      <c r="CW7" s="658"/>
      <c r="CX7" s="658"/>
      <c r="CY7" s="659"/>
      <c r="CZ7" s="695">
        <v>11.1</v>
      </c>
      <c r="DA7" s="695"/>
      <c r="DB7" s="695"/>
      <c r="DC7" s="695"/>
      <c r="DD7" s="663">
        <v>4518</v>
      </c>
      <c r="DE7" s="658"/>
      <c r="DF7" s="658"/>
      <c r="DG7" s="658"/>
      <c r="DH7" s="658"/>
      <c r="DI7" s="658"/>
      <c r="DJ7" s="658"/>
      <c r="DK7" s="658"/>
      <c r="DL7" s="658"/>
      <c r="DM7" s="658"/>
      <c r="DN7" s="658"/>
      <c r="DO7" s="658"/>
      <c r="DP7" s="659"/>
      <c r="DQ7" s="663">
        <v>1766708</v>
      </c>
      <c r="DR7" s="658"/>
      <c r="DS7" s="658"/>
      <c r="DT7" s="658"/>
      <c r="DU7" s="658"/>
      <c r="DV7" s="658"/>
      <c r="DW7" s="658"/>
      <c r="DX7" s="658"/>
      <c r="DY7" s="658"/>
      <c r="DZ7" s="658"/>
      <c r="EA7" s="658"/>
      <c r="EB7" s="658"/>
      <c r="EC7" s="694"/>
    </row>
    <row r="8" spans="2:143" ht="11.25" customHeight="1" x14ac:dyDescent="0.15">
      <c r="B8" s="654" t="s">
        <v>237</v>
      </c>
      <c r="C8" s="655"/>
      <c r="D8" s="655"/>
      <c r="E8" s="655"/>
      <c r="F8" s="655"/>
      <c r="G8" s="655"/>
      <c r="H8" s="655"/>
      <c r="I8" s="655"/>
      <c r="J8" s="655"/>
      <c r="K8" s="655"/>
      <c r="L8" s="655"/>
      <c r="M8" s="655"/>
      <c r="N8" s="655"/>
      <c r="O8" s="655"/>
      <c r="P8" s="655"/>
      <c r="Q8" s="656"/>
      <c r="R8" s="657">
        <v>27815</v>
      </c>
      <c r="S8" s="658"/>
      <c r="T8" s="658"/>
      <c r="U8" s="658"/>
      <c r="V8" s="658"/>
      <c r="W8" s="658"/>
      <c r="X8" s="658"/>
      <c r="Y8" s="659"/>
      <c r="Z8" s="695">
        <v>0.1</v>
      </c>
      <c r="AA8" s="695"/>
      <c r="AB8" s="695"/>
      <c r="AC8" s="695"/>
      <c r="AD8" s="696">
        <v>27815</v>
      </c>
      <c r="AE8" s="696"/>
      <c r="AF8" s="696"/>
      <c r="AG8" s="696"/>
      <c r="AH8" s="696"/>
      <c r="AI8" s="696"/>
      <c r="AJ8" s="696"/>
      <c r="AK8" s="696"/>
      <c r="AL8" s="660">
        <v>0.4</v>
      </c>
      <c r="AM8" s="661"/>
      <c r="AN8" s="661"/>
      <c r="AO8" s="697"/>
      <c r="AP8" s="654" t="s">
        <v>238</v>
      </c>
      <c r="AQ8" s="655"/>
      <c r="AR8" s="655"/>
      <c r="AS8" s="655"/>
      <c r="AT8" s="655"/>
      <c r="AU8" s="655"/>
      <c r="AV8" s="655"/>
      <c r="AW8" s="655"/>
      <c r="AX8" s="655"/>
      <c r="AY8" s="655"/>
      <c r="AZ8" s="655"/>
      <c r="BA8" s="655"/>
      <c r="BB8" s="655"/>
      <c r="BC8" s="655"/>
      <c r="BD8" s="655"/>
      <c r="BE8" s="655"/>
      <c r="BF8" s="656"/>
      <c r="BG8" s="657">
        <v>37813</v>
      </c>
      <c r="BH8" s="658"/>
      <c r="BI8" s="658"/>
      <c r="BJ8" s="658"/>
      <c r="BK8" s="658"/>
      <c r="BL8" s="658"/>
      <c r="BM8" s="658"/>
      <c r="BN8" s="659"/>
      <c r="BO8" s="695">
        <v>1.3</v>
      </c>
      <c r="BP8" s="695"/>
      <c r="BQ8" s="695"/>
      <c r="BR8" s="695"/>
      <c r="BS8" s="696" t="s">
        <v>129</v>
      </c>
      <c r="BT8" s="696"/>
      <c r="BU8" s="696"/>
      <c r="BV8" s="696"/>
      <c r="BW8" s="696"/>
      <c r="BX8" s="696"/>
      <c r="BY8" s="696"/>
      <c r="BZ8" s="696"/>
      <c r="CA8" s="696"/>
      <c r="CB8" s="731"/>
      <c r="CD8" s="654" t="s">
        <v>239</v>
      </c>
      <c r="CE8" s="655"/>
      <c r="CF8" s="655"/>
      <c r="CG8" s="655"/>
      <c r="CH8" s="655"/>
      <c r="CI8" s="655"/>
      <c r="CJ8" s="655"/>
      <c r="CK8" s="655"/>
      <c r="CL8" s="655"/>
      <c r="CM8" s="655"/>
      <c r="CN8" s="655"/>
      <c r="CO8" s="655"/>
      <c r="CP8" s="655"/>
      <c r="CQ8" s="656"/>
      <c r="CR8" s="657">
        <v>5455070</v>
      </c>
      <c r="CS8" s="658"/>
      <c r="CT8" s="658"/>
      <c r="CU8" s="658"/>
      <c r="CV8" s="658"/>
      <c r="CW8" s="658"/>
      <c r="CX8" s="658"/>
      <c r="CY8" s="659"/>
      <c r="CZ8" s="695">
        <v>29.7</v>
      </c>
      <c r="DA8" s="695"/>
      <c r="DB8" s="695"/>
      <c r="DC8" s="695"/>
      <c r="DD8" s="663">
        <v>53521</v>
      </c>
      <c r="DE8" s="658"/>
      <c r="DF8" s="658"/>
      <c r="DG8" s="658"/>
      <c r="DH8" s="658"/>
      <c r="DI8" s="658"/>
      <c r="DJ8" s="658"/>
      <c r="DK8" s="658"/>
      <c r="DL8" s="658"/>
      <c r="DM8" s="658"/>
      <c r="DN8" s="658"/>
      <c r="DO8" s="658"/>
      <c r="DP8" s="659"/>
      <c r="DQ8" s="663">
        <v>2802183</v>
      </c>
      <c r="DR8" s="658"/>
      <c r="DS8" s="658"/>
      <c r="DT8" s="658"/>
      <c r="DU8" s="658"/>
      <c r="DV8" s="658"/>
      <c r="DW8" s="658"/>
      <c r="DX8" s="658"/>
      <c r="DY8" s="658"/>
      <c r="DZ8" s="658"/>
      <c r="EA8" s="658"/>
      <c r="EB8" s="658"/>
      <c r="EC8" s="694"/>
    </row>
    <row r="9" spans="2:143" ht="11.25" customHeight="1" x14ac:dyDescent="0.15">
      <c r="B9" s="654" t="s">
        <v>240</v>
      </c>
      <c r="C9" s="655"/>
      <c r="D9" s="655"/>
      <c r="E9" s="655"/>
      <c r="F9" s="655"/>
      <c r="G9" s="655"/>
      <c r="H9" s="655"/>
      <c r="I9" s="655"/>
      <c r="J9" s="655"/>
      <c r="K9" s="655"/>
      <c r="L9" s="655"/>
      <c r="M9" s="655"/>
      <c r="N9" s="655"/>
      <c r="O9" s="655"/>
      <c r="P9" s="655"/>
      <c r="Q9" s="656"/>
      <c r="R9" s="657">
        <v>19518</v>
      </c>
      <c r="S9" s="658"/>
      <c r="T9" s="658"/>
      <c r="U9" s="658"/>
      <c r="V9" s="658"/>
      <c r="W9" s="658"/>
      <c r="X9" s="658"/>
      <c r="Y9" s="659"/>
      <c r="Z9" s="695">
        <v>0.1</v>
      </c>
      <c r="AA9" s="695"/>
      <c r="AB9" s="695"/>
      <c r="AC9" s="695"/>
      <c r="AD9" s="696">
        <v>19518</v>
      </c>
      <c r="AE9" s="696"/>
      <c r="AF9" s="696"/>
      <c r="AG9" s="696"/>
      <c r="AH9" s="696"/>
      <c r="AI9" s="696"/>
      <c r="AJ9" s="696"/>
      <c r="AK9" s="696"/>
      <c r="AL9" s="660">
        <v>0.2</v>
      </c>
      <c r="AM9" s="661"/>
      <c r="AN9" s="661"/>
      <c r="AO9" s="697"/>
      <c r="AP9" s="654" t="s">
        <v>241</v>
      </c>
      <c r="AQ9" s="655"/>
      <c r="AR9" s="655"/>
      <c r="AS9" s="655"/>
      <c r="AT9" s="655"/>
      <c r="AU9" s="655"/>
      <c r="AV9" s="655"/>
      <c r="AW9" s="655"/>
      <c r="AX9" s="655"/>
      <c r="AY9" s="655"/>
      <c r="AZ9" s="655"/>
      <c r="BA9" s="655"/>
      <c r="BB9" s="655"/>
      <c r="BC9" s="655"/>
      <c r="BD9" s="655"/>
      <c r="BE9" s="655"/>
      <c r="BF9" s="656"/>
      <c r="BG9" s="657">
        <v>960835</v>
      </c>
      <c r="BH9" s="658"/>
      <c r="BI9" s="658"/>
      <c r="BJ9" s="658"/>
      <c r="BK9" s="658"/>
      <c r="BL9" s="658"/>
      <c r="BM9" s="658"/>
      <c r="BN9" s="659"/>
      <c r="BO9" s="695">
        <v>33.9</v>
      </c>
      <c r="BP9" s="695"/>
      <c r="BQ9" s="695"/>
      <c r="BR9" s="695"/>
      <c r="BS9" s="696" t="s">
        <v>129</v>
      </c>
      <c r="BT9" s="696"/>
      <c r="BU9" s="696"/>
      <c r="BV9" s="696"/>
      <c r="BW9" s="696"/>
      <c r="BX9" s="696"/>
      <c r="BY9" s="696"/>
      <c r="BZ9" s="696"/>
      <c r="CA9" s="696"/>
      <c r="CB9" s="731"/>
      <c r="CD9" s="654" t="s">
        <v>242</v>
      </c>
      <c r="CE9" s="655"/>
      <c r="CF9" s="655"/>
      <c r="CG9" s="655"/>
      <c r="CH9" s="655"/>
      <c r="CI9" s="655"/>
      <c r="CJ9" s="655"/>
      <c r="CK9" s="655"/>
      <c r="CL9" s="655"/>
      <c r="CM9" s="655"/>
      <c r="CN9" s="655"/>
      <c r="CO9" s="655"/>
      <c r="CP9" s="655"/>
      <c r="CQ9" s="656"/>
      <c r="CR9" s="657">
        <v>4106053</v>
      </c>
      <c r="CS9" s="658"/>
      <c r="CT9" s="658"/>
      <c r="CU9" s="658"/>
      <c r="CV9" s="658"/>
      <c r="CW9" s="658"/>
      <c r="CX9" s="658"/>
      <c r="CY9" s="659"/>
      <c r="CZ9" s="695">
        <v>22.3</v>
      </c>
      <c r="DA9" s="695"/>
      <c r="DB9" s="695"/>
      <c r="DC9" s="695"/>
      <c r="DD9" s="663">
        <v>2278632</v>
      </c>
      <c r="DE9" s="658"/>
      <c r="DF9" s="658"/>
      <c r="DG9" s="658"/>
      <c r="DH9" s="658"/>
      <c r="DI9" s="658"/>
      <c r="DJ9" s="658"/>
      <c r="DK9" s="658"/>
      <c r="DL9" s="658"/>
      <c r="DM9" s="658"/>
      <c r="DN9" s="658"/>
      <c r="DO9" s="658"/>
      <c r="DP9" s="659"/>
      <c r="DQ9" s="663">
        <v>1423029</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66418</v>
      </c>
      <c r="BH10" s="658"/>
      <c r="BI10" s="658"/>
      <c r="BJ10" s="658"/>
      <c r="BK10" s="658"/>
      <c r="BL10" s="658"/>
      <c r="BM10" s="658"/>
      <c r="BN10" s="659"/>
      <c r="BO10" s="695">
        <v>2.2999999999999998</v>
      </c>
      <c r="BP10" s="695"/>
      <c r="BQ10" s="695"/>
      <c r="BR10" s="695"/>
      <c r="BS10" s="696" t="s">
        <v>129</v>
      </c>
      <c r="BT10" s="696"/>
      <c r="BU10" s="696"/>
      <c r="BV10" s="696"/>
      <c r="BW10" s="696"/>
      <c r="BX10" s="696"/>
      <c r="BY10" s="696"/>
      <c r="BZ10" s="696"/>
      <c r="CA10" s="696"/>
      <c r="CB10" s="731"/>
      <c r="CD10" s="654" t="s">
        <v>245</v>
      </c>
      <c r="CE10" s="655"/>
      <c r="CF10" s="655"/>
      <c r="CG10" s="655"/>
      <c r="CH10" s="655"/>
      <c r="CI10" s="655"/>
      <c r="CJ10" s="655"/>
      <c r="CK10" s="655"/>
      <c r="CL10" s="655"/>
      <c r="CM10" s="655"/>
      <c r="CN10" s="655"/>
      <c r="CO10" s="655"/>
      <c r="CP10" s="655"/>
      <c r="CQ10" s="656"/>
      <c r="CR10" s="657" t="s">
        <v>129</v>
      </c>
      <c r="CS10" s="658"/>
      <c r="CT10" s="658"/>
      <c r="CU10" s="658"/>
      <c r="CV10" s="658"/>
      <c r="CW10" s="658"/>
      <c r="CX10" s="658"/>
      <c r="CY10" s="659"/>
      <c r="CZ10" s="695" t="s">
        <v>129</v>
      </c>
      <c r="DA10" s="695"/>
      <c r="DB10" s="695"/>
      <c r="DC10" s="695"/>
      <c r="DD10" s="663" t="s">
        <v>129</v>
      </c>
      <c r="DE10" s="658"/>
      <c r="DF10" s="658"/>
      <c r="DG10" s="658"/>
      <c r="DH10" s="658"/>
      <c r="DI10" s="658"/>
      <c r="DJ10" s="658"/>
      <c r="DK10" s="658"/>
      <c r="DL10" s="658"/>
      <c r="DM10" s="658"/>
      <c r="DN10" s="658"/>
      <c r="DO10" s="658"/>
      <c r="DP10" s="659"/>
      <c r="DQ10" s="663" t="s">
        <v>129</v>
      </c>
      <c r="DR10" s="658"/>
      <c r="DS10" s="658"/>
      <c r="DT10" s="658"/>
      <c r="DU10" s="658"/>
      <c r="DV10" s="658"/>
      <c r="DW10" s="658"/>
      <c r="DX10" s="658"/>
      <c r="DY10" s="658"/>
      <c r="DZ10" s="658"/>
      <c r="EA10" s="658"/>
      <c r="EB10" s="658"/>
      <c r="EC10" s="694"/>
    </row>
    <row r="11" spans="2:143" ht="11.25" customHeight="1" x14ac:dyDescent="0.15">
      <c r="B11" s="654" t="s">
        <v>246</v>
      </c>
      <c r="C11" s="655"/>
      <c r="D11" s="655"/>
      <c r="E11" s="655"/>
      <c r="F11" s="655"/>
      <c r="G11" s="655"/>
      <c r="H11" s="655"/>
      <c r="I11" s="655"/>
      <c r="J11" s="655"/>
      <c r="K11" s="655"/>
      <c r="L11" s="655"/>
      <c r="M11" s="655"/>
      <c r="N11" s="655"/>
      <c r="O11" s="655"/>
      <c r="P11" s="655"/>
      <c r="Q11" s="656"/>
      <c r="R11" s="657">
        <v>553836</v>
      </c>
      <c r="S11" s="658"/>
      <c r="T11" s="658"/>
      <c r="U11" s="658"/>
      <c r="V11" s="658"/>
      <c r="W11" s="658"/>
      <c r="X11" s="658"/>
      <c r="Y11" s="659"/>
      <c r="Z11" s="660">
        <v>2.9</v>
      </c>
      <c r="AA11" s="661"/>
      <c r="AB11" s="661"/>
      <c r="AC11" s="662"/>
      <c r="AD11" s="663">
        <v>553836</v>
      </c>
      <c r="AE11" s="658"/>
      <c r="AF11" s="658"/>
      <c r="AG11" s="658"/>
      <c r="AH11" s="658"/>
      <c r="AI11" s="658"/>
      <c r="AJ11" s="658"/>
      <c r="AK11" s="659"/>
      <c r="AL11" s="660">
        <v>7</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100025</v>
      </c>
      <c r="BH11" s="658"/>
      <c r="BI11" s="658"/>
      <c r="BJ11" s="658"/>
      <c r="BK11" s="658"/>
      <c r="BL11" s="658"/>
      <c r="BM11" s="658"/>
      <c r="BN11" s="659"/>
      <c r="BO11" s="695">
        <v>3.5</v>
      </c>
      <c r="BP11" s="695"/>
      <c r="BQ11" s="695"/>
      <c r="BR11" s="695"/>
      <c r="BS11" s="696">
        <v>28560</v>
      </c>
      <c r="BT11" s="696"/>
      <c r="BU11" s="696"/>
      <c r="BV11" s="696"/>
      <c r="BW11" s="696"/>
      <c r="BX11" s="696"/>
      <c r="BY11" s="696"/>
      <c r="BZ11" s="696"/>
      <c r="CA11" s="696"/>
      <c r="CB11" s="731"/>
      <c r="CD11" s="654" t="s">
        <v>248</v>
      </c>
      <c r="CE11" s="655"/>
      <c r="CF11" s="655"/>
      <c r="CG11" s="655"/>
      <c r="CH11" s="655"/>
      <c r="CI11" s="655"/>
      <c r="CJ11" s="655"/>
      <c r="CK11" s="655"/>
      <c r="CL11" s="655"/>
      <c r="CM11" s="655"/>
      <c r="CN11" s="655"/>
      <c r="CO11" s="655"/>
      <c r="CP11" s="655"/>
      <c r="CQ11" s="656"/>
      <c r="CR11" s="657">
        <v>314215</v>
      </c>
      <c r="CS11" s="658"/>
      <c r="CT11" s="658"/>
      <c r="CU11" s="658"/>
      <c r="CV11" s="658"/>
      <c r="CW11" s="658"/>
      <c r="CX11" s="658"/>
      <c r="CY11" s="659"/>
      <c r="CZ11" s="695">
        <v>1.7</v>
      </c>
      <c r="DA11" s="695"/>
      <c r="DB11" s="695"/>
      <c r="DC11" s="695"/>
      <c r="DD11" s="663">
        <v>202309</v>
      </c>
      <c r="DE11" s="658"/>
      <c r="DF11" s="658"/>
      <c r="DG11" s="658"/>
      <c r="DH11" s="658"/>
      <c r="DI11" s="658"/>
      <c r="DJ11" s="658"/>
      <c r="DK11" s="658"/>
      <c r="DL11" s="658"/>
      <c r="DM11" s="658"/>
      <c r="DN11" s="658"/>
      <c r="DO11" s="658"/>
      <c r="DP11" s="659"/>
      <c r="DQ11" s="663">
        <v>114360</v>
      </c>
      <c r="DR11" s="658"/>
      <c r="DS11" s="658"/>
      <c r="DT11" s="658"/>
      <c r="DU11" s="658"/>
      <c r="DV11" s="658"/>
      <c r="DW11" s="658"/>
      <c r="DX11" s="658"/>
      <c r="DY11" s="658"/>
      <c r="DZ11" s="658"/>
      <c r="EA11" s="658"/>
      <c r="EB11" s="658"/>
      <c r="EC11" s="694"/>
    </row>
    <row r="12" spans="2:143" ht="11.25" customHeight="1" x14ac:dyDescent="0.15">
      <c r="B12" s="654" t="s">
        <v>249</v>
      </c>
      <c r="C12" s="655"/>
      <c r="D12" s="655"/>
      <c r="E12" s="655"/>
      <c r="F12" s="655"/>
      <c r="G12" s="655"/>
      <c r="H12" s="655"/>
      <c r="I12" s="655"/>
      <c r="J12" s="655"/>
      <c r="K12" s="655"/>
      <c r="L12" s="655"/>
      <c r="M12" s="655"/>
      <c r="N12" s="655"/>
      <c r="O12" s="655"/>
      <c r="P12" s="655"/>
      <c r="Q12" s="656"/>
      <c r="R12" s="657">
        <v>12581</v>
      </c>
      <c r="S12" s="658"/>
      <c r="T12" s="658"/>
      <c r="U12" s="658"/>
      <c r="V12" s="658"/>
      <c r="W12" s="658"/>
      <c r="X12" s="658"/>
      <c r="Y12" s="659"/>
      <c r="Z12" s="695">
        <v>0.1</v>
      </c>
      <c r="AA12" s="695"/>
      <c r="AB12" s="695"/>
      <c r="AC12" s="695"/>
      <c r="AD12" s="696">
        <v>12581</v>
      </c>
      <c r="AE12" s="696"/>
      <c r="AF12" s="696"/>
      <c r="AG12" s="696"/>
      <c r="AH12" s="696"/>
      <c r="AI12" s="696"/>
      <c r="AJ12" s="696"/>
      <c r="AK12" s="696"/>
      <c r="AL12" s="660">
        <v>0.2</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1279864</v>
      </c>
      <c r="BH12" s="658"/>
      <c r="BI12" s="658"/>
      <c r="BJ12" s="658"/>
      <c r="BK12" s="658"/>
      <c r="BL12" s="658"/>
      <c r="BM12" s="658"/>
      <c r="BN12" s="659"/>
      <c r="BO12" s="695">
        <v>45.2</v>
      </c>
      <c r="BP12" s="695"/>
      <c r="BQ12" s="695"/>
      <c r="BR12" s="695"/>
      <c r="BS12" s="696" t="s">
        <v>137</v>
      </c>
      <c r="BT12" s="696"/>
      <c r="BU12" s="696"/>
      <c r="BV12" s="696"/>
      <c r="BW12" s="696"/>
      <c r="BX12" s="696"/>
      <c r="BY12" s="696"/>
      <c r="BZ12" s="696"/>
      <c r="CA12" s="696"/>
      <c r="CB12" s="731"/>
      <c r="CD12" s="654" t="s">
        <v>251</v>
      </c>
      <c r="CE12" s="655"/>
      <c r="CF12" s="655"/>
      <c r="CG12" s="655"/>
      <c r="CH12" s="655"/>
      <c r="CI12" s="655"/>
      <c r="CJ12" s="655"/>
      <c r="CK12" s="655"/>
      <c r="CL12" s="655"/>
      <c r="CM12" s="655"/>
      <c r="CN12" s="655"/>
      <c r="CO12" s="655"/>
      <c r="CP12" s="655"/>
      <c r="CQ12" s="656"/>
      <c r="CR12" s="657">
        <v>271504</v>
      </c>
      <c r="CS12" s="658"/>
      <c r="CT12" s="658"/>
      <c r="CU12" s="658"/>
      <c r="CV12" s="658"/>
      <c r="CW12" s="658"/>
      <c r="CX12" s="658"/>
      <c r="CY12" s="659"/>
      <c r="CZ12" s="695">
        <v>1.5</v>
      </c>
      <c r="DA12" s="695"/>
      <c r="DB12" s="695"/>
      <c r="DC12" s="695"/>
      <c r="DD12" s="663">
        <v>33832</v>
      </c>
      <c r="DE12" s="658"/>
      <c r="DF12" s="658"/>
      <c r="DG12" s="658"/>
      <c r="DH12" s="658"/>
      <c r="DI12" s="658"/>
      <c r="DJ12" s="658"/>
      <c r="DK12" s="658"/>
      <c r="DL12" s="658"/>
      <c r="DM12" s="658"/>
      <c r="DN12" s="658"/>
      <c r="DO12" s="658"/>
      <c r="DP12" s="659"/>
      <c r="DQ12" s="663">
        <v>216416</v>
      </c>
      <c r="DR12" s="658"/>
      <c r="DS12" s="658"/>
      <c r="DT12" s="658"/>
      <c r="DU12" s="658"/>
      <c r="DV12" s="658"/>
      <c r="DW12" s="658"/>
      <c r="DX12" s="658"/>
      <c r="DY12" s="658"/>
      <c r="DZ12" s="658"/>
      <c r="EA12" s="658"/>
      <c r="EB12" s="658"/>
      <c r="EC12" s="694"/>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1269816</v>
      </c>
      <c r="BH13" s="658"/>
      <c r="BI13" s="658"/>
      <c r="BJ13" s="658"/>
      <c r="BK13" s="658"/>
      <c r="BL13" s="658"/>
      <c r="BM13" s="658"/>
      <c r="BN13" s="659"/>
      <c r="BO13" s="695">
        <v>44.8</v>
      </c>
      <c r="BP13" s="695"/>
      <c r="BQ13" s="695"/>
      <c r="BR13" s="695"/>
      <c r="BS13" s="696" t="s">
        <v>129</v>
      </c>
      <c r="BT13" s="696"/>
      <c r="BU13" s="696"/>
      <c r="BV13" s="696"/>
      <c r="BW13" s="696"/>
      <c r="BX13" s="696"/>
      <c r="BY13" s="696"/>
      <c r="BZ13" s="696"/>
      <c r="CA13" s="696"/>
      <c r="CB13" s="731"/>
      <c r="CD13" s="654" t="s">
        <v>254</v>
      </c>
      <c r="CE13" s="655"/>
      <c r="CF13" s="655"/>
      <c r="CG13" s="655"/>
      <c r="CH13" s="655"/>
      <c r="CI13" s="655"/>
      <c r="CJ13" s="655"/>
      <c r="CK13" s="655"/>
      <c r="CL13" s="655"/>
      <c r="CM13" s="655"/>
      <c r="CN13" s="655"/>
      <c r="CO13" s="655"/>
      <c r="CP13" s="655"/>
      <c r="CQ13" s="656"/>
      <c r="CR13" s="657">
        <v>1371829</v>
      </c>
      <c r="CS13" s="658"/>
      <c r="CT13" s="658"/>
      <c r="CU13" s="658"/>
      <c r="CV13" s="658"/>
      <c r="CW13" s="658"/>
      <c r="CX13" s="658"/>
      <c r="CY13" s="659"/>
      <c r="CZ13" s="695">
        <v>7.5</v>
      </c>
      <c r="DA13" s="695"/>
      <c r="DB13" s="695"/>
      <c r="DC13" s="695"/>
      <c r="DD13" s="663">
        <v>739991</v>
      </c>
      <c r="DE13" s="658"/>
      <c r="DF13" s="658"/>
      <c r="DG13" s="658"/>
      <c r="DH13" s="658"/>
      <c r="DI13" s="658"/>
      <c r="DJ13" s="658"/>
      <c r="DK13" s="658"/>
      <c r="DL13" s="658"/>
      <c r="DM13" s="658"/>
      <c r="DN13" s="658"/>
      <c r="DO13" s="658"/>
      <c r="DP13" s="659"/>
      <c r="DQ13" s="663">
        <v>605211</v>
      </c>
      <c r="DR13" s="658"/>
      <c r="DS13" s="658"/>
      <c r="DT13" s="658"/>
      <c r="DU13" s="658"/>
      <c r="DV13" s="658"/>
      <c r="DW13" s="658"/>
      <c r="DX13" s="658"/>
      <c r="DY13" s="658"/>
      <c r="DZ13" s="658"/>
      <c r="EA13" s="658"/>
      <c r="EB13" s="658"/>
      <c r="EC13" s="694"/>
    </row>
    <row r="14" spans="2:143" ht="11.25" customHeight="1" x14ac:dyDescent="0.15">
      <c r="B14" s="654" t="s">
        <v>255</v>
      </c>
      <c r="C14" s="655"/>
      <c r="D14" s="655"/>
      <c r="E14" s="655"/>
      <c r="F14" s="655"/>
      <c r="G14" s="655"/>
      <c r="H14" s="655"/>
      <c r="I14" s="655"/>
      <c r="J14" s="655"/>
      <c r="K14" s="655"/>
      <c r="L14" s="655"/>
      <c r="M14" s="655"/>
      <c r="N14" s="655"/>
      <c r="O14" s="655"/>
      <c r="P14" s="655"/>
      <c r="Q14" s="656"/>
      <c r="R14" s="657">
        <v>489</v>
      </c>
      <c r="S14" s="658"/>
      <c r="T14" s="658"/>
      <c r="U14" s="658"/>
      <c r="V14" s="658"/>
      <c r="W14" s="658"/>
      <c r="X14" s="658"/>
      <c r="Y14" s="659"/>
      <c r="Z14" s="695">
        <v>0</v>
      </c>
      <c r="AA14" s="695"/>
      <c r="AB14" s="695"/>
      <c r="AC14" s="695"/>
      <c r="AD14" s="696">
        <v>489</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95147</v>
      </c>
      <c r="BH14" s="658"/>
      <c r="BI14" s="658"/>
      <c r="BJ14" s="658"/>
      <c r="BK14" s="658"/>
      <c r="BL14" s="658"/>
      <c r="BM14" s="658"/>
      <c r="BN14" s="659"/>
      <c r="BO14" s="695">
        <v>3.4</v>
      </c>
      <c r="BP14" s="695"/>
      <c r="BQ14" s="695"/>
      <c r="BR14" s="695"/>
      <c r="BS14" s="696" t="s">
        <v>257</v>
      </c>
      <c r="BT14" s="696"/>
      <c r="BU14" s="696"/>
      <c r="BV14" s="696"/>
      <c r="BW14" s="696"/>
      <c r="BX14" s="696"/>
      <c r="BY14" s="696"/>
      <c r="BZ14" s="696"/>
      <c r="CA14" s="696"/>
      <c r="CB14" s="731"/>
      <c r="CD14" s="654" t="s">
        <v>258</v>
      </c>
      <c r="CE14" s="655"/>
      <c r="CF14" s="655"/>
      <c r="CG14" s="655"/>
      <c r="CH14" s="655"/>
      <c r="CI14" s="655"/>
      <c r="CJ14" s="655"/>
      <c r="CK14" s="655"/>
      <c r="CL14" s="655"/>
      <c r="CM14" s="655"/>
      <c r="CN14" s="655"/>
      <c r="CO14" s="655"/>
      <c r="CP14" s="655"/>
      <c r="CQ14" s="656"/>
      <c r="CR14" s="657">
        <v>1219333</v>
      </c>
      <c r="CS14" s="658"/>
      <c r="CT14" s="658"/>
      <c r="CU14" s="658"/>
      <c r="CV14" s="658"/>
      <c r="CW14" s="658"/>
      <c r="CX14" s="658"/>
      <c r="CY14" s="659"/>
      <c r="CZ14" s="695">
        <v>6.6</v>
      </c>
      <c r="DA14" s="695"/>
      <c r="DB14" s="695"/>
      <c r="DC14" s="695"/>
      <c r="DD14" s="663">
        <v>761869</v>
      </c>
      <c r="DE14" s="658"/>
      <c r="DF14" s="658"/>
      <c r="DG14" s="658"/>
      <c r="DH14" s="658"/>
      <c r="DI14" s="658"/>
      <c r="DJ14" s="658"/>
      <c r="DK14" s="658"/>
      <c r="DL14" s="658"/>
      <c r="DM14" s="658"/>
      <c r="DN14" s="658"/>
      <c r="DO14" s="658"/>
      <c r="DP14" s="659"/>
      <c r="DQ14" s="663">
        <v>477829</v>
      </c>
      <c r="DR14" s="658"/>
      <c r="DS14" s="658"/>
      <c r="DT14" s="658"/>
      <c r="DU14" s="658"/>
      <c r="DV14" s="658"/>
      <c r="DW14" s="658"/>
      <c r="DX14" s="658"/>
      <c r="DY14" s="658"/>
      <c r="DZ14" s="658"/>
      <c r="EA14" s="658"/>
      <c r="EB14" s="658"/>
      <c r="EC14" s="694"/>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257</v>
      </c>
      <c r="AA15" s="695"/>
      <c r="AB15" s="695"/>
      <c r="AC15" s="695"/>
      <c r="AD15" s="696" t="s">
        <v>137</v>
      </c>
      <c r="AE15" s="696"/>
      <c r="AF15" s="696"/>
      <c r="AG15" s="696"/>
      <c r="AH15" s="696"/>
      <c r="AI15" s="696"/>
      <c r="AJ15" s="696"/>
      <c r="AK15" s="696"/>
      <c r="AL15" s="660" t="s">
        <v>129</v>
      </c>
      <c r="AM15" s="661"/>
      <c r="AN15" s="661"/>
      <c r="AO15" s="697"/>
      <c r="AP15" s="654" t="s">
        <v>260</v>
      </c>
      <c r="AQ15" s="655"/>
      <c r="AR15" s="655"/>
      <c r="AS15" s="655"/>
      <c r="AT15" s="655"/>
      <c r="AU15" s="655"/>
      <c r="AV15" s="655"/>
      <c r="AW15" s="655"/>
      <c r="AX15" s="655"/>
      <c r="AY15" s="655"/>
      <c r="AZ15" s="655"/>
      <c r="BA15" s="655"/>
      <c r="BB15" s="655"/>
      <c r="BC15" s="655"/>
      <c r="BD15" s="655"/>
      <c r="BE15" s="655"/>
      <c r="BF15" s="656"/>
      <c r="BG15" s="657">
        <v>202181</v>
      </c>
      <c r="BH15" s="658"/>
      <c r="BI15" s="658"/>
      <c r="BJ15" s="658"/>
      <c r="BK15" s="658"/>
      <c r="BL15" s="658"/>
      <c r="BM15" s="658"/>
      <c r="BN15" s="659"/>
      <c r="BO15" s="695">
        <v>7.1</v>
      </c>
      <c r="BP15" s="695"/>
      <c r="BQ15" s="695"/>
      <c r="BR15" s="695"/>
      <c r="BS15" s="696" t="s">
        <v>129</v>
      </c>
      <c r="BT15" s="696"/>
      <c r="BU15" s="696"/>
      <c r="BV15" s="696"/>
      <c r="BW15" s="696"/>
      <c r="BX15" s="696"/>
      <c r="BY15" s="696"/>
      <c r="BZ15" s="696"/>
      <c r="CA15" s="696"/>
      <c r="CB15" s="731"/>
      <c r="CD15" s="654" t="s">
        <v>261</v>
      </c>
      <c r="CE15" s="655"/>
      <c r="CF15" s="655"/>
      <c r="CG15" s="655"/>
      <c r="CH15" s="655"/>
      <c r="CI15" s="655"/>
      <c r="CJ15" s="655"/>
      <c r="CK15" s="655"/>
      <c r="CL15" s="655"/>
      <c r="CM15" s="655"/>
      <c r="CN15" s="655"/>
      <c r="CO15" s="655"/>
      <c r="CP15" s="655"/>
      <c r="CQ15" s="656"/>
      <c r="CR15" s="657">
        <v>1429321</v>
      </c>
      <c r="CS15" s="658"/>
      <c r="CT15" s="658"/>
      <c r="CU15" s="658"/>
      <c r="CV15" s="658"/>
      <c r="CW15" s="658"/>
      <c r="CX15" s="658"/>
      <c r="CY15" s="659"/>
      <c r="CZ15" s="695">
        <v>7.8</v>
      </c>
      <c r="DA15" s="695"/>
      <c r="DB15" s="695"/>
      <c r="DC15" s="695"/>
      <c r="DD15" s="663">
        <v>577836</v>
      </c>
      <c r="DE15" s="658"/>
      <c r="DF15" s="658"/>
      <c r="DG15" s="658"/>
      <c r="DH15" s="658"/>
      <c r="DI15" s="658"/>
      <c r="DJ15" s="658"/>
      <c r="DK15" s="658"/>
      <c r="DL15" s="658"/>
      <c r="DM15" s="658"/>
      <c r="DN15" s="658"/>
      <c r="DO15" s="658"/>
      <c r="DP15" s="659"/>
      <c r="DQ15" s="663">
        <v>856766</v>
      </c>
      <c r="DR15" s="658"/>
      <c r="DS15" s="658"/>
      <c r="DT15" s="658"/>
      <c r="DU15" s="658"/>
      <c r="DV15" s="658"/>
      <c r="DW15" s="658"/>
      <c r="DX15" s="658"/>
      <c r="DY15" s="658"/>
      <c r="DZ15" s="658"/>
      <c r="EA15" s="658"/>
      <c r="EB15" s="658"/>
      <c r="EC15" s="694"/>
    </row>
    <row r="16" spans="2:143" ht="11.25" customHeight="1" x14ac:dyDescent="0.15">
      <c r="B16" s="654" t="s">
        <v>262</v>
      </c>
      <c r="C16" s="655"/>
      <c r="D16" s="655"/>
      <c r="E16" s="655"/>
      <c r="F16" s="655"/>
      <c r="G16" s="655"/>
      <c r="H16" s="655"/>
      <c r="I16" s="655"/>
      <c r="J16" s="655"/>
      <c r="K16" s="655"/>
      <c r="L16" s="655"/>
      <c r="M16" s="655"/>
      <c r="N16" s="655"/>
      <c r="O16" s="655"/>
      <c r="P16" s="655"/>
      <c r="Q16" s="656"/>
      <c r="R16" s="657">
        <v>13324</v>
      </c>
      <c r="S16" s="658"/>
      <c r="T16" s="658"/>
      <c r="U16" s="658"/>
      <c r="V16" s="658"/>
      <c r="W16" s="658"/>
      <c r="X16" s="658"/>
      <c r="Y16" s="659"/>
      <c r="Z16" s="695">
        <v>0.1</v>
      </c>
      <c r="AA16" s="695"/>
      <c r="AB16" s="695"/>
      <c r="AC16" s="695"/>
      <c r="AD16" s="696">
        <v>13324</v>
      </c>
      <c r="AE16" s="696"/>
      <c r="AF16" s="696"/>
      <c r="AG16" s="696"/>
      <c r="AH16" s="696"/>
      <c r="AI16" s="696"/>
      <c r="AJ16" s="696"/>
      <c r="AK16" s="696"/>
      <c r="AL16" s="660">
        <v>0.2</v>
      </c>
      <c r="AM16" s="661"/>
      <c r="AN16" s="661"/>
      <c r="AO16" s="697"/>
      <c r="AP16" s="654" t="s">
        <v>263</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1"/>
      <c r="CD16" s="654" t="s">
        <v>264</v>
      </c>
      <c r="CE16" s="655"/>
      <c r="CF16" s="655"/>
      <c r="CG16" s="655"/>
      <c r="CH16" s="655"/>
      <c r="CI16" s="655"/>
      <c r="CJ16" s="655"/>
      <c r="CK16" s="655"/>
      <c r="CL16" s="655"/>
      <c r="CM16" s="655"/>
      <c r="CN16" s="655"/>
      <c r="CO16" s="655"/>
      <c r="CP16" s="655"/>
      <c r="CQ16" s="656"/>
      <c r="CR16" s="657" t="s">
        <v>137</v>
      </c>
      <c r="CS16" s="658"/>
      <c r="CT16" s="658"/>
      <c r="CU16" s="658"/>
      <c r="CV16" s="658"/>
      <c r="CW16" s="658"/>
      <c r="CX16" s="658"/>
      <c r="CY16" s="659"/>
      <c r="CZ16" s="695" t="s">
        <v>129</v>
      </c>
      <c r="DA16" s="695"/>
      <c r="DB16" s="695"/>
      <c r="DC16" s="695"/>
      <c r="DD16" s="663" t="s">
        <v>137</v>
      </c>
      <c r="DE16" s="658"/>
      <c r="DF16" s="658"/>
      <c r="DG16" s="658"/>
      <c r="DH16" s="658"/>
      <c r="DI16" s="658"/>
      <c r="DJ16" s="658"/>
      <c r="DK16" s="658"/>
      <c r="DL16" s="658"/>
      <c r="DM16" s="658"/>
      <c r="DN16" s="658"/>
      <c r="DO16" s="658"/>
      <c r="DP16" s="659"/>
      <c r="DQ16" s="663" t="s">
        <v>129</v>
      </c>
      <c r="DR16" s="658"/>
      <c r="DS16" s="658"/>
      <c r="DT16" s="658"/>
      <c r="DU16" s="658"/>
      <c r="DV16" s="658"/>
      <c r="DW16" s="658"/>
      <c r="DX16" s="658"/>
      <c r="DY16" s="658"/>
      <c r="DZ16" s="658"/>
      <c r="EA16" s="658"/>
      <c r="EB16" s="658"/>
      <c r="EC16" s="694"/>
    </row>
    <row r="17" spans="2:133" ht="11.25" customHeight="1" x14ac:dyDescent="0.15">
      <c r="B17" s="654" t="s">
        <v>265</v>
      </c>
      <c r="C17" s="655"/>
      <c r="D17" s="655"/>
      <c r="E17" s="655"/>
      <c r="F17" s="655"/>
      <c r="G17" s="655"/>
      <c r="H17" s="655"/>
      <c r="I17" s="655"/>
      <c r="J17" s="655"/>
      <c r="K17" s="655"/>
      <c r="L17" s="655"/>
      <c r="M17" s="655"/>
      <c r="N17" s="655"/>
      <c r="O17" s="655"/>
      <c r="P17" s="655"/>
      <c r="Q17" s="656"/>
      <c r="R17" s="657">
        <v>35453</v>
      </c>
      <c r="S17" s="658"/>
      <c r="T17" s="658"/>
      <c r="U17" s="658"/>
      <c r="V17" s="658"/>
      <c r="W17" s="658"/>
      <c r="X17" s="658"/>
      <c r="Y17" s="659"/>
      <c r="Z17" s="695">
        <v>0.2</v>
      </c>
      <c r="AA17" s="695"/>
      <c r="AB17" s="695"/>
      <c r="AC17" s="695"/>
      <c r="AD17" s="696">
        <v>35453</v>
      </c>
      <c r="AE17" s="696"/>
      <c r="AF17" s="696"/>
      <c r="AG17" s="696"/>
      <c r="AH17" s="696"/>
      <c r="AI17" s="696"/>
      <c r="AJ17" s="696"/>
      <c r="AK17" s="696"/>
      <c r="AL17" s="660">
        <v>0.4</v>
      </c>
      <c r="AM17" s="661"/>
      <c r="AN17" s="661"/>
      <c r="AO17" s="697"/>
      <c r="AP17" s="654" t="s">
        <v>266</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257</v>
      </c>
      <c r="BT17" s="696"/>
      <c r="BU17" s="696"/>
      <c r="BV17" s="696"/>
      <c r="BW17" s="696"/>
      <c r="BX17" s="696"/>
      <c r="BY17" s="696"/>
      <c r="BZ17" s="696"/>
      <c r="CA17" s="696"/>
      <c r="CB17" s="731"/>
      <c r="CD17" s="654" t="s">
        <v>267</v>
      </c>
      <c r="CE17" s="655"/>
      <c r="CF17" s="655"/>
      <c r="CG17" s="655"/>
      <c r="CH17" s="655"/>
      <c r="CI17" s="655"/>
      <c r="CJ17" s="655"/>
      <c r="CK17" s="655"/>
      <c r="CL17" s="655"/>
      <c r="CM17" s="655"/>
      <c r="CN17" s="655"/>
      <c r="CO17" s="655"/>
      <c r="CP17" s="655"/>
      <c r="CQ17" s="656"/>
      <c r="CR17" s="657">
        <v>2026678</v>
      </c>
      <c r="CS17" s="658"/>
      <c r="CT17" s="658"/>
      <c r="CU17" s="658"/>
      <c r="CV17" s="658"/>
      <c r="CW17" s="658"/>
      <c r="CX17" s="658"/>
      <c r="CY17" s="659"/>
      <c r="CZ17" s="695">
        <v>11</v>
      </c>
      <c r="DA17" s="695"/>
      <c r="DB17" s="695"/>
      <c r="DC17" s="695"/>
      <c r="DD17" s="663" t="s">
        <v>137</v>
      </c>
      <c r="DE17" s="658"/>
      <c r="DF17" s="658"/>
      <c r="DG17" s="658"/>
      <c r="DH17" s="658"/>
      <c r="DI17" s="658"/>
      <c r="DJ17" s="658"/>
      <c r="DK17" s="658"/>
      <c r="DL17" s="658"/>
      <c r="DM17" s="658"/>
      <c r="DN17" s="658"/>
      <c r="DO17" s="658"/>
      <c r="DP17" s="659"/>
      <c r="DQ17" s="663">
        <v>1895543</v>
      </c>
      <c r="DR17" s="658"/>
      <c r="DS17" s="658"/>
      <c r="DT17" s="658"/>
      <c r="DU17" s="658"/>
      <c r="DV17" s="658"/>
      <c r="DW17" s="658"/>
      <c r="DX17" s="658"/>
      <c r="DY17" s="658"/>
      <c r="DZ17" s="658"/>
      <c r="EA17" s="658"/>
      <c r="EB17" s="658"/>
      <c r="EC17" s="694"/>
    </row>
    <row r="18" spans="2:133" ht="11.25" customHeight="1" x14ac:dyDescent="0.15">
      <c r="B18" s="654" t="s">
        <v>268</v>
      </c>
      <c r="C18" s="655"/>
      <c r="D18" s="655"/>
      <c r="E18" s="655"/>
      <c r="F18" s="655"/>
      <c r="G18" s="655"/>
      <c r="H18" s="655"/>
      <c r="I18" s="655"/>
      <c r="J18" s="655"/>
      <c r="K18" s="655"/>
      <c r="L18" s="655"/>
      <c r="M18" s="655"/>
      <c r="N18" s="655"/>
      <c r="O18" s="655"/>
      <c r="P18" s="655"/>
      <c r="Q18" s="656"/>
      <c r="R18" s="657">
        <v>9397</v>
      </c>
      <c r="S18" s="658"/>
      <c r="T18" s="658"/>
      <c r="U18" s="658"/>
      <c r="V18" s="658"/>
      <c r="W18" s="658"/>
      <c r="X18" s="658"/>
      <c r="Y18" s="659"/>
      <c r="Z18" s="695">
        <v>0</v>
      </c>
      <c r="AA18" s="695"/>
      <c r="AB18" s="695"/>
      <c r="AC18" s="695"/>
      <c r="AD18" s="696">
        <v>9397</v>
      </c>
      <c r="AE18" s="696"/>
      <c r="AF18" s="696"/>
      <c r="AG18" s="696"/>
      <c r="AH18" s="696"/>
      <c r="AI18" s="696"/>
      <c r="AJ18" s="696"/>
      <c r="AK18" s="696"/>
      <c r="AL18" s="660">
        <v>0.1</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1"/>
      <c r="CD18" s="654" t="s">
        <v>270</v>
      </c>
      <c r="CE18" s="655"/>
      <c r="CF18" s="655"/>
      <c r="CG18" s="655"/>
      <c r="CH18" s="655"/>
      <c r="CI18" s="655"/>
      <c r="CJ18" s="655"/>
      <c r="CK18" s="655"/>
      <c r="CL18" s="655"/>
      <c r="CM18" s="655"/>
      <c r="CN18" s="655"/>
      <c r="CO18" s="655"/>
      <c r="CP18" s="655"/>
      <c r="CQ18" s="656"/>
      <c r="CR18" s="657" t="s">
        <v>257</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271</v>
      </c>
      <c r="C19" s="655"/>
      <c r="D19" s="655"/>
      <c r="E19" s="655"/>
      <c r="F19" s="655"/>
      <c r="G19" s="655"/>
      <c r="H19" s="655"/>
      <c r="I19" s="655"/>
      <c r="J19" s="655"/>
      <c r="K19" s="655"/>
      <c r="L19" s="655"/>
      <c r="M19" s="655"/>
      <c r="N19" s="655"/>
      <c r="O19" s="655"/>
      <c r="P19" s="655"/>
      <c r="Q19" s="656"/>
      <c r="R19" s="657">
        <v>8305</v>
      </c>
      <c r="S19" s="658"/>
      <c r="T19" s="658"/>
      <c r="U19" s="658"/>
      <c r="V19" s="658"/>
      <c r="W19" s="658"/>
      <c r="X19" s="658"/>
      <c r="Y19" s="659"/>
      <c r="Z19" s="695">
        <v>0</v>
      </c>
      <c r="AA19" s="695"/>
      <c r="AB19" s="695"/>
      <c r="AC19" s="695"/>
      <c r="AD19" s="696">
        <v>8305</v>
      </c>
      <c r="AE19" s="696"/>
      <c r="AF19" s="696"/>
      <c r="AG19" s="696"/>
      <c r="AH19" s="696"/>
      <c r="AI19" s="696"/>
      <c r="AJ19" s="696"/>
      <c r="AK19" s="696"/>
      <c r="AL19" s="660">
        <v>0.1</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v>89043</v>
      </c>
      <c r="BH19" s="658"/>
      <c r="BI19" s="658"/>
      <c r="BJ19" s="658"/>
      <c r="BK19" s="658"/>
      <c r="BL19" s="658"/>
      <c r="BM19" s="658"/>
      <c r="BN19" s="659"/>
      <c r="BO19" s="695">
        <v>3.1</v>
      </c>
      <c r="BP19" s="695"/>
      <c r="BQ19" s="695"/>
      <c r="BR19" s="695"/>
      <c r="BS19" s="696" t="s">
        <v>129</v>
      </c>
      <c r="BT19" s="696"/>
      <c r="BU19" s="696"/>
      <c r="BV19" s="696"/>
      <c r="BW19" s="696"/>
      <c r="BX19" s="696"/>
      <c r="BY19" s="696"/>
      <c r="BZ19" s="696"/>
      <c r="CA19" s="696"/>
      <c r="CB19" s="731"/>
      <c r="CD19" s="654" t="s">
        <v>273</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257</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32" t="s">
        <v>274</v>
      </c>
      <c r="C20" s="733"/>
      <c r="D20" s="733"/>
      <c r="E20" s="733"/>
      <c r="F20" s="733"/>
      <c r="G20" s="733"/>
      <c r="H20" s="733"/>
      <c r="I20" s="733"/>
      <c r="J20" s="733"/>
      <c r="K20" s="733"/>
      <c r="L20" s="733"/>
      <c r="M20" s="733"/>
      <c r="N20" s="733"/>
      <c r="O20" s="733"/>
      <c r="P20" s="733"/>
      <c r="Q20" s="734"/>
      <c r="R20" s="657">
        <v>1092</v>
      </c>
      <c r="S20" s="658"/>
      <c r="T20" s="658"/>
      <c r="U20" s="658"/>
      <c r="V20" s="658"/>
      <c r="W20" s="658"/>
      <c r="X20" s="658"/>
      <c r="Y20" s="659"/>
      <c r="Z20" s="695">
        <v>0</v>
      </c>
      <c r="AA20" s="695"/>
      <c r="AB20" s="695"/>
      <c r="AC20" s="695"/>
      <c r="AD20" s="696">
        <v>1092</v>
      </c>
      <c r="AE20" s="696"/>
      <c r="AF20" s="696"/>
      <c r="AG20" s="696"/>
      <c r="AH20" s="696"/>
      <c r="AI20" s="696"/>
      <c r="AJ20" s="696"/>
      <c r="AK20" s="696"/>
      <c r="AL20" s="660">
        <v>0</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v>89043</v>
      </c>
      <c r="BH20" s="658"/>
      <c r="BI20" s="658"/>
      <c r="BJ20" s="658"/>
      <c r="BK20" s="658"/>
      <c r="BL20" s="658"/>
      <c r="BM20" s="658"/>
      <c r="BN20" s="659"/>
      <c r="BO20" s="695">
        <v>3.1</v>
      </c>
      <c r="BP20" s="695"/>
      <c r="BQ20" s="695"/>
      <c r="BR20" s="695"/>
      <c r="BS20" s="696" t="s">
        <v>137</v>
      </c>
      <c r="BT20" s="696"/>
      <c r="BU20" s="696"/>
      <c r="BV20" s="696"/>
      <c r="BW20" s="696"/>
      <c r="BX20" s="696"/>
      <c r="BY20" s="696"/>
      <c r="BZ20" s="696"/>
      <c r="CA20" s="696"/>
      <c r="CB20" s="731"/>
      <c r="CD20" s="654" t="s">
        <v>276</v>
      </c>
      <c r="CE20" s="655"/>
      <c r="CF20" s="655"/>
      <c r="CG20" s="655"/>
      <c r="CH20" s="655"/>
      <c r="CI20" s="655"/>
      <c r="CJ20" s="655"/>
      <c r="CK20" s="655"/>
      <c r="CL20" s="655"/>
      <c r="CM20" s="655"/>
      <c r="CN20" s="655"/>
      <c r="CO20" s="655"/>
      <c r="CP20" s="655"/>
      <c r="CQ20" s="656"/>
      <c r="CR20" s="657">
        <v>18390164</v>
      </c>
      <c r="CS20" s="658"/>
      <c r="CT20" s="658"/>
      <c r="CU20" s="658"/>
      <c r="CV20" s="658"/>
      <c r="CW20" s="658"/>
      <c r="CX20" s="658"/>
      <c r="CY20" s="659"/>
      <c r="CZ20" s="695">
        <v>100</v>
      </c>
      <c r="DA20" s="695"/>
      <c r="DB20" s="695"/>
      <c r="DC20" s="695"/>
      <c r="DD20" s="663">
        <v>4652508</v>
      </c>
      <c r="DE20" s="658"/>
      <c r="DF20" s="658"/>
      <c r="DG20" s="658"/>
      <c r="DH20" s="658"/>
      <c r="DI20" s="658"/>
      <c r="DJ20" s="658"/>
      <c r="DK20" s="658"/>
      <c r="DL20" s="658"/>
      <c r="DM20" s="658"/>
      <c r="DN20" s="658"/>
      <c r="DO20" s="658"/>
      <c r="DP20" s="659"/>
      <c r="DQ20" s="663">
        <v>10313457</v>
      </c>
      <c r="DR20" s="658"/>
      <c r="DS20" s="658"/>
      <c r="DT20" s="658"/>
      <c r="DU20" s="658"/>
      <c r="DV20" s="658"/>
      <c r="DW20" s="658"/>
      <c r="DX20" s="658"/>
      <c r="DY20" s="658"/>
      <c r="DZ20" s="658"/>
      <c r="EA20" s="658"/>
      <c r="EB20" s="658"/>
      <c r="EC20" s="694"/>
    </row>
    <row r="21" spans="2:133" ht="11.25" customHeight="1" x14ac:dyDescent="0.15">
      <c r="B21" s="654" t="s">
        <v>277</v>
      </c>
      <c r="C21" s="655"/>
      <c r="D21" s="655"/>
      <c r="E21" s="655"/>
      <c r="F21" s="655"/>
      <c r="G21" s="655"/>
      <c r="H21" s="655"/>
      <c r="I21" s="655"/>
      <c r="J21" s="655"/>
      <c r="K21" s="655"/>
      <c r="L21" s="655"/>
      <c r="M21" s="655"/>
      <c r="N21" s="655"/>
      <c r="O21" s="655"/>
      <c r="P21" s="655"/>
      <c r="Q21" s="656"/>
      <c r="R21" s="657">
        <v>5744525</v>
      </c>
      <c r="S21" s="658"/>
      <c r="T21" s="658"/>
      <c r="U21" s="658"/>
      <c r="V21" s="658"/>
      <c r="W21" s="658"/>
      <c r="X21" s="658"/>
      <c r="Y21" s="659"/>
      <c r="Z21" s="695">
        <v>29.8</v>
      </c>
      <c r="AA21" s="695"/>
      <c r="AB21" s="695"/>
      <c r="AC21" s="695"/>
      <c r="AD21" s="696">
        <v>4290080</v>
      </c>
      <c r="AE21" s="696"/>
      <c r="AF21" s="696"/>
      <c r="AG21" s="696"/>
      <c r="AH21" s="696"/>
      <c r="AI21" s="696"/>
      <c r="AJ21" s="696"/>
      <c r="AK21" s="696"/>
      <c r="AL21" s="660">
        <v>54.2</v>
      </c>
      <c r="AM21" s="661"/>
      <c r="AN21" s="661"/>
      <c r="AO21" s="697"/>
      <c r="AP21" s="654" t="s">
        <v>278</v>
      </c>
      <c r="AQ21" s="735"/>
      <c r="AR21" s="735"/>
      <c r="AS21" s="735"/>
      <c r="AT21" s="735"/>
      <c r="AU21" s="735"/>
      <c r="AV21" s="735"/>
      <c r="AW21" s="735"/>
      <c r="AX21" s="735"/>
      <c r="AY21" s="735"/>
      <c r="AZ21" s="735"/>
      <c r="BA21" s="735"/>
      <c r="BB21" s="735"/>
      <c r="BC21" s="735"/>
      <c r="BD21" s="735"/>
      <c r="BE21" s="735"/>
      <c r="BF21" s="736"/>
      <c r="BG21" s="657" t="s">
        <v>257</v>
      </c>
      <c r="BH21" s="658"/>
      <c r="BI21" s="658"/>
      <c r="BJ21" s="658"/>
      <c r="BK21" s="658"/>
      <c r="BL21" s="658"/>
      <c r="BM21" s="658"/>
      <c r="BN21" s="659"/>
      <c r="BO21" s="695" t="s">
        <v>129</v>
      </c>
      <c r="BP21" s="695"/>
      <c r="BQ21" s="695"/>
      <c r="BR21" s="695"/>
      <c r="BS21" s="696" t="s">
        <v>137</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279</v>
      </c>
      <c r="C22" s="655"/>
      <c r="D22" s="655"/>
      <c r="E22" s="655"/>
      <c r="F22" s="655"/>
      <c r="G22" s="655"/>
      <c r="H22" s="655"/>
      <c r="I22" s="655"/>
      <c r="J22" s="655"/>
      <c r="K22" s="655"/>
      <c r="L22" s="655"/>
      <c r="M22" s="655"/>
      <c r="N22" s="655"/>
      <c r="O22" s="655"/>
      <c r="P22" s="655"/>
      <c r="Q22" s="656"/>
      <c r="R22" s="657">
        <v>4290080</v>
      </c>
      <c r="S22" s="658"/>
      <c r="T22" s="658"/>
      <c r="U22" s="658"/>
      <c r="V22" s="658"/>
      <c r="W22" s="658"/>
      <c r="X22" s="658"/>
      <c r="Y22" s="659"/>
      <c r="Z22" s="695">
        <v>22.3</v>
      </c>
      <c r="AA22" s="695"/>
      <c r="AB22" s="695"/>
      <c r="AC22" s="695"/>
      <c r="AD22" s="696">
        <v>4290080</v>
      </c>
      <c r="AE22" s="696"/>
      <c r="AF22" s="696"/>
      <c r="AG22" s="696"/>
      <c r="AH22" s="696"/>
      <c r="AI22" s="696"/>
      <c r="AJ22" s="696"/>
      <c r="AK22" s="696"/>
      <c r="AL22" s="660">
        <v>54.2</v>
      </c>
      <c r="AM22" s="661"/>
      <c r="AN22" s="661"/>
      <c r="AO22" s="697"/>
      <c r="AP22" s="654" t="s">
        <v>280</v>
      </c>
      <c r="AQ22" s="735"/>
      <c r="AR22" s="735"/>
      <c r="AS22" s="735"/>
      <c r="AT22" s="735"/>
      <c r="AU22" s="735"/>
      <c r="AV22" s="735"/>
      <c r="AW22" s="735"/>
      <c r="AX22" s="735"/>
      <c r="AY22" s="735"/>
      <c r="AZ22" s="735"/>
      <c r="BA22" s="735"/>
      <c r="BB22" s="735"/>
      <c r="BC22" s="735"/>
      <c r="BD22" s="735"/>
      <c r="BE22" s="735"/>
      <c r="BF22" s="736"/>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1"/>
      <c r="CD22" s="715" t="s">
        <v>281</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282</v>
      </c>
      <c r="C23" s="655"/>
      <c r="D23" s="655"/>
      <c r="E23" s="655"/>
      <c r="F23" s="655"/>
      <c r="G23" s="655"/>
      <c r="H23" s="655"/>
      <c r="I23" s="655"/>
      <c r="J23" s="655"/>
      <c r="K23" s="655"/>
      <c r="L23" s="655"/>
      <c r="M23" s="655"/>
      <c r="N23" s="655"/>
      <c r="O23" s="655"/>
      <c r="P23" s="655"/>
      <c r="Q23" s="656"/>
      <c r="R23" s="657">
        <v>1454445</v>
      </c>
      <c r="S23" s="658"/>
      <c r="T23" s="658"/>
      <c r="U23" s="658"/>
      <c r="V23" s="658"/>
      <c r="W23" s="658"/>
      <c r="X23" s="658"/>
      <c r="Y23" s="659"/>
      <c r="Z23" s="695">
        <v>7.5</v>
      </c>
      <c r="AA23" s="695"/>
      <c r="AB23" s="695"/>
      <c r="AC23" s="695"/>
      <c r="AD23" s="696" t="s">
        <v>129</v>
      </c>
      <c r="AE23" s="696"/>
      <c r="AF23" s="696"/>
      <c r="AG23" s="696"/>
      <c r="AH23" s="696"/>
      <c r="AI23" s="696"/>
      <c r="AJ23" s="696"/>
      <c r="AK23" s="696"/>
      <c r="AL23" s="660" t="s">
        <v>129</v>
      </c>
      <c r="AM23" s="661"/>
      <c r="AN23" s="661"/>
      <c r="AO23" s="697"/>
      <c r="AP23" s="654" t="s">
        <v>283</v>
      </c>
      <c r="AQ23" s="735"/>
      <c r="AR23" s="735"/>
      <c r="AS23" s="735"/>
      <c r="AT23" s="735"/>
      <c r="AU23" s="735"/>
      <c r="AV23" s="735"/>
      <c r="AW23" s="735"/>
      <c r="AX23" s="735"/>
      <c r="AY23" s="735"/>
      <c r="AZ23" s="735"/>
      <c r="BA23" s="735"/>
      <c r="BB23" s="735"/>
      <c r="BC23" s="735"/>
      <c r="BD23" s="735"/>
      <c r="BE23" s="735"/>
      <c r="BF23" s="736"/>
      <c r="BG23" s="657">
        <v>89043</v>
      </c>
      <c r="BH23" s="658"/>
      <c r="BI23" s="658"/>
      <c r="BJ23" s="658"/>
      <c r="BK23" s="658"/>
      <c r="BL23" s="658"/>
      <c r="BM23" s="658"/>
      <c r="BN23" s="659"/>
      <c r="BO23" s="695">
        <v>3.1</v>
      </c>
      <c r="BP23" s="695"/>
      <c r="BQ23" s="695"/>
      <c r="BR23" s="695"/>
      <c r="BS23" s="696" t="s">
        <v>129</v>
      </c>
      <c r="BT23" s="696"/>
      <c r="BU23" s="696"/>
      <c r="BV23" s="696"/>
      <c r="BW23" s="696"/>
      <c r="BX23" s="696"/>
      <c r="BY23" s="696"/>
      <c r="BZ23" s="696"/>
      <c r="CA23" s="696"/>
      <c r="CB23" s="731"/>
      <c r="CD23" s="715" t="s">
        <v>222</v>
      </c>
      <c r="CE23" s="716"/>
      <c r="CF23" s="716"/>
      <c r="CG23" s="716"/>
      <c r="CH23" s="716"/>
      <c r="CI23" s="716"/>
      <c r="CJ23" s="716"/>
      <c r="CK23" s="716"/>
      <c r="CL23" s="716"/>
      <c r="CM23" s="716"/>
      <c r="CN23" s="716"/>
      <c r="CO23" s="716"/>
      <c r="CP23" s="716"/>
      <c r="CQ23" s="717"/>
      <c r="CR23" s="715" t="s">
        <v>284</v>
      </c>
      <c r="CS23" s="716"/>
      <c r="CT23" s="716"/>
      <c r="CU23" s="716"/>
      <c r="CV23" s="716"/>
      <c r="CW23" s="716"/>
      <c r="CX23" s="716"/>
      <c r="CY23" s="717"/>
      <c r="CZ23" s="715" t="s">
        <v>285</v>
      </c>
      <c r="DA23" s="716"/>
      <c r="DB23" s="716"/>
      <c r="DC23" s="717"/>
      <c r="DD23" s="715" t="s">
        <v>286</v>
      </c>
      <c r="DE23" s="716"/>
      <c r="DF23" s="716"/>
      <c r="DG23" s="716"/>
      <c r="DH23" s="716"/>
      <c r="DI23" s="716"/>
      <c r="DJ23" s="716"/>
      <c r="DK23" s="717"/>
      <c r="DL23" s="747" t="s">
        <v>287</v>
      </c>
      <c r="DM23" s="748"/>
      <c r="DN23" s="748"/>
      <c r="DO23" s="748"/>
      <c r="DP23" s="748"/>
      <c r="DQ23" s="748"/>
      <c r="DR23" s="748"/>
      <c r="DS23" s="748"/>
      <c r="DT23" s="748"/>
      <c r="DU23" s="748"/>
      <c r="DV23" s="749"/>
      <c r="DW23" s="715" t="s">
        <v>288</v>
      </c>
      <c r="DX23" s="716"/>
      <c r="DY23" s="716"/>
      <c r="DZ23" s="716"/>
      <c r="EA23" s="716"/>
      <c r="EB23" s="716"/>
      <c r="EC23" s="717"/>
    </row>
    <row r="24" spans="2:133" ht="11.25" customHeight="1" x14ac:dyDescent="0.15">
      <c r="B24" s="654" t="s">
        <v>289</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290</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257</v>
      </c>
      <c r="BP24" s="695"/>
      <c r="BQ24" s="695"/>
      <c r="BR24" s="695"/>
      <c r="BS24" s="696" t="s">
        <v>129</v>
      </c>
      <c r="BT24" s="696"/>
      <c r="BU24" s="696"/>
      <c r="BV24" s="696"/>
      <c r="BW24" s="696"/>
      <c r="BX24" s="696"/>
      <c r="BY24" s="696"/>
      <c r="BZ24" s="696"/>
      <c r="CA24" s="696"/>
      <c r="CB24" s="731"/>
      <c r="CD24" s="712" t="s">
        <v>291</v>
      </c>
      <c r="CE24" s="713"/>
      <c r="CF24" s="713"/>
      <c r="CG24" s="713"/>
      <c r="CH24" s="713"/>
      <c r="CI24" s="713"/>
      <c r="CJ24" s="713"/>
      <c r="CK24" s="713"/>
      <c r="CL24" s="713"/>
      <c r="CM24" s="713"/>
      <c r="CN24" s="713"/>
      <c r="CO24" s="713"/>
      <c r="CP24" s="713"/>
      <c r="CQ24" s="714"/>
      <c r="CR24" s="709">
        <v>7795927</v>
      </c>
      <c r="CS24" s="710"/>
      <c r="CT24" s="710"/>
      <c r="CU24" s="710"/>
      <c r="CV24" s="710"/>
      <c r="CW24" s="710"/>
      <c r="CX24" s="710"/>
      <c r="CY24" s="738"/>
      <c r="CZ24" s="739">
        <v>42.4</v>
      </c>
      <c r="DA24" s="721"/>
      <c r="DB24" s="721"/>
      <c r="DC24" s="741"/>
      <c r="DD24" s="737">
        <v>5284785</v>
      </c>
      <c r="DE24" s="710"/>
      <c r="DF24" s="710"/>
      <c r="DG24" s="710"/>
      <c r="DH24" s="710"/>
      <c r="DI24" s="710"/>
      <c r="DJ24" s="710"/>
      <c r="DK24" s="738"/>
      <c r="DL24" s="737">
        <v>4560059</v>
      </c>
      <c r="DM24" s="710"/>
      <c r="DN24" s="710"/>
      <c r="DO24" s="710"/>
      <c r="DP24" s="710"/>
      <c r="DQ24" s="710"/>
      <c r="DR24" s="710"/>
      <c r="DS24" s="710"/>
      <c r="DT24" s="710"/>
      <c r="DU24" s="710"/>
      <c r="DV24" s="738"/>
      <c r="DW24" s="739">
        <v>56.9</v>
      </c>
      <c r="DX24" s="721"/>
      <c r="DY24" s="721"/>
      <c r="DZ24" s="721"/>
      <c r="EA24" s="721"/>
      <c r="EB24" s="721"/>
      <c r="EC24" s="740"/>
    </row>
    <row r="25" spans="2:133" ht="11.25" customHeight="1" x14ac:dyDescent="0.15">
      <c r="B25" s="654" t="s">
        <v>292</v>
      </c>
      <c r="C25" s="655"/>
      <c r="D25" s="655"/>
      <c r="E25" s="655"/>
      <c r="F25" s="655"/>
      <c r="G25" s="655"/>
      <c r="H25" s="655"/>
      <c r="I25" s="655"/>
      <c r="J25" s="655"/>
      <c r="K25" s="655"/>
      <c r="L25" s="655"/>
      <c r="M25" s="655"/>
      <c r="N25" s="655"/>
      <c r="O25" s="655"/>
      <c r="P25" s="655"/>
      <c r="Q25" s="656"/>
      <c r="R25" s="657">
        <v>9349822</v>
      </c>
      <c r="S25" s="658"/>
      <c r="T25" s="658"/>
      <c r="U25" s="658"/>
      <c r="V25" s="658"/>
      <c r="W25" s="658"/>
      <c r="X25" s="658"/>
      <c r="Y25" s="659"/>
      <c r="Z25" s="695">
        <v>48.5</v>
      </c>
      <c r="AA25" s="695"/>
      <c r="AB25" s="695"/>
      <c r="AC25" s="695"/>
      <c r="AD25" s="696">
        <v>7806334</v>
      </c>
      <c r="AE25" s="696"/>
      <c r="AF25" s="696"/>
      <c r="AG25" s="696"/>
      <c r="AH25" s="696"/>
      <c r="AI25" s="696"/>
      <c r="AJ25" s="696"/>
      <c r="AK25" s="696"/>
      <c r="AL25" s="660">
        <v>98.7</v>
      </c>
      <c r="AM25" s="661"/>
      <c r="AN25" s="661"/>
      <c r="AO25" s="697"/>
      <c r="AP25" s="654" t="s">
        <v>293</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257</v>
      </c>
      <c r="BT25" s="696"/>
      <c r="BU25" s="696"/>
      <c r="BV25" s="696"/>
      <c r="BW25" s="696"/>
      <c r="BX25" s="696"/>
      <c r="BY25" s="696"/>
      <c r="BZ25" s="696"/>
      <c r="CA25" s="696"/>
      <c r="CB25" s="731"/>
      <c r="CD25" s="654" t="s">
        <v>294</v>
      </c>
      <c r="CE25" s="655"/>
      <c r="CF25" s="655"/>
      <c r="CG25" s="655"/>
      <c r="CH25" s="655"/>
      <c r="CI25" s="655"/>
      <c r="CJ25" s="655"/>
      <c r="CK25" s="655"/>
      <c r="CL25" s="655"/>
      <c r="CM25" s="655"/>
      <c r="CN25" s="655"/>
      <c r="CO25" s="655"/>
      <c r="CP25" s="655"/>
      <c r="CQ25" s="656"/>
      <c r="CR25" s="657">
        <v>2850636</v>
      </c>
      <c r="CS25" s="670"/>
      <c r="CT25" s="670"/>
      <c r="CU25" s="670"/>
      <c r="CV25" s="670"/>
      <c r="CW25" s="670"/>
      <c r="CX25" s="670"/>
      <c r="CY25" s="671"/>
      <c r="CZ25" s="660">
        <v>15.5</v>
      </c>
      <c r="DA25" s="672"/>
      <c r="DB25" s="672"/>
      <c r="DC25" s="673"/>
      <c r="DD25" s="663">
        <v>2605433</v>
      </c>
      <c r="DE25" s="670"/>
      <c r="DF25" s="670"/>
      <c r="DG25" s="670"/>
      <c r="DH25" s="670"/>
      <c r="DI25" s="670"/>
      <c r="DJ25" s="670"/>
      <c r="DK25" s="671"/>
      <c r="DL25" s="663">
        <v>2227862</v>
      </c>
      <c r="DM25" s="670"/>
      <c r="DN25" s="670"/>
      <c r="DO25" s="670"/>
      <c r="DP25" s="670"/>
      <c r="DQ25" s="670"/>
      <c r="DR25" s="670"/>
      <c r="DS25" s="670"/>
      <c r="DT25" s="670"/>
      <c r="DU25" s="670"/>
      <c r="DV25" s="671"/>
      <c r="DW25" s="660">
        <v>27.8</v>
      </c>
      <c r="DX25" s="672"/>
      <c r="DY25" s="672"/>
      <c r="DZ25" s="672"/>
      <c r="EA25" s="672"/>
      <c r="EB25" s="672"/>
      <c r="EC25" s="684"/>
    </row>
    <row r="26" spans="2:133" ht="11.25" customHeight="1" x14ac:dyDescent="0.15">
      <c r="B26" s="654" t="s">
        <v>295</v>
      </c>
      <c r="C26" s="655"/>
      <c r="D26" s="655"/>
      <c r="E26" s="655"/>
      <c r="F26" s="655"/>
      <c r="G26" s="655"/>
      <c r="H26" s="655"/>
      <c r="I26" s="655"/>
      <c r="J26" s="655"/>
      <c r="K26" s="655"/>
      <c r="L26" s="655"/>
      <c r="M26" s="655"/>
      <c r="N26" s="655"/>
      <c r="O26" s="655"/>
      <c r="P26" s="655"/>
      <c r="Q26" s="656"/>
      <c r="R26" s="657">
        <v>2253</v>
      </c>
      <c r="S26" s="658"/>
      <c r="T26" s="658"/>
      <c r="U26" s="658"/>
      <c r="V26" s="658"/>
      <c r="W26" s="658"/>
      <c r="X26" s="658"/>
      <c r="Y26" s="659"/>
      <c r="Z26" s="695">
        <v>0</v>
      </c>
      <c r="AA26" s="695"/>
      <c r="AB26" s="695"/>
      <c r="AC26" s="695"/>
      <c r="AD26" s="696">
        <v>2253</v>
      </c>
      <c r="AE26" s="696"/>
      <c r="AF26" s="696"/>
      <c r="AG26" s="696"/>
      <c r="AH26" s="696"/>
      <c r="AI26" s="696"/>
      <c r="AJ26" s="696"/>
      <c r="AK26" s="696"/>
      <c r="AL26" s="660">
        <v>0</v>
      </c>
      <c r="AM26" s="661"/>
      <c r="AN26" s="661"/>
      <c r="AO26" s="697"/>
      <c r="AP26" s="654" t="s">
        <v>296</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1"/>
      <c r="CD26" s="654" t="s">
        <v>297</v>
      </c>
      <c r="CE26" s="655"/>
      <c r="CF26" s="655"/>
      <c r="CG26" s="655"/>
      <c r="CH26" s="655"/>
      <c r="CI26" s="655"/>
      <c r="CJ26" s="655"/>
      <c r="CK26" s="655"/>
      <c r="CL26" s="655"/>
      <c r="CM26" s="655"/>
      <c r="CN26" s="655"/>
      <c r="CO26" s="655"/>
      <c r="CP26" s="655"/>
      <c r="CQ26" s="656"/>
      <c r="CR26" s="657">
        <v>1820171</v>
      </c>
      <c r="CS26" s="658"/>
      <c r="CT26" s="658"/>
      <c r="CU26" s="658"/>
      <c r="CV26" s="658"/>
      <c r="CW26" s="658"/>
      <c r="CX26" s="658"/>
      <c r="CY26" s="659"/>
      <c r="CZ26" s="660">
        <v>9.9</v>
      </c>
      <c r="DA26" s="672"/>
      <c r="DB26" s="672"/>
      <c r="DC26" s="673"/>
      <c r="DD26" s="663">
        <v>1637346</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298</v>
      </c>
      <c r="C27" s="655"/>
      <c r="D27" s="655"/>
      <c r="E27" s="655"/>
      <c r="F27" s="655"/>
      <c r="G27" s="655"/>
      <c r="H27" s="655"/>
      <c r="I27" s="655"/>
      <c r="J27" s="655"/>
      <c r="K27" s="655"/>
      <c r="L27" s="655"/>
      <c r="M27" s="655"/>
      <c r="N27" s="655"/>
      <c r="O27" s="655"/>
      <c r="P27" s="655"/>
      <c r="Q27" s="656"/>
      <c r="R27" s="657">
        <v>144149</v>
      </c>
      <c r="S27" s="658"/>
      <c r="T27" s="658"/>
      <c r="U27" s="658"/>
      <c r="V27" s="658"/>
      <c r="W27" s="658"/>
      <c r="X27" s="658"/>
      <c r="Y27" s="659"/>
      <c r="Z27" s="695">
        <v>0.7</v>
      </c>
      <c r="AA27" s="695"/>
      <c r="AB27" s="695"/>
      <c r="AC27" s="695"/>
      <c r="AD27" s="696" t="s">
        <v>137</v>
      </c>
      <c r="AE27" s="696"/>
      <c r="AF27" s="696"/>
      <c r="AG27" s="696"/>
      <c r="AH27" s="696"/>
      <c r="AI27" s="696"/>
      <c r="AJ27" s="696"/>
      <c r="AK27" s="696"/>
      <c r="AL27" s="660" t="s">
        <v>129</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2831326</v>
      </c>
      <c r="BH27" s="658"/>
      <c r="BI27" s="658"/>
      <c r="BJ27" s="658"/>
      <c r="BK27" s="658"/>
      <c r="BL27" s="658"/>
      <c r="BM27" s="658"/>
      <c r="BN27" s="659"/>
      <c r="BO27" s="695">
        <v>100</v>
      </c>
      <c r="BP27" s="695"/>
      <c r="BQ27" s="695"/>
      <c r="BR27" s="695"/>
      <c r="BS27" s="696">
        <v>28560</v>
      </c>
      <c r="BT27" s="696"/>
      <c r="BU27" s="696"/>
      <c r="BV27" s="696"/>
      <c r="BW27" s="696"/>
      <c r="BX27" s="696"/>
      <c r="BY27" s="696"/>
      <c r="BZ27" s="696"/>
      <c r="CA27" s="696"/>
      <c r="CB27" s="731"/>
      <c r="CD27" s="654" t="s">
        <v>300</v>
      </c>
      <c r="CE27" s="655"/>
      <c r="CF27" s="655"/>
      <c r="CG27" s="655"/>
      <c r="CH27" s="655"/>
      <c r="CI27" s="655"/>
      <c r="CJ27" s="655"/>
      <c r="CK27" s="655"/>
      <c r="CL27" s="655"/>
      <c r="CM27" s="655"/>
      <c r="CN27" s="655"/>
      <c r="CO27" s="655"/>
      <c r="CP27" s="655"/>
      <c r="CQ27" s="656"/>
      <c r="CR27" s="657">
        <v>2918613</v>
      </c>
      <c r="CS27" s="670"/>
      <c r="CT27" s="670"/>
      <c r="CU27" s="670"/>
      <c r="CV27" s="670"/>
      <c r="CW27" s="670"/>
      <c r="CX27" s="670"/>
      <c r="CY27" s="671"/>
      <c r="CZ27" s="660">
        <v>15.9</v>
      </c>
      <c r="DA27" s="672"/>
      <c r="DB27" s="672"/>
      <c r="DC27" s="673"/>
      <c r="DD27" s="663">
        <v>783809</v>
      </c>
      <c r="DE27" s="670"/>
      <c r="DF27" s="670"/>
      <c r="DG27" s="670"/>
      <c r="DH27" s="670"/>
      <c r="DI27" s="670"/>
      <c r="DJ27" s="670"/>
      <c r="DK27" s="671"/>
      <c r="DL27" s="663">
        <v>733083</v>
      </c>
      <c r="DM27" s="670"/>
      <c r="DN27" s="670"/>
      <c r="DO27" s="670"/>
      <c r="DP27" s="670"/>
      <c r="DQ27" s="670"/>
      <c r="DR27" s="670"/>
      <c r="DS27" s="670"/>
      <c r="DT27" s="670"/>
      <c r="DU27" s="670"/>
      <c r="DV27" s="671"/>
      <c r="DW27" s="660">
        <v>9.1999999999999993</v>
      </c>
      <c r="DX27" s="672"/>
      <c r="DY27" s="672"/>
      <c r="DZ27" s="672"/>
      <c r="EA27" s="672"/>
      <c r="EB27" s="672"/>
      <c r="EC27" s="684"/>
    </row>
    <row r="28" spans="2:133" ht="11.25" customHeight="1" x14ac:dyDescent="0.15">
      <c r="B28" s="654" t="s">
        <v>301</v>
      </c>
      <c r="C28" s="655"/>
      <c r="D28" s="655"/>
      <c r="E28" s="655"/>
      <c r="F28" s="655"/>
      <c r="G28" s="655"/>
      <c r="H28" s="655"/>
      <c r="I28" s="655"/>
      <c r="J28" s="655"/>
      <c r="K28" s="655"/>
      <c r="L28" s="655"/>
      <c r="M28" s="655"/>
      <c r="N28" s="655"/>
      <c r="O28" s="655"/>
      <c r="P28" s="655"/>
      <c r="Q28" s="656"/>
      <c r="R28" s="657">
        <v>297680</v>
      </c>
      <c r="S28" s="658"/>
      <c r="T28" s="658"/>
      <c r="U28" s="658"/>
      <c r="V28" s="658"/>
      <c r="W28" s="658"/>
      <c r="X28" s="658"/>
      <c r="Y28" s="659"/>
      <c r="Z28" s="695">
        <v>1.5</v>
      </c>
      <c r="AA28" s="695"/>
      <c r="AB28" s="695"/>
      <c r="AC28" s="695"/>
      <c r="AD28" s="696">
        <v>48845</v>
      </c>
      <c r="AE28" s="696"/>
      <c r="AF28" s="696"/>
      <c r="AG28" s="696"/>
      <c r="AH28" s="696"/>
      <c r="AI28" s="696"/>
      <c r="AJ28" s="696"/>
      <c r="AK28" s="696"/>
      <c r="AL28" s="660">
        <v>0.6</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2026678</v>
      </c>
      <c r="CS28" s="658"/>
      <c r="CT28" s="658"/>
      <c r="CU28" s="658"/>
      <c r="CV28" s="658"/>
      <c r="CW28" s="658"/>
      <c r="CX28" s="658"/>
      <c r="CY28" s="659"/>
      <c r="CZ28" s="660">
        <v>11</v>
      </c>
      <c r="DA28" s="672"/>
      <c r="DB28" s="672"/>
      <c r="DC28" s="673"/>
      <c r="DD28" s="663">
        <v>1895543</v>
      </c>
      <c r="DE28" s="658"/>
      <c r="DF28" s="658"/>
      <c r="DG28" s="658"/>
      <c r="DH28" s="658"/>
      <c r="DI28" s="658"/>
      <c r="DJ28" s="658"/>
      <c r="DK28" s="659"/>
      <c r="DL28" s="663">
        <v>1599114</v>
      </c>
      <c r="DM28" s="658"/>
      <c r="DN28" s="658"/>
      <c r="DO28" s="658"/>
      <c r="DP28" s="658"/>
      <c r="DQ28" s="658"/>
      <c r="DR28" s="658"/>
      <c r="DS28" s="658"/>
      <c r="DT28" s="658"/>
      <c r="DU28" s="658"/>
      <c r="DV28" s="659"/>
      <c r="DW28" s="660">
        <v>20</v>
      </c>
      <c r="DX28" s="672"/>
      <c r="DY28" s="672"/>
      <c r="DZ28" s="672"/>
      <c r="EA28" s="672"/>
      <c r="EB28" s="672"/>
      <c r="EC28" s="684"/>
    </row>
    <row r="29" spans="2:133" ht="11.25" customHeight="1" x14ac:dyDescent="0.15">
      <c r="B29" s="654" t="s">
        <v>303</v>
      </c>
      <c r="C29" s="655"/>
      <c r="D29" s="655"/>
      <c r="E29" s="655"/>
      <c r="F29" s="655"/>
      <c r="G29" s="655"/>
      <c r="H29" s="655"/>
      <c r="I29" s="655"/>
      <c r="J29" s="655"/>
      <c r="K29" s="655"/>
      <c r="L29" s="655"/>
      <c r="M29" s="655"/>
      <c r="N29" s="655"/>
      <c r="O29" s="655"/>
      <c r="P29" s="655"/>
      <c r="Q29" s="656"/>
      <c r="R29" s="657">
        <v>88952</v>
      </c>
      <c r="S29" s="658"/>
      <c r="T29" s="658"/>
      <c r="U29" s="658"/>
      <c r="V29" s="658"/>
      <c r="W29" s="658"/>
      <c r="X29" s="658"/>
      <c r="Y29" s="659"/>
      <c r="Z29" s="695">
        <v>0.5</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304</v>
      </c>
      <c r="CE29" s="677"/>
      <c r="CF29" s="654" t="s">
        <v>71</v>
      </c>
      <c r="CG29" s="655"/>
      <c r="CH29" s="655"/>
      <c r="CI29" s="655"/>
      <c r="CJ29" s="655"/>
      <c r="CK29" s="655"/>
      <c r="CL29" s="655"/>
      <c r="CM29" s="655"/>
      <c r="CN29" s="655"/>
      <c r="CO29" s="655"/>
      <c r="CP29" s="655"/>
      <c r="CQ29" s="656"/>
      <c r="CR29" s="657">
        <v>2026659</v>
      </c>
      <c r="CS29" s="670"/>
      <c r="CT29" s="670"/>
      <c r="CU29" s="670"/>
      <c r="CV29" s="670"/>
      <c r="CW29" s="670"/>
      <c r="CX29" s="670"/>
      <c r="CY29" s="671"/>
      <c r="CZ29" s="660">
        <v>11</v>
      </c>
      <c r="DA29" s="672"/>
      <c r="DB29" s="672"/>
      <c r="DC29" s="673"/>
      <c r="DD29" s="663">
        <v>1895524</v>
      </c>
      <c r="DE29" s="670"/>
      <c r="DF29" s="670"/>
      <c r="DG29" s="670"/>
      <c r="DH29" s="670"/>
      <c r="DI29" s="670"/>
      <c r="DJ29" s="670"/>
      <c r="DK29" s="671"/>
      <c r="DL29" s="663">
        <v>1599095</v>
      </c>
      <c r="DM29" s="670"/>
      <c r="DN29" s="670"/>
      <c r="DO29" s="670"/>
      <c r="DP29" s="670"/>
      <c r="DQ29" s="670"/>
      <c r="DR29" s="670"/>
      <c r="DS29" s="670"/>
      <c r="DT29" s="670"/>
      <c r="DU29" s="670"/>
      <c r="DV29" s="671"/>
      <c r="DW29" s="660">
        <v>20</v>
      </c>
      <c r="DX29" s="672"/>
      <c r="DY29" s="672"/>
      <c r="DZ29" s="672"/>
      <c r="EA29" s="672"/>
      <c r="EB29" s="672"/>
      <c r="EC29" s="684"/>
    </row>
    <row r="30" spans="2:133" ht="11.25" customHeight="1" x14ac:dyDescent="0.15">
      <c r="B30" s="654" t="s">
        <v>305</v>
      </c>
      <c r="C30" s="655"/>
      <c r="D30" s="655"/>
      <c r="E30" s="655"/>
      <c r="F30" s="655"/>
      <c r="G30" s="655"/>
      <c r="H30" s="655"/>
      <c r="I30" s="655"/>
      <c r="J30" s="655"/>
      <c r="K30" s="655"/>
      <c r="L30" s="655"/>
      <c r="M30" s="655"/>
      <c r="N30" s="655"/>
      <c r="O30" s="655"/>
      <c r="P30" s="655"/>
      <c r="Q30" s="656"/>
      <c r="R30" s="657">
        <v>2982352</v>
      </c>
      <c r="S30" s="658"/>
      <c r="T30" s="658"/>
      <c r="U30" s="658"/>
      <c r="V30" s="658"/>
      <c r="W30" s="658"/>
      <c r="X30" s="658"/>
      <c r="Y30" s="659"/>
      <c r="Z30" s="695">
        <v>15.5</v>
      </c>
      <c r="AA30" s="695"/>
      <c r="AB30" s="695"/>
      <c r="AC30" s="695"/>
      <c r="AD30" s="696" t="s">
        <v>129</v>
      </c>
      <c r="AE30" s="696"/>
      <c r="AF30" s="696"/>
      <c r="AG30" s="696"/>
      <c r="AH30" s="696"/>
      <c r="AI30" s="696"/>
      <c r="AJ30" s="696"/>
      <c r="AK30" s="696"/>
      <c r="AL30" s="660" t="s">
        <v>129</v>
      </c>
      <c r="AM30" s="661"/>
      <c r="AN30" s="661"/>
      <c r="AO30" s="697"/>
      <c r="AP30" s="715" t="s">
        <v>222</v>
      </c>
      <c r="AQ30" s="716"/>
      <c r="AR30" s="716"/>
      <c r="AS30" s="716"/>
      <c r="AT30" s="716"/>
      <c r="AU30" s="716"/>
      <c r="AV30" s="716"/>
      <c r="AW30" s="716"/>
      <c r="AX30" s="716"/>
      <c r="AY30" s="716"/>
      <c r="AZ30" s="716"/>
      <c r="BA30" s="716"/>
      <c r="BB30" s="716"/>
      <c r="BC30" s="716"/>
      <c r="BD30" s="716"/>
      <c r="BE30" s="716"/>
      <c r="BF30" s="717"/>
      <c r="BG30" s="715" t="s">
        <v>306</v>
      </c>
      <c r="BH30" s="729"/>
      <c r="BI30" s="729"/>
      <c r="BJ30" s="729"/>
      <c r="BK30" s="729"/>
      <c r="BL30" s="729"/>
      <c r="BM30" s="729"/>
      <c r="BN30" s="729"/>
      <c r="BO30" s="729"/>
      <c r="BP30" s="729"/>
      <c r="BQ30" s="730"/>
      <c r="BR30" s="715" t="s">
        <v>307</v>
      </c>
      <c r="BS30" s="729"/>
      <c r="BT30" s="729"/>
      <c r="BU30" s="729"/>
      <c r="BV30" s="729"/>
      <c r="BW30" s="729"/>
      <c r="BX30" s="729"/>
      <c r="BY30" s="729"/>
      <c r="BZ30" s="729"/>
      <c r="CA30" s="729"/>
      <c r="CB30" s="730"/>
      <c r="CD30" s="678"/>
      <c r="CE30" s="679"/>
      <c r="CF30" s="654" t="s">
        <v>308</v>
      </c>
      <c r="CG30" s="655"/>
      <c r="CH30" s="655"/>
      <c r="CI30" s="655"/>
      <c r="CJ30" s="655"/>
      <c r="CK30" s="655"/>
      <c r="CL30" s="655"/>
      <c r="CM30" s="655"/>
      <c r="CN30" s="655"/>
      <c r="CO30" s="655"/>
      <c r="CP30" s="655"/>
      <c r="CQ30" s="656"/>
      <c r="CR30" s="657">
        <v>1958538</v>
      </c>
      <c r="CS30" s="658"/>
      <c r="CT30" s="658"/>
      <c r="CU30" s="658"/>
      <c r="CV30" s="658"/>
      <c r="CW30" s="658"/>
      <c r="CX30" s="658"/>
      <c r="CY30" s="659"/>
      <c r="CZ30" s="660">
        <v>10.6</v>
      </c>
      <c r="DA30" s="672"/>
      <c r="DB30" s="672"/>
      <c r="DC30" s="673"/>
      <c r="DD30" s="663">
        <v>1829805</v>
      </c>
      <c r="DE30" s="658"/>
      <c r="DF30" s="658"/>
      <c r="DG30" s="658"/>
      <c r="DH30" s="658"/>
      <c r="DI30" s="658"/>
      <c r="DJ30" s="658"/>
      <c r="DK30" s="659"/>
      <c r="DL30" s="663">
        <v>1533376</v>
      </c>
      <c r="DM30" s="658"/>
      <c r="DN30" s="658"/>
      <c r="DO30" s="658"/>
      <c r="DP30" s="658"/>
      <c r="DQ30" s="658"/>
      <c r="DR30" s="658"/>
      <c r="DS30" s="658"/>
      <c r="DT30" s="658"/>
      <c r="DU30" s="658"/>
      <c r="DV30" s="659"/>
      <c r="DW30" s="660">
        <v>19.100000000000001</v>
      </c>
      <c r="DX30" s="672"/>
      <c r="DY30" s="672"/>
      <c r="DZ30" s="672"/>
      <c r="EA30" s="672"/>
      <c r="EB30" s="672"/>
      <c r="EC30" s="684"/>
    </row>
    <row r="31" spans="2:133" ht="11.25" customHeight="1" x14ac:dyDescent="0.15">
      <c r="B31" s="732" t="s">
        <v>309</v>
      </c>
      <c r="C31" s="733"/>
      <c r="D31" s="733"/>
      <c r="E31" s="733"/>
      <c r="F31" s="733"/>
      <c r="G31" s="733"/>
      <c r="H31" s="733"/>
      <c r="I31" s="733"/>
      <c r="J31" s="733"/>
      <c r="K31" s="733"/>
      <c r="L31" s="733"/>
      <c r="M31" s="733"/>
      <c r="N31" s="733"/>
      <c r="O31" s="733"/>
      <c r="P31" s="733"/>
      <c r="Q31" s="734"/>
      <c r="R31" s="657" t="s">
        <v>129</v>
      </c>
      <c r="S31" s="658"/>
      <c r="T31" s="658"/>
      <c r="U31" s="658"/>
      <c r="V31" s="658"/>
      <c r="W31" s="658"/>
      <c r="X31" s="658"/>
      <c r="Y31" s="659"/>
      <c r="Z31" s="695" t="s">
        <v>129</v>
      </c>
      <c r="AA31" s="695"/>
      <c r="AB31" s="695"/>
      <c r="AC31" s="695"/>
      <c r="AD31" s="696" t="s">
        <v>129</v>
      </c>
      <c r="AE31" s="696"/>
      <c r="AF31" s="696"/>
      <c r="AG31" s="696"/>
      <c r="AH31" s="696"/>
      <c r="AI31" s="696"/>
      <c r="AJ31" s="696"/>
      <c r="AK31" s="696"/>
      <c r="AL31" s="660" t="s">
        <v>137</v>
      </c>
      <c r="AM31" s="661"/>
      <c r="AN31" s="661"/>
      <c r="AO31" s="697"/>
      <c r="AP31" s="723" t="s">
        <v>310</v>
      </c>
      <c r="AQ31" s="724"/>
      <c r="AR31" s="724"/>
      <c r="AS31" s="724"/>
      <c r="AT31" s="725" t="s">
        <v>311</v>
      </c>
      <c r="AU31" s="218"/>
      <c r="AV31" s="218"/>
      <c r="AW31" s="218"/>
      <c r="AX31" s="712" t="s">
        <v>185</v>
      </c>
      <c r="AY31" s="713"/>
      <c r="AZ31" s="713"/>
      <c r="BA31" s="713"/>
      <c r="BB31" s="713"/>
      <c r="BC31" s="713"/>
      <c r="BD31" s="713"/>
      <c r="BE31" s="713"/>
      <c r="BF31" s="714"/>
      <c r="BG31" s="719">
        <v>99</v>
      </c>
      <c r="BH31" s="720"/>
      <c r="BI31" s="720"/>
      <c r="BJ31" s="720"/>
      <c r="BK31" s="720"/>
      <c r="BL31" s="720"/>
      <c r="BM31" s="721">
        <v>95.1</v>
      </c>
      <c r="BN31" s="720"/>
      <c r="BO31" s="720"/>
      <c r="BP31" s="720"/>
      <c r="BQ31" s="722"/>
      <c r="BR31" s="719">
        <v>98.9</v>
      </c>
      <c r="BS31" s="720"/>
      <c r="BT31" s="720"/>
      <c r="BU31" s="720"/>
      <c r="BV31" s="720"/>
      <c r="BW31" s="720"/>
      <c r="BX31" s="721">
        <v>94.6</v>
      </c>
      <c r="BY31" s="720"/>
      <c r="BZ31" s="720"/>
      <c r="CA31" s="720"/>
      <c r="CB31" s="722"/>
      <c r="CD31" s="678"/>
      <c r="CE31" s="679"/>
      <c r="CF31" s="654" t="s">
        <v>312</v>
      </c>
      <c r="CG31" s="655"/>
      <c r="CH31" s="655"/>
      <c r="CI31" s="655"/>
      <c r="CJ31" s="655"/>
      <c r="CK31" s="655"/>
      <c r="CL31" s="655"/>
      <c r="CM31" s="655"/>
      <c r="CN31" s="655"/>
      <c r="CO31" s="655"/>
      <c r="CP31" s="655"/>
      <c r="CQ31" s="656"/>
      <c r="CR31" s="657">
        <v>68121</v>
      </c>
      <c r="CS31" s="670"/>
      <c r="CT31" s="670"/>
      <c r="CU31" s="670"/>
      <c r="CV31" s="670"/>
      <c r="CW31" s="670"/>
      <c r="CX31" s="670"/>
      <c r="CY31" s="671"/>
      <c r="CZ31" s="660">
        <v>0.4</v>
      </c>
      <c r="DA31" s="672"/>
      <c r="DB31" s="672"/>
      <c r="DC31" s="673"/>
      <c r="DD31" s="663">
        <v>65719</v>
      </c>
      <c r="DE31" s="670"/>
      <c r="DF31" s="670"/>
      <c r="DG31" s="670"/>
      <c r="DH31" s="670"/>
      <c r="DI31" s="670"/>
      <c r="DJ31" s="670"/>
      <c r="DK31" s="671"/>
      <c r="DL31" s="663">
        <v>65719</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313</v>
      </c>
      <c r="C32" s="655"/>
      <c r="D32" s="655"/>
      <c r="E32" s="655"/>
      <c r="F32" s="655"/>
      <c r="G32" s="655"/>
      <c r="H32" s="655"/>
      <c r="I32" s="655"/>
      <c r="J32" s="655"/>
      <c r="K32" s="655"/>
      <c r="L32" s="655"/>
      <c r="M32" s="655"/>
      <c r="N32" s="655"/>
      <c r="O32" s="655"/>
      <c r="P32" s="655"/>
      <c r="Q32" s="656"/>
      <c r="R32" s="657">
        <v>747803</v>
      </c>
      <c r="S32" s="658"/>
      <c r="T32" s="658"/>
      <c r="U32" s="658"/>
      <c r="V32" s="658"/>
      <c r="W32" s="658"/>
      <c r="X32" s="658"/>
      <c r="Y32" s="659"/>
      <c r="Z32" s="695">
        <v>3.9</v>
      </c>
      <c r="AA32" s="695"/>
      <c r="AB32" s="695"/>
      <c r="AC32" s="695"/>
      <c r="AD32" s="696" t="s">
        <v>129</v>
      </c>
      <c r="AE32" s="696"/>
      <c r="AF32" s="696"/>
      <c r="AG32" s="696"/>
      <c r="AH32" s="696"/>
      <c r="AI32" s="696"/>
      <c r="AJ32" s="696"/>
      <c r="AK32" s="696"/>
      <c r="AL32" s="660" t="s">
        <v>137</v>
      </c>
      <c r="AM32" s="661"/>
      <c r="AN32" s="661"/>
      <c r="AO32" s="697"/>
      <c r="AP32" s="698"/>
      <c r="AQ32" s="699"/>
      <c r="AR32" s="699"/>
      <c r="AS32" s="699"/>
      <c r="AT32" s="726"/>
      <c r="AU32" s="214" t="s">
        <v>314</v>
      </c>
      <c r="AX32" s="654" t="s">
        <v>315</v>
      </c>
      <c r="AY32" s="655"/>
      <c r="AZ32" s="655"/>
      <c r="BA32" s="655"/>
      <c r="BB32" s="655"/>
      <c r="BC32" s="655"/>
      <c r="BD32" s="655"/>
      <c r="BE32" s="655"/>
      <c r="BF32" s="656"/>
      <c r="BG32" s="728">
        <v>99.2</v>
      </c>
      <c r="BH32" s="670"/>
      <c r="BI32" s="670"/>
      <c r="BJ32" s="670"/>
      <c r="BK32" s="670"/>
      <c r="BL32" s="670"/>
      <c r="BM32" s="661">
        <v>96.8</v>
      </c>
      <c r="BN32" s="670"/>
      <c r="BO32" s="670"/>
      <c r="BP32" s="670"/>
      <c r="BQ32" s="693"/>
      <c r="BR32" s="728">
        <v>99.2</v>
      </c>
      <c r="BS32" s="670"/>
      <c r="BT32" s="670"/>
      <c r="BU32" s="670"/>
      <c r="BV32" s="670"/>
      <c r="BW32" s="670"/>
      <c r="BX32" s="661">
        <v>96.3</v>
      </c>
      <c r="BY32" s="670"/>
      <c r="BZ32" s="670"/>
      <c r="CA32" s="670"/>
      <c r="CB32" s="693"/>
      <c r="CD32" s="680"/>
      <c r="CE32" s="681"/>
      <c r="CF32" s="654" t="s">
        <v>316</v>
      </c>
      <c r="CG32" s="655"/>
      <c r="CH32" s="655"/>
      <c r="CI32" s="655"/>
      <c r="CJ32" s="655"/>
      <c r="CK32" s="655"/>
      <c r="CL32" s="655"/>
      <c r="CM32" s="655"/>
      <c r="CN32" s="655"/>
      <c r="CO32" s="655"/>
      <c r="CP32" s="655"/>
      <c r="CQ32" s="656"/>
      <c r="CR32" s="657">
        <v>19</v>
      </c>
      <c r="CS32" s="658"/>
      <c r="CT32" s="658"/>
      <c r="CU32" s="658"/>
      <c r="CV32" s="658"/>
      <c r="CW32" s="658"/>
      <c r="CX32" s="658"/>
      <c r="CY32" s="659"/>
      <c r="CZ32" s="660">
        <v>0</v>
      </c>
      <c r="DA32" s="672"/>
      <c r="DB32" s="672"/>
      <c r="DC32" s="673"/>
      <c r="DD32" s="663">
        <v>19</v>
      </c>
      <c r="DE32" s="658"/>
      <c r="DF32" s="658"/>
      <c r="DG32" s="658"/>
      <c r="DH32" s="658"/>
      <c r="DI32" s="658"/>
      <c r="DJ32" s="658"/>
      <c r="DK32" s="659"/>
      <c r="DL32" s="663">
        <v>19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317</v>
      </c>
      <c r="C33" s="655"/>
      <c r="D33" s="655"/>
      <c r="E33" s="655"/>
      <c r="F33" s="655"/>
      <c r="G33" s="655"/>
      <c r="H33" s="655"/>
      <c r="I33" s="655"/>
      <c r="J33" s="655"/>
      <c r="K33" s="655"/>
      <c r="L33" s="655"/>
      <c r="M33" s="655"/>
      <c r="N33" s="655"/>
      <c r="O33" s="655"/>
      <c r="P33" s="655"/>
      <c r="Q33" s="656"/>
      <c r="R33" s="657">
        <v>46459</v>
      </c>
      <c r="S33" s="658"/>
      <c r="T33" s="658"/>
      <c r="U33" s="658"/>
      <c r="V33" s="658"/>
      <c r="W33" s="658"/>
      <c r="X33" s="658"/>
      <c r="Y33" s="659"/>
      <c r="Z33" s="695">
        <v>0.2</v>
      </c>
      <c r="AA33" s="695"/>
      <c r="AB33" s="695"/>
      <c r="AC33" s="695"/>
      <c r="AD33" s="696">
        <v>23190</v>
      </c>
      <c r="AE33" s="696"/>
      <c r="AF33" s="696"/>
      <c r="AG33" s="696"/>
      <c r="AH33" s="696"/>
      <c r="AI33" s="696"/>
      <c r="AJ33" s="696"/>
      <c r="AK33" s="696"/>
      <c r="AL33" s="660">
        <v>0.3</v>
      </c>
      <c r="AM33" s="661"/>
      <c r="AN33" s="661"/>
      <c r="AO33" s="697"/>
      <c r="AP33" s="700"/>
      <c r="AQ33" s="701"/>
      <c r="AR33" s="701"/>
      <c r="AS33" s="701"/>
      <c r="AT33" s="727"/>
      <c r="AU33" s="219"/>
      <c r="AV33" s="219"/>
      <c r="AW33" s="219"/>
      <c r="AX33" s="638" t="s">
        <v>318</v>
      </c>
      <c r="AY33" s="639"/>
      <c r="AZ33" s="639"/>
      <c r="BA33" s="639"/>
      <c r="BB33" s="639"/>
      <c r="BC33" s="639"/>
      <c r="BD33" s="639"/>
      <c r="BE33" s="639"/>
      <c r="BF33" s="640"/>
      <c r="BG33" s="718">
        <v>98.7</v>
      </c>
      <c r="BH33" s="642"/>
      <c r="BI33" s="642"/>
      <c r="BJ33" s="642"/>
      <c r="BK33" s="642"/>
      <c r="BL33" s="642"/>
      <c r="BM33" s="688">
        <v>93.3</v>
      </c>
      <c r="BN33" s="642"/>
      <c r="BO33" s="642"/>
      <c r="BP33" s="642"/>
      <c r="BQ33" s="705"/>
      <c r="BR33" s="718">
        <v>98.6</v>
      </c>
      <c r="BS33" s="642"/>
      <c r="BT33" s="642"/>
      <c r="BU33" s="642"/>
      <c r="BV33" s="642"/>
      <c r="BW33" s="642"/>
      <c r="BX33" s="688">
        <v>92.7</v>
      </c>
      <c r="BY33" s="642"/>
      <c r="BZ33" s="642"/>
      <c r="CA33" s="642"/>
      <c r="CB33" s="705"/>
      <c r="CD33" s="654" t="s">
        <v>319</v>
      </c>
      <c r="CE33" s="655"/>
      <c r="CF33" s="655"/>
      <c r="CG33" s="655"/>
      <c r="CH33" s="655"/>
      <c r="CI33" s="655"/>
      <c r="CJ33" s="655"/>
      <c r="CK33" s="655"/>
      <c r="CL33" s="655"/>
      <c r="CM33" s="655"/>
      <c r="CN33" s="655"/>
      <c r="CO33" s="655"/>
      <c r="CP33" s="655"/>
      <c r="CQ33" s="656"/>
      <c r="CR33" s="657">
        <v>5941729</v>
      </c>
      <c r="CS33" s="670"/>
      <c r="CT33" s="670"/>
      <c r="CU33" s="670"/>
      <c r="CV33" s="670"/>
      <c r="CW33" s="670"/>
      <c r="CX33" s="670"/>
      <c r="CY33" s="671"/>
      <c r="CZ33" s="660">
        <v>32.299999999999997</v>
      </c>
      <c r="DA33" s="672"/>
      <c r="DB33" s="672"/>
      <c r="DC33" s="673"/>
      <c r="DD33" s="663">
        <v>4682781</v>
      </c>
      <c r="DE33" s="670"/>
      <c r="DF33" s="670"/>
      <c r="DG33" s="670"/>
      <c r="DH33" s="670"/>
      <c r="DI33" s="670"/>
      <c r="DJ33" s="670"/>
      <c r="DK33" s="671"/>
      <c r="DL33" s="663">
        <v>3385284</v>
      </c>
      <c r="DM33" s="670"/>
      <c r="DN33" s="670"/>
      <c r="DO33" s="670"/>
      <c r="DP33" s="670"/>
      <c r="DQ33" s="670"/>
      <c r="DR33" s="670"/>
      <c r="DS33" s="670"/>
      <c r="DT33" s="670"/>
      <c r="DU33" s="670"/>
      <c r="DV33" s="671"/>
      <c r="DW33" s="660">
        <v>42.3</v>
      </c>
      <c r="DX33" s="672"/>
      <c r="DY33" s="672"/>
      <c r="DZ33" s="672"/>
      <c r="EA33" s="672"/>
      <c r="EB33" s="672"/>
      <c r="EC33" s="684"/>
    </row>
    <row r="34" spans="2:133" ht="11.25" customHeight="1" x14ac:dyDescent="0.15">
      <c r="B34" s="654" t="s">
        <v>320</v>
      </c>
      <c r="C34" s="655"/>
      <c r="D34" s="655"/>
      <c r="E34" s="655"/>
      <c r="F34" s="655"/>
      <c r="G34" s="655"/>
      <c r="H34" s="655"/>
      <c r="I34" s="655"/>
      <c r="J34" s="655"/>
      <c r="K34" s="655"/>
      <c r="L34" s="655"/>
      <c r="M34" s="655"/>
      <c r="N34" s="655"/>
      <c r="O34" s="655"/>
      <c r="P34" s="655"/>
      <c r="Q34" s="656"/>
      <c r="R34" s="657">
        <v>90237</v>
      </c>
      <c r="S34" s="658"/>
      <c r="T34" s="658"/>
      <c r="U34" s="658"/>
      <c r="V34" s="658"/>
      <c r="W34" s="658"/>
      <c r="X34" s="658"/>
      <c r="Y34" s="659"/>
      <c r="Z34" s="695">
        <v>0.5</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321</v>
      </c>
      <c r="CE34" s="655"/>
      <c r="CF34" s="655"/>
      <c r="CG34" s="655"/>
      <c r="CH34" s="655"/>
      <c r="CI34" s="655"/>
      <c r="CJ34" s="655"/>
      <c r="CK34" s="655"/>
      <c r="CL34" s="655"/>
      <c r="CM34" s="655"/>
      <c r="CN34" s="655"/>
      <c r="CO34" s="655"/>
      <c r="CP34" s="655"/>
      <c r="CQ34" s="656"/>
      <c r="CR34" s="657">
        <v>2032014</v>
      </c>
      <c r="CS34" s="658"/>
      <c r="CT34" s="658"/>
      <c r="CU34" s="658"/>
      <c r="CV34" s="658"/>
      <c r="CW34" s="658"/>
      <c r="CX34" s="658"/>
      <c r="CY34" s="659"/>
      <c r="CZ34" s="660">
        <v>11</v>
      </c>
      <c r="DA34" s="672"/>
      <c r="DB34" s="672"/>
      <c r="DC34" s="673"/>
      <c r="DD34" s="663">
        <v>1358107</v>
      </c>
      <c r="DE34" s="658"/>
      <c r="DF34" s="658"/>
      <c r="DG34" s="658"/>
      <c r="DH34" s="658"/>
      <c r="DI34" s="658"/>
      <c r="DJ34" s="658"/>
      <c r="DK34" s="659"/>
      <c r="DL34" s="663">
        <v>1056923</v>
      </c>
      <c r="DM34" s="658"/>
      <c r="DN34" s="658"/>
      <c r="DO34" s="658"/>
      <c r="DP34" s="658"/>
      <c r="DQ34" s="658"/>
      <c r="DR34" s="658"/>
      <c r="DS34" s="658"/>
      <c r="DT34" s="658"/>
      <c r="DU34" s="658"/>
      <c r="DV34" s="659"/>
      <c r="DW34" s="660">
        <v>13.2</v>
      </c>
      <c r="DX34" s="672"/>
      <c r="DY34" s="672"/>
      <c r="DZ34" s="672"/>
      <c r="EA34" s="672"/>
      <c r="EB34" s="672"/>
      <c r="EC34" s="684"/>
    </row>
    <row r="35" spans="2:133" ht="11.25" customHeight="1" x14ac:dyDescent="0.15">
      <c r="B35" s="654" t="s">
        <v>322</v>
      </c>
      <c r="C35" s="655"/>
      <c r="D35" s="655"/>
      <c r="E35" s="655"/>
      <c r="F35" s="655"/>
      <c r="G35" s="655"/>
      <c r="H35" s="655"/>
      <c r="I35" s="655"/>
      <c r="J35" s="655"/>
      <c r="K35" s="655"/>
      <c r="L35" s="655"/>
      <c r="M35" s="655"/>
      <c r="N35" s="655"/>
      <c r="O35" s="655"/>
      <c r="P35" s="655"/>
      <c r="Q35" s="656"/>
      <c r="R35" s="657">
        <v>58102</v>
      </c>
      <c r="S35" s="658"/>
      <c r="T35" s="658"/>
      <c r="U35" s="658"/>
      <c r="V35" s="658"/>
      <c r="W35" s="658"/>
      <c r="X35" s="658"/>
      <c r="Y35" s="659"/>
      <c r="Z35" s="695">
        <v>0.3</v>
      </c>
      <c r="AA35" s="695"/>
      <c r="AB35" s="695"/>
      <c r="AC35" s="695"/>
      <c r="AD35" s="696" t="s">
        <v>129</v>
      </c>
      <c r="AE35" s="696"/>
      <c r="AF35" s="696"/>
      <c r="AG35" s="696"/>
      <c r="AH35" s="696"/>
      <c r="AI35" s="696"/>
      <c r="AJ35" s="696"/>
      <c r="AK35" s="696"/>
      <c r="AL35" s="660" t="s">
        <v>129</v>
      </c>
      <c r="AM35" s="661"/>
      <c r="AN35" s="661"/>
      <c r="AO35" s="697"/>
      <c r="AP35" s="222"/>
      <c r="AQ35" s="715" t="s">
        <v>323</v>
      </c>
      <c r="AR35" s="716"/>
      <c r="AS35" s="716"/>
      <c r="AT35" s="716"/>
      <c r="AU35" s="716"/>
      <c r="AV35" s="716"/>
      <c r="AW35" s="716"/>
      <c r="AX35" s="716"/>
      <c r="AY35" s="716"/>
      <c r="AZ35" s="716"/>
      <c r="BA35" s="716"/>
      <c r="BB35" s="716"/>
      <c r="BC35" s="716"/>
      <c r="BD35" s="716"/>
      <c r="BE35" s="716"/>
      <c r="BF35" s="717"/>
      <c r="BG35" s="715" t="s">
        <v>324</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325</v>
      </c>
      <c r="CE35" s="655"/>
      <c r="CF35" s="655"/>
      <c r="CG35" s="655"/>
      <c r="CH35" s="655"/>
      <c r="CI35" s="655"/>
      <c r="CJ35" s="655"/>
      <c r="CK35" s="655"/>
      <c r="CL35" s="655"/>
      <c r="CM35" s="655"/>
      <c r="CN35" s="655"/>
      <c r="CO35" s="655"/>
      <c r="CP35" s="655"/>
      <c r="CQ35" s="656"/>
      <c r="CR35" s="657">
        <v>131052</v>
      </c>
      <c r="CS35" s="670"/>
      <c r="CT35" s="670"/>
      <c r="CU35" s="670"/>
      <c r="CV35" s="670"/>
      <c r="CW35" s="670"/>
      <c r="CX35" s="670"/>
      <c r="CY35" s="671"/>
      <c r="CZ35" s="660">
        <v>0.7</v>
      </c>
      <c r="DA35" s="672"/>
      <c r="DB35" s="672"/>
      <c r="DC35" s="673"/>
      <c r="DD35" s="663">
        <v>51340</v>
      </c>
      <c r="DE35" s="670"/>
      <c r="DF35" s="670"/>
      <c r="DG35" s="670"/>
      <c r="DH35" s="670"/>
      <c r="DI35" s="670"/>
      <c r="DJ35" s="670"/>
      <c r="DK35" s="671"/>
      <c r="DL35" s="663">
        <v>20604</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15">
      <c r="B36" s="654" t="s">
        <v>326</v>
      </c>
      <c r="C36" s="655"/>
      <c r="D36" s="655"/>
      <c r="E36" s="655"/>
      <c r="F36" s="655"/>
      <c r="G36" s="655"/>
      <c r="H36" s="655"/>
      <c r="I36" s="655"/>
      <c r="J36" s="655"/>
      <c r="K36" s="655"/>
      <c r="L36" s="655"/>
      <c r="M36" s="655"/>
      <c r="N36" s="655"/>
      <c r="O36" s="655"/>
      <c r="P36" s="655"/>
      <c r="Q36" s="656"/>
      <c r="R36" s="657">
        <v>1156268</v>
      </c>
      <c r="S36" s="658"/>
      <c r="T36" s="658"/>
      <c r="U36" s="658"/>
      <c r="V36" s="658"/>
      <c r="W36" s="658"/>
      <c r="X36" s="658"/>
      <c r="Y36" s="659"/>
      <c r="Z36" s="695">
        <v>6</v>
      </c>
      <c r="AA36" s="695"/>
      <c r="AB36" s="695"/>
      <c r="AC36" s="695"/>
      <c r="AD36" s="696" t="s">
        <v>129</v>
      </c>
      <c r="AE36" s="696"/>
      <c r="AF36" s="696"/>
      <c r="AG36" s="696"/>
      <c r="AH36" s="696"/>
      <c r="AI36" s="696"/>
      <c r="AJ36" s="696"/>
      <c r="AK36" s="696"/>
      <c r="AL36" s="660" t="s">
        <v>137</v>
      </c>
      <c r="AM36" s="661"/>
      <c r="AN36" s="661"/>
      <c r="AO36" s="697"/>
      <c r="AP36" s="222"/>
      <c r="AQ36" s="706" t="s">
        <v>327</v>
      </c>
      <c r="AR36" s="707"/>
      <c r="AS36" s="707"/>
      <c r="AT36" s="707"/>
      <c r="AU36" s="707"/>
      <c r="AV36" s="707"/>
      <c r="AW36" s="707"/>
      <c r="AX36" s="707"/>
      <c r="AY36" s="708"/>
      <c r="AZ36" s="709">
        <v>1853833</v>
      </c>
      <c r="BA36" s="710"/>
      <c r="BB36" s="710"/>
      <c r="BC36" s="710"/>
      <c r="BD36" s="710"/>
      <c r="BE36" s="710"/>
      <c r="BF36" s="711"/>
      <c r="BG36" s="712" t="s">
        <v>328</v>
      </c>
      <c r="BH36" s="713"/>
      <c r="BI36" s="713"/>
      <c r="BJ36" s="713"/>
      <c r="BK36" s="713"/>
      <c r="BL36" s="713"/>
      <c r="BM36" s="713"/>
      <c r="BN36" s="713"/>
      <c r="BO36" s="713"/>
      <c r="BP36" s="713"/>
      <c r="BQ36" s="713"/>
      <c r="BR36" s="713"/>
      <c r="BS36" s="713"/>
      <c r="BT36" s="713"/>
      <c r="BU36" s="714"/>
      <c r="BV36" s="709">
        <v>-12763</v>
      </c>
      <c r="BW36" s="710"/>
      <c r="BX36" s="710"/>
      <c r="BY36" s="710"/>
      <c r="BZ36" s="710"/>
      <c r="CA36" s="710"/>
      <c r="CB36" s="711"/>
      <c r="CD36" s="654" t="s">
        <v>329</v>
      </c>
      <c r="CE36" s="655"/>
      <c r="CF36" s="655"/>
      <c r="CG36" s="655"/>
      <c r="CH36" s="655"/>
      <c r="CI36" s="655"/>
      <c r="CJ36" s="655"/>
      <c r="CK36" s="655"/>
      <c r="CL36" s="655"/>
      <c r="CM36" s="655"/>
      <c r="CN36" s="655"/>
      <c r="CO36" s="655"/>
      <c r="CP36" s="655"/>
      <c r="CQ36" s="656"/>
      <c r="CR36" s="657">
        <v>1839343</v>
      </c>
      <c r="CS36" s="658"/>
      <c r="CT36" s="658"/>
      <c r="CU36" s="658"/>
      <c r="CV36" s="658"/>
      <c r="CW36" s="658"/>
      <c r="CX36" s="658"/>
      <c r="CY36" s="659"/>
      <c r="CZ36" s="660">
        <v>10</v>
      </c>
      <c r="DA36" s="672"/>
      <c r="DB36" s="672"/>
      <c r="DC36" s="673"/>
      <c r="DD36" s="663">
        <v>1679515</v>
      </c>
      <c r="DE36" s="658"/>
      <c r="DF36" s="658"/>
      <c r="DG36" s="658"/>
      <c r="DH36" s="658"/>
      <c r="DI36" s="658"/>
      <c r="DJ36" s="658"/>
      <c r="DK36" s="659"/>
      <c r="DL36" s="663">
        <v>1193090</v>
      </c>
      <c r="DM36" s="658"/>
      <c r="DN36" s="658"/>
      <c r="DO36" s="658"/>
      <c r="DP36" s="658"/>
      <c r="DQ36" s="658"/>
      <c r="DR36" s="658"/>
      <c r="DS36" s="658"/>
      <c r="DT36" s="658"/>
      <c r="DU36" s="658"/>
      <c r="DV36" s="659"/>
      <c r="DW36" s="660">
        <v>14.9</v>
      </c>
      <c r="DX36" s="672"/>
      <c r="DY36" s="672"/>
      <c r="DZ36" s="672"/>
      <c r="EA36" s="672"/>
      <c r="EB36" s="672"/>
      <c r="EC36" s="684"/>
    </row>
    <row r="37" spans="2:133" ht="11.25" customHeight="1" x14ac:dyDescent="0.15">
      <c r="B37" s="654" t="s">
        <v>330</v>
      </c>
      <c r="C37" s="655"/>
      <c r="D37" s="655"/>
      <c r="E37" s="655"/>
      <c r="F37" s="655"/>
      <c r="G37" s="655"/>
      <c r="H37" s="655"/>
      <c r="I37" s="655"/>
      <c r="J37" s="655"/>
      <c r="K37" s="655"/>
      <c r="L37" s="655"/>
      <c r="M37" s="655"/>
      <c r="N37" s="655"/>
      <c r="O37" s="655"/>
      <c r="P37" s="655"/>
      <c r="Q37" s="656"/>
      <c r="R37" s="657">
        <v>225271</v>
      </c>
      <c r="S37" s="658"/>
      <c r="T37" s="658"/>
      <c r="U37" s="658"/>
      <c r="V37" s="658"/>
      <c r="W37" s="658"/>
      <c r="X37" s="658"/>
      <c r="Y37" s="659"/>
      <c r="Z37" s="695">
        <v>1.2</v>
      </c>
      <c r="AA37" s="695"/>
      <c r="AB37" s="695"/>
      <c r="AC37" s="695"/>
      <c r="AD37" s="696">
        <v>27858</v>
      </c>
      <c r="AE37" s="696"/>
      <c r="AF37" s="696"/>
      <c r="AG37" s="696"/>
      <c r="AH37" s="696"/>
      <c r="AI37" s="696"/>
      <c r="AJ37" s="696"/>
      <c r="AK37" s="696"/>
      <c r="AL37" s="660">
        <v>0.4</v>
      </c>
      <c r="AM37" s="661"/>
      <c r="AN37" s="661"/>
      <c r="AO37" s="697"/>
      <c r="AQ37" s="690" t="s">
        <v>331</v>
      </c>
      <c r="AR37" s="691"/>
      <c r="AS37" s="691"/>
      <c r="AT37" s="691"/>
      <c r="AU37" s="691"/>
      <c r="AV37" s="691"/>
      <c r="AW37" s="691"/>
      <c r="AX37" s="691"/>
      <c r="AY37" s="692"/>
      <c r="AZ37" s="657">
        <v>289973</v>
      </c>
      <c r="BA37" s="658"/>
      <c r="BB37" s="658"/>
      <c r="BC37" s="658"/>
      <c r="BD37" s="670"/>
      <c r="BE37" s="670"/>
      <c r="BF37" s="693"/>
      <c r="BG37" s="654" t="s">
        <v>332</v>
      </c>
      <c r="BH37" s="655"/>
      <c r="BI37" s="655"/>
      <c r="BJ37" s="655"/>
      <c r="BK37" s="655"/>
      <c r="BL37" s="655"/>
      <c r="BM37" s="655"/>
      <c r="BN37" s="655"/>
      <c r="BO37" s="655"/>
      <c r="BP37" s="655"/>
      <c r="BQ37" s="655"/>
      <c r="BR37" s="655"/>
      <c r="BS37" s="655"/>
      <c r="BT37" s="655"/>
      <c r="BU37" s="656"/>
      <c r="BV37" s="657">
        <v>-58610</v>
      </c>
      <c r="BW37" s="658"/>
      <c r="BX37" s="658"/>
      <c r="BY37" s="658"/>
      <c r="BZ37" s="658"/>
      <c r="CA37" s="658"/>
      <c r="CB37" s="694"/>
      <c r="CD37" s="654" t="s">
        <v>333</v>
      </c>
      <c r="CE37" s="655"/>
      <c r="CF37" s="655"/>
      <c r="CG37" s="655"/>
      <c r="CH37" s="655"/>
      <c r="CI37" s="655"/>
      <c r="CJ37" s="655"/>
      <c r="CK37" s="655"/>
      <c r="CL37" s="655"/>
      <c r="CM37" s="655"/>
      <c r="CN37" s="655"/>
      <c r="CO37" s="655"/>
      <c r="CP37" s="655"/>
      <c r="CQ37" s="656"/>
      <c r="CR37" s="657">
        <v>871047</v>
      </c>
      <c r="CS37" s="670"/>
      <c r="CT37" s="670"/>
      <c r="CU37" s="670"/>
      <c r="CV37" s="670"/>
      <c r="CW37" s="670"/>
      <c r="CX37" s="670"/>
      <c r="CY37" s="671"/>
      <c r="CZ37" s="660">
        <v>4.7</v>
      </c>
      <c r="DA37" s="672"/>
      <c r="DB37" s="672"/>
      <c r="DC37" s="673"/>
      <c r="DD37" s="663">
        <v>815637</v>
      </c>
      <c r="DE37" s="670"/>
      <c r="DF37" s="670"/>
      <c r="DG37" s="670"/>
      <c r="DH37" s="670"/>
      <c r="DI37" s="670"/>
      <c r="DJ37" s="670"/>
      <c r="DK37" s="671"/>
      <c r="DL37" s="663">
        <v>803582</v>
      </c>
      <c r="DM37" s="670"/>
      <c r="DN37" s="670"/>
      <c r="DO37" s="670"/>
      <c r="DP37" s="670"/>
      <c r="DQ37" s="670"/>
      <c r="DR37" s="670"/>
      <c r="DS37" s="670"/>
      <c r="DT37" s="670"/>
      <c r="DU37" s="670"/>
      <c r="DV37" s="671"/>
      <c r="DW37" s="660">
        <v>10</v>
      </c>
      <c r="DX37" s="672"/>
      <c r="DY37" s="672"/>
      <c r="DZ37" s="672"/>
      <c r="EA37" s="672"/>
      <c r="EB37" s="672"/>
      <c r="EC37" s="684"/>
    </row>
    <row r="38" spans="2:133" ht="11.25" customHeight="1" x14ac:dyDescent="0.15">
      <c r="B38" s="654" t="s">
        <v>334</v>
      </c>
      <c r="C38" s="655"/>
      <c r="D38" s="655"/>
      <c r="E38" s="655"/>
      <c r="F38" s="655"/>
      <c r="G38" s="655"/>
      <c r="H38" s="655"/>
      <c r="I38" s="655"/>
      <c r="J38" s="655"/>
      <c r="K38" s="655"/>
      <c r="L38" s="655"/>
      <c r="M38" s="655"/>
      <c r="N38" s="655"/>
      <c r="O38" s="655"/>
      <c r="P38" s="655"/>
      <c r="Q38" s="656"/>
      <c r="R38" s="657">
        <v>4075900</v>
      </c>
      <c r="S38" s="658"/>
      <c r="T38" s="658"/>
      <c r="U38" s="658"/>
      <c r="V38" s="658"/>
      <c r="W38" s="658"/>
      <c r="X38" s="658"/>
      <c r="Y38" s="659"/>
      <c r="Z38" s="695">
        <v>21.2</v>
      </c>
      <c r="AA38" s="695"/>
      <c r="AB38" s="695"/>
      <c r="AC38" s="695"/>
      <c r="AD38" s="696" t="s">
        <v>129</v>
      </c>
      <c r="AE38" s="696"/>
      <c r="AF38" s="696"/>
      <c r="AG38" s="696"/>
      <c r="AH38" s="696"/>
      <c r="AI38" s="696"/>
      <c r="AJ38" s="696"/>
      <c r="AK38" s="696"/>
      <c r="AL38" s="660" t="s">
        <v>129</v>
      </c>
      <c r="AM38" s="661"/>
      <c r="AN38" s="661"/>
      <c r="AO38" s="697"/>
      <c r="AQ38" s="690" t="s">
        <v>335</v>
      </c>
      <c r="AR38" s="691"/>
      <c r="AS38" s="691"/>
      <c r="AT38" s="691"/>
      <c r="AU38" s="691"/>
      <c r="AV38" s="691"/>
      <c r="AW38" s="691"/>
      <c r="AX38" s="691"/>
      <c r="AY38" s="692"/>
      <c r="AZ38" s="657">
        <v>71509</v>
      </c>
      <c r="BA38" s="658"/>
      <c r="BB38" s="658"/>
      <c r="BC38" s="658"/>
      <c r="BD38" s="670"/>
      <c r="BE38" s="670"/>
      <c r="BF38" s="693"/>
      <c r="BG38" s="654" t="s">
        <v>336</v>
      </c>
      <c r="BH38" s="655"/>
      <c r="BI38" s="655"/>
      <c r="BJ38" s="655"/>
      <c r="BK38" s="655"/>
      <c r="BL38" s="655"/>
      <c r="BM38" s="655"/>
      <c r="BN38" s="655"/>
      <c r="BO38" s="655"/>
      <c r="BP38" s="655"/>
      <c r="BQ38" s="655"/>
      <c r="BR38" s="655"/>
      <c r="BS38" s="655"/>
      <c r="BT38" s="655"/>
      <c r="BU38" s="656"/>
      <c r="BV38" s="657">
        <v>3911</v>
      </c>
      <c r="BW38" s="658"/>
      <c r="BX38" s="658"/>
      <c r="BY38" s="658"/>
      <c r="BZ38" s="658"/>
      <c r="CA38" s="658"/>
      <c r="CB38" s="694"/>
      <c r="CD38" s="654" t="s">
        <v>337</v>
      </c>
      <c r="CE38" s="655"/>
      <c r="CF38" s="655"/>
      <c r="CG38" s="655"/>
      <c r="CH38" s="655"/>
      <c r="CI38" s="655"/>
      <c r="CJ38" s="655"/>
      <c r="CK38" s="655"/>
      <c r="CL38" s="655"/>
      <c r="CM38" s="655"/>
      <c r="CN38" s="655"/>
      <c r="CO38" s="655"/>
      <c r="CP38" s="655"/>
      <c r="CQ38" s="656"/>
      <c r="CR38" s="657">
        <v>1492351</v>
      </c>
      <c r="CS38" s="658"/>
      <c r="CT38" s="658"/>
      <c r="CU38" s="658"/>
      <c r="CV38" s="658"/>
      <c r="CW38" s="658"/>
      <c r="CX38" s="658"/>
      <c r="CY38" s="659"/>
      <c r="CZ38" s="660">
        <v>8.1</v>
      </c>
      <c r="DA38" s="672"/>
      <c r="DB38" s="672"/>
      <c r="DC38" s="673"/>
      <c r="DD38" s="663">
        <v>1189413</v>
      </c>
      <c r="DE38" s="658"/>
      <c r="DF38" s="658"/>
      <c r="DG38" s="658"/>
      <c r="DH38" s="658"/>
      <c r="DI38" s="658"/>
      <c r="DJ38" s="658"/>
      <c r="DK38" s="659"/>
      <c r="DL38" s="663">
        <v>1114667</v>
      </c>
      <c r="DM38" s="658"/>
      <c r="DN38" s="658"/>
      <c r="DO38" s="658"/>
      <c r="DP38" s="658"/>
      <c r="DQ38" s="658"/>
      <c r="DR38" s="658"/>
      <c r="DS38" s="658"/>
      <c r="DT38" s="658"/>
      <c r="DU38" s="658"/>
      <c r="DV38" s="659"/>
      <c r="DW38" s="660">
        <v>13.9</v>
      </c>
      <c r="DX38" s="672"/>
      <c r="DY38" s="672"/>
      <c r="DZ38" s="672"/>
      <c r="EA38" s="672"/>
      <c r="EB38" s="672"/>
      <c r="EC38" s="684"/>
    </row>
    <row r="39" spans="2:133" ht="11.25" customHeight="1" x14ac:dyDescent="0.15">
      <c r="B39" s="654" t="s">
        <v>338</v>
      </c>
      <c r="C39" s="655"/>
      <c r="D39" s="655"/>
      <c r="E39" s="655"/>
      <c r="F39" s="655"/>
      <c r="G39" s="655"/>
      <c r="H39" s="655"/>
      <c r="I39" s="655"/>
      <c r="J39" s="655"/>
      <c r="K39" s="655"/>
      <c r="L39" s="655"/>
      <c r="M39" s="655"/>
      <c r="N39" s="655"/>
      <c r="O39" s="655"/>
      <c r="P39" s="655"/>
      <c r="Q39" s="656"/>
      <c r="R39" s="657" t="s">
        <v>137</v>
      </c>
      <c r="S39" s="658"/>
      <c r="T39" s="658"/>
      <c r="U39" s="658"/>
      <c r="V39" s="658"/>
      <c r="W39" s="658"/>
      <c r="X39" s="658"/>
      <c r="Y39" s="659"/>
      <c r="Z39" s="695" t="s">
        <v>137</v>
      </c>
      <c r="AA39" s="695"/>
      <c r="AB39" s="695"/>
      <c r="AC39" s="695"/>
      <c r="AD39" s="696" t="s">
        <v>129</v>
      </c>
      <c r="AE39" s="696"/>
      <c r="AF39" s="696"/>
      <c r="AG39" s="696"/>
      <c r="AH39" s="696"/>
      <c r="AI39" s="696"/>
      <c r="AJ39" s="696"/>
      <c r="AK39" s="696"/>
      <c r="AL39" s="660" t="s">
        <v>257</v>
      </c>
      <c r="AM39" s="661"/>
      <c r="AN39" s="661"/>
      <c r="AO39" s="697"/>
      <c r="AQ39" s="690" t="s">
        <v>339</v>
      </c>
      <c r="AR39" s="691"/>
      <c r="AS39" s="691"/>
      <c r="AT39" s="691"/>
      <c r="AU39" s="691"/>
      <c r="AV39" s="691"/>
      <c r="AW39" s="691"/>
      <c r="AX39" s="691"/>
      <c r="AY39" s="692"/>
      <c r="AZ39" s="657" t="s">
        <v>257</v>
      </c>
      <c r="BA39" s="658"/>
      <c r="BB39" s="658"/>
      <c r="BC39" s="658"/>
      <c r="BD39" s="670"/>
      <c r="BE39" s="670"/>
      <c r="BF39" s="693"/>
      <c r="BG39" s="654" t="s">
        <v>340</v>
      </c>
      <c r="BH39" s="655"/>
      <c r="BI39" s="655"/>
      <c r="BJ39" s="655"/>
      <c r="BK39" s="655"/>
      <c r="BL39" s="655"/>
      <c r="BM39" s="655"/>
      <c r="BN39" s="655"/>
      <c r="BO39" s="655"/>
      <c r="BP39" s="655"/>
      <c r="BQ39" s="655"/>
      <c r="BR39" s="655"/>
      <c r="BS39" s="655"/>
      <c r="BT39" s="655"/>
      <c r="BU39" s="656"/>
      <c r="BV39" s="657">
        <v>6025</v>
      </c>
      <c r="BW39" s="658"/>
      <c r="BX39" s="658"/>
      <c r="BY39" s="658"/>
      <c r="BZ39" s="658"/>
      <c r="CA39" s="658"/>
      <c r="CB39" s="694"/>
      <c r="CD39" s="654" t="s">
        <v>341</v>
      </c>
      <c r="CE39" s="655"/>
      <c r="CF39" s="655"/>
      <c r="CG39" s="655"/>
      <c r="CH39" s="655"/>
      <c r="CI39" s="655"/>
      <c r="CJ39" s="655"/>
      <c r="CK39" s="655"/>
      <c r="CL39" s="655"/>
      <c r="CM39" s="655"/>
      <c r="CN39" s="655"/>
      <c r="CO39" s="655"/>
      <c r="CP39" s="655"/>
      <c r="CQ39" s="656"/>
      <c r="CR39" s="657">
        <v>422332</v>
      </c>
      <c r="CS39" s="670"/>
      <c r="CT39" s="670"/>
      <c r="CU39" s="670"/>
      <c r="CV39" s="670"/>
      <c r="CW39" s="670"/>
      <c r="CX39" s="670"/>
      <c r="CY39" s="671"/>
      <c r="CZ39" s="660">
        <v>2.2999999999999998</v>
      </c>
      <c r="DA39" s="672"/>
      <c r="DB39" s="672"/>
      <c r="DC39" s="673"/>
      <c r="DD39" s="663">
        <v>379769</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342</v>
      </c>
      <c r="C40" s="655"/>
      <c r="D40" s="655"/>
      <c r="E40" s="655"/>
      <c r="F40" s="655"/>
      <c r="G40" s="655"/>
      <c r="H40" s="655"/>
      <c r="I40" s="655"/>
      <c r="J40" s="655"/>
      <c r="K40" s="655"/>
      <c r="L40" s="655"/>
      <c r="M40" s="655"/>
      <c r="N40" s="655"/>
      <c r="O40" s="655"/>
      <c r="P40" s="655"/>
      <c r="Q40" s="656"/>
      <c r="R40" s="657">
        <v>99800</v>
      </c>
      <c r="S40" s="658"/>
      <c r="T40" s="658"/>
      <c r="U40" s="658"/>
      <c r="V40" s="658"/>
      <c r="W40" s="658"/>
      <c r="X40" s="658"/>
      <c r="Y40" s="659"/>
      <c r="Z40" s="695">
        <v>0.5</v>
      </c>
      <c r="AA40" s="695"/>
      <c r="AB40" s="695"/>
      <c r="AC40" s="695"/>
      <c r="AD40" s="696" t="s">
        <v>129</v>
      </c>
      <c r="AE40" s="696"/>
      <c r="AF40" s="696"/>
      <c r="AG40" s="696"/>
      <c r="AH40" s="696"/>
      <c r="AI40" s="696"/>
      <c r="AJ40" s="696"/>
      <c r="AK40" s="696"/>
      <c r="AL40" s="660" t="s">
        <v>129</v>
      </c>
      <c r="AM40" s="661"/>
      <c r="AN40" s="661"/>
      <c r="AO40" s="697"/>
      <c r="AQ40" s="690" t="s">
        <v>343</v>
      </c>
      <c r="AR40" s="691"/>
      <c r="AS40" s="691"/>
      <c r="AT40" s="691"/>
      <c r="AU40" s="691"/>
      <c r="AV40" s="691"/>
      <c r="AW40" s="691"/>
      <c r="AX40" s="691"/>
      <c r="AY40" s="692"/>
      <c r="AZ40" s="657" t="s">
        <v>129</v>
      </c>
      <c r="BA40" s="658"/>
      <c r="BB40" s="658"/>
      <c r="BC40" s="658"/>
      <c r="BD40" s="670"/>
      <c r="BE40" s="670"/>
      <c r="BF40" s="693"/>
      <c r="BG40" s="698" t="s">
        <v>344</v>
      </c>
      <c r="BH40" s="699"/>
      <c r="BI40" s="699"/>
      <c r="BJ40" s="699"/>
      <c r="BK40" s="699"/>
      <c r="BL40" s="223"/>
      <c r="BM40" s="655" t="s">
        <v>345</v>
      </c>
      <c r="BN40" s="655"/>
      <c r="BO40" s="655"/>
      <c r="BP40" s="655"/>
      <c r="BQ40" s="655"/>
      <c r="BR40" s="655"/>
      <c r="BS40" s="655"/>
      <c r="BT40" s="655"/>
      <c r="BU40" s="656"/>
      <c r="BV40" s="657">
        <v>88</v>
      </c>
      <c r="BW40" s="658"/>
      <c r="BX40" s="658"/>
      <c r="BY40" s="658"/>
      <c r="BZ40" s="658"/>
      <c r="CA40" s="658"/>
      <c r="CB40" s="694"/>
      <c r="CD40" s="654" t="s">
        <v>346</v>
      </c>
      <c r="CE40" s="655"/>
      <c r="CF40" s="655"/>
      <c r="CG40" s="655"/>
      <c r="CH40" s="655"/>
      <c r="CI40" s="655"/>
      <c r="CJ40" s="655"/>
      <c r="CK40" s="655"/>
      <c r="CL40" s="655"/>
      <c r="CM40" s="655"/>
      <c r="CN40" s="655"/>
      <c r="CO40" s="655"/>
      <c r="CP40" s="655"/>
      <c r="CQ40" s="656"/>
      <c r="CR40" s="657">
        <v>24637</v>
      </c>
      <c r="CS40" s="658"/>
      <c r="CT40" s="658"/>
      <c r="CU40" s="658"/>
      <c r="CV40" s="658"/>
      <c r="CW40" s="658"/>
      <c r="CX40" s="658"/>
      <c r="CY40" s="659"/>
      <c r="CZ40" s="660">
        <v>0.1</v>
      </c>
      <c r="DA40" s="672"/>
      <c r="DB40" s="672"/>
      <c r="DC40" s="673"/>
      <c r="DD40" s="663">
        <v>24637</v>
      </c>
      <c r="DE40" s="658"/>
      <c r="DF40" s="658"/>
      <c r="DG40" s="658"/>
      <c r="DH40" s="658"/>
      <c r="DI40" s="658"/>
      <c r="DJ40" s="658"/>
      <c r="DK40" s="659"/>
      <c r="DL40" s="663" t="s">
        <v>129</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347</v>
      </c>
      <c r="C41" s="639"/>
      <c r="D41" s="639"/>
      <c r="E41" s="639"/>
      <c r="F41" s="639"/>
      <c r="G41" s="639"/>
      <c r="H41" s="639"/>
      <c r="I41" s="639"/>
      <c r="J41" s="639"/>
      <c r="K41" s="639"/>
      <c r="L41" s="639"/>
      <c r="M41" s="639"/>
      <c r="N41" s="639"/>
      <c r="O41" s="639"/>
      <c r="P41" s="639"/>
      <c r="Q41" s="640"/>
      <c r="R41" s="641">
        <v>19265248</v>
      </c>
      <c r="S41" s="682"/>
      <c r="T41" s="682"/>
      <c r="U41" s="682"/>
      <c r="V41" s="682"/>
      <c r="W41" s="682"/>
      <c r="X41" s="682"/>
      <c r="Y41" s="685"/>
      <c r="Z41" s="686">
        <v>100</v>
      </c>
      <c r="AA41" s="686"/>
      <c r="AB41" s="686"/>
      <c r="AC41" s="686"/>
      <c r="AD41" s="687">
        <v>7908480</v>
      </c>
      <c r="AE41" s="687"/>
      <c r="AF41" s="687"/>
      <c r="AG41" s="687"/>
      <c r="AH41" s="687"/>
      <c r="AI41" s="687"/>
      <c r="AJ41" s="687"/>
      <c r="AK41" s="687"/>
      <c r="AL41" s="644">
        <v>100</v>
      </c>
      <c r="AM41" s="688"/>
      <c r="AN41" s="688"/>
      <c r="AO41" s="689"/>
      <c r="AQ41" s="690" t="s">
        <v>348</v>
      </c>
      <c r="AR41" s="691"/>
      <c r="AS41" s="691"/>
      <c r="AT41" s="691"/>
      <c r="AU41" s="691"/>
      <c r="AV41" s="691"/>
      <c r="AW41" s="691"/>
      <c r="AX41" s="691"/>
      <c r="AY41" s="692"/>
      <c r="AZ41" s="657">
        <v>347234</v>
      </c>
      <c r="BA41" s="658"/>
      <c r="BB41" s="658"/>
      <c r="BC41" s="658"/>
      <c r="BD41" s="670"/>
      <c r="BE41" s="670"/>
      <c r="BF41" s="693"/>
      <c r="BG41" s="698"/>
      <c r="BH41" s="699"/>
      <c r="BI41" s="699"/>
      <c r="BJ41" s="699"/>
      <c r="BK41" s="699"/>
      <c r="BL41" s="223"/>
      <c r="BM41" s="655" t="s">
        <v>349</v>
      </c>
      <c r="BN41" s="655"/>
      <c r="BO41" s="655"/>
      <c r="BP41" s="655"/>
      <c r="BQ41" s="655"/>
      <c r="BR41" s="655"/>
      <c r="BS41" s="655"/>
      <c r="BT41" s="655"/>
      <c r="BU41" s="656"/>
      <c r="BV41" s="657" t="s">
        <v>137</v>
      </c>
      <c r="BW41" s="658"/>
      <c r="BX41" s="658"/>
      <c r="BY41" s="658"/>
      <c r="BZ41" s="658"/>
      <c r="CA41" s="658"/>
      <c r="CB41" s="694"/>
      <c r="CD41" s="654" t="s">
        <v>350</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351</v>
      </c>
      <c r="AR42" s="703"/>
      <c r="AS42" s="703"/>
      <c r="AT42" s="703"/>
      <c r="AU42" s="703"/>
      <c r="AV42" s="703"/>
      <c r="AW42" s="703"/>
      <c r="AX42" s="703"/>
      <c r="AY42" s="704"/>
      <c r="AZ42" s="641">
        <v>1145117</v>
      </c>
      <c r="BA42" s="682"/>
      <c r="BB42" s="682"/>
      <c r="BC42" s="682"/>
      <c r="BD42" s="642"/>
      <c r="BE42" s="642"/>
      <c r="BF42" s="705"/>
      <c r="BG42" s="700"/>
      <c r="BH42" s="701"/>
      <c r="BI42" s="701"/>
      <c r="BJ42" s="701"/>
      <c r="BK42" s="701"/>
      <c r="BL42" s="224"/>
      <c r="BM42" s="639" t="s">
        <v>352</v>
      </c>
      <c r="BN42" s="639"/>
      <c r="BO42" s="639"/>
      <c r="BP42" s="639"/>
      <c r="BQ42" s="639"/>
      <c r="BR42" s="639"/>
      <c r="BS42" s="639"/>
      <c r="BT42" s="639"/>
      <c r="BU42" s="640"/>
      <c r="BV42" s="641">
        <v>370</v>
      </c>
      <c r="BW42" s="682"/>
      <c r="BX42" s="682"/>
      <c r="BY42" s="682"/>
      <c r="BZ42" s="682"/>
      <c r="CA42" s="682"/>
      <c r="CB42" s="683"/>
      <c r="CD42" s="654" t="s">
        <v>353</v>
      </c>
      <c r="CE42" s="655"/>
      <c r="CF42" s="655"/>
      <c r="CG42" s="655"/>
      <c r="CH42" s="655"/>
      <c r="CI42" s="655"/>
      <c r="CJ42" s="655"/>
      <c r="CK42" s="655"/>
      <c r="CL42" s="655"/>
      <c r="CM42" s="655"/>
      <c r="CN42" s="655"/>
      <c r="CO42" s="655"/>
      <c r="CP42" s="655"/>
      <c r="CQ42" s="656"/>
      <c r="CR42" s="657">
        <v>4652508</v>
      </c>
      <c r="CS42" s="670"/>
      <c r="CT42" s="670"/>
      <c r="CU42" s="670"/>
      <c r="CV42" s="670"/>
      <c r="CW42" s="670"/>
      <c r="CX42" s="670"/>
      <c r="CY42" s="671"/>
      <c r="CZ42" s="660">
        <v>25.3</v>
      </c>
      <c r="DA42" s="672"/>
      <c r="DB42" s="672"/>
      <c r="DC42" s="673"/>
      <c r="DD42" s="663">
        <v>345891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354</v>
      </c>
      <c r="CD43" s="654" t="s">
        <v>355</v>
      </c>
      <c r="CE43" s="655"/>
      <c r="CF43" s="655"/>
      <c r="CG43" s="655"/>
      <c r="CH43" s="655"/>
      <c r="CI43" s="655"/>
      <c r="CJ43" s="655"/>
      <c r="CK43" s="655"/>
      <c r="CL43" s="655"/>
      <c r="CM43" s="655"/>
      <c r="CN43" s="655"/>
      <c r="CO43" s="655"/>
      <c r="CP43" s="655"/>
      <c r="CQ43" s="656"/>
      <c r="CR43" s="657">
        <v>292728</v>
      </c>
      <c r="CS43" s="670"/>
      <c r="CT43" s="670"/>
      <c r="CU43" s="670"/>
      <c r="CV43" s="670"/>
      <c r="CW43" s="670"/>
      <c r="CX43" s="670"/>
      <c r="CY43" s="671"/>
      <c r="CZ43" s="660">
        <v>1.6</v>
      </c>
      <c r="DA43" s="672"/>
      <c r="DB43" s="672"/>
      <c r="DC43" s="673"/>
      <c r="DD43" s="663">
        <v>257071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357</v>
      </c>
      <c r="CG44" s="655"/>
      <c r="CH44" s="655"/>
      <c r="CI44" s="655"/>
      <c r="CJ44" s="655"/>
      <c r="CK44" s="655"/>
      <c r="CL44" s="655"/>
      <c r="CM44" s="655"/>
      <c r="CN44" s="655"/>
      <c r="CO44" s="655"/>
      <c r="CP44" s="655"/>
      <c r="CQ44" s="656"/>
      <c r="CR44" s="657">
        <v>4652508</v>
      </c>
      <c r="CS44" s="658"/>
      <c r="CT44" s="658"/>
      <c r="CU44" s="658"/>
      <c r="CV44" s="658"/>
      <c r="CW44" s="658"/>
      <c r="CX44" s="658"/>
      <c r="CY44" s="659"/>
      <c r="CZ44" s="660">
        <v>25.3</v>
      </c>
      <c r="DA44" s="661"/>
      <c r="DB44" s="661"/>
      <c r="DC44" s="662"/>
      <c r="DD44" s="663">
        <v>345891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358</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359</v>
      </c>
      <c r="CG45" s="655"/>
      <c r="CH45" s="655"/>
      <c r="CI45" s="655"/>
      <c r="CJ45" s="655"/>
      <c r="CK45" s="655"/>
      <c r="CL45" s="655"/>
      <c r="CM45" s="655"/>
      <c r="CN45" s="655"/>
      <c r="CO45" s="655"/>
      <c r="CP45" s="655"/>
      <c r="CQ45" s="656"/>
      <c r="CR45" s="657">
        <v>620106</v>
      </c>
      <c r="CS45" s="670"/>
      <c r="CT45" s="670"/>
      <c r="CU45" s="670"/>
      <c r="CV45" s="670"/>
      <c r="CW45" s="670"/>
      <c r="CX45" s="670"/>
      <c r="CY45" s="671"/>
      <c r="CZ45" s="660">
        <v>3.4</v>
      </c>
      <c r="DA45" s="672"/>
      <c r="DB45" s="672"/>
      <c r="DC45" s="673"/>
      <c r="DD45" s="663">
        <v>16684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360</v>
      </c>
      <c r="CG46" s="655"/>
      <c r="CH46" s="655"/>
      <c r="CI46" s="655"/>
      <c r="CJ46" s="655"/>
      <c r="CK46" s="655"/>
      <c r="CL46" s="655"/>
      <c r="CM46" s="655"/>
      <c r="CN46" s="655"/>
      <c r="CO46" s="655"/>
      <c r="CP46" s="655"/>
      <c r="CQ46" s="656"/>
      <c r="CR46" s="657">
        <v>4032402</v>
      </c>
      <c r="CS46" s="658"/>
      <c r="CT46" s="658"/>
      <c r="CU46" s="658"/>
      <c r="CV46" s="658"/>
      <c r="CW46" s="658"/>
      <c r="CX46" s="658"/>
      <c r="CY46" s="659"/>
      <c r="CZ46" s="660">
        <v>21.9</v>
      </c>
      <c r="DA46" s="661"/>
      <c r="DB46" s="661"/>
      <c r="DC46" s="662"/>
      <c r="DD46" s="663">
        <v>329207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361</v>
      </c>
      <c r="CG47" s="655"/>
      <c r="CH47" s="655"/>
      <c r="CI47" s="655"/>
      <c r="CJ47" s="655"/>
      <c r="CK47" s="655"/>
      <c r="CL47" s="655"/>
      <c r="CM47" s="655"/>
      <c r="CN47" s="655"/>
      <c r="CO47" s="655"/>
      <c r="CP47" s="655"/>
      <c r="CQ47" s="656"/>
      <c r="CR47" s="657" t="s">
        <v>129</v>
      </c>
      <c r="CS47" s="670"/>
      <c r="CT47" s="670"/>
      <c r="CU47" s="670"/>
      <c r="CV47" s="670"/>
      <c r="CW47" s="670"/>
      <c r="CX47" s="670"/>
      <c r="CY47" s="671"/>
      <c r="CZ47" s="660" t="s">
        <v>129</v>
      </c>
      <c r="DA47" s="672"/>
      <c r="DB47" s="672"/>
      <c r="DC47" s="673"/>
      <c r="DD47" s="663" t="s">
        <v>129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362</v>
      </c>
      <c r="CG48" s="655"/>
      <c r="CH48" s="655"/>
      <c r="CI48" s="655"/>
      <c r="CJ48" s="655"/>
      <c r="CK48" s="655"/>
      <c r="CL48" s="655"/>
      <c r="CM48" s="655"/>
      <c r="CN48" s="655"/>
      <c r="CO48" s="655"/>
      <c r="CP48" s="655"/>
      <c r="CQ48" s="656"/>
      <c r="CR48" s="657" t="s">
        <v>257</v>
      </c>
      <c r="CS48" s="658"/>
      <c r="CT48" s="658"/>
      <c r="CU48" s="658"/>
      <c r="CV48" s="658"/>
      <c r="CW48" s="658"/>
      <c r="CX48" s="658"/>
      <c r="CY48" s="659"/>
      <c r="CZ48" s="660" t="s">
        <v>137</v>
      </c>
      <c r="DA48" s="661"/>
      <c r="DB48" s="661"/>
      <c r="DC48" s="662"/>
      <c r="DD48" s="663" t="s">
        <v>137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363</v>
      </c>
      <c r="CE49" s="639"/>
      <c r="CF49" s="639"/>
      <c r="CG49" s="639"/>
      <c r="CH49" s="639"/>
      <c r="CI49" s="639"/>
      <c r="CJ49" s="639"/>
      <c r="CK49" s="639"/>
      <c r="CL49" s="639"/>
      <c r="CM49" s="639"/>
      <c r="CN49" s="639"/>
      <c r="CO49" s="639"/>
      <c r="CP49" s="639"/>
      <c r="CQ49" s="640"/>
      <c r="CR49" s="641">
        <v>18390164</v>
      </c>
      <c r="CS49" s="642"/>
      <c r="CT49" s="642"/>
      <c r="CU49" s="642"/>
      <c r="CV49" s="642"/>
      <c r="CW49" s="642"/>
      <c r="CX49" s="642"/>
      <c r="CY49" s="643"/>
      <c r="CZ49" s="644">
        <v>100</v>
      </c>
      <c r="DA49" s="645"/>
      <c r="DB49" s="645"/>
      <c r="DC49" s="646"/>
      <c r="DD49" s="647">
        <v>10313457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IKVR6PIR5Z8Y2NsnX1ZMuoNOb9ekq28w266iKsiaodHzJolYaZhOdIe5SRXp0YaQjATfUZltpPhCGBTtEQSvw==" saltValue="Epgp0XbJssG798QZ3lhO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364</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365</v>
      </c>
      <c r="DK2" s="1128"/>
      <c r="DL2" s="1128"/>
      <c r="DM2" s="1128"/>
      <c r="DN2" s="1128"/>
      <c r="DO2" s="1129"/>
      <c r="DP2" s="228"/>
      <c r="DQ2" s="1127" t="s">
        <v>366</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30"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32"/>
      <c r="BA5" s="232"/>
      <c r="BB5" s="232"/>
      <c r="BC5" s="232"/>
      <c r="BD5" s="232"/>
      <c r="BE5" s="233"/>
      <c r="BF5" s="233"/>
      <c r="BG5" s="233"/>
      <c r="BH5" s="233"/>
      <c r="BI5" s="233"/>
      <c r="BJ5" s="233"/>
      <c r="BK5" s="233"/>
      <c r="BL5" s="233"/>
      <c r="BM5" s="233"/>
      <c r="BN5" s="233"/>
      <c r="BO5" s="233"/>
      <c r="BP5" s="233"/>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20" t="s">
        <v>383</v>
      </c>
      <c r="DH5" s="1121"/>
      <c r="DI5" s="1121"/>
      <c r="DJ5" s="1121"/>
      <c r="DK5" s="1122"/>
      <c r="DL5" s="1120" t="s">
        <v>384</v>
      </c>
      <c r="DM5" s="1121"/>
      <c r="DN5" s="1121"/>
      <c r="DO5" s="1121"/>
      <c r="DP5" s="1122"/>
      <c r="DQ5" s="1037" t="s">
        <v>385</v>
      </c>
      <c r="DR5" s="1038"/>
      <c r="DS5" s="1038"/>
      <c r="DT5" s="1038"/>
      <c r="DU5" s="1039"/>
      <c r="DV5" s="1037" t="s">
        <v>376</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386</v>
      </c>
      <c r="C7" s="1084"/>
      <c r="D7" s="1084"/>
      <c r="E7" s="1084"/>
      <c r="F7" s="1084"/>
      <c r="G7" s="1084"/>
      <c r="H7" s="1084"/>
      <c r="I7" s="1084"/>
      <c r="J7" s="1084"/>
      <c r="K7" s="1084"/>
      <c r="L7" s="1084"/>
      <c r="M7" s="1084"/>
      <c r="N7" s="1084"/>
      <c r="O7" s="1084"/>
      <c r="P7" s="1085"/>
      <c r="Q7" s="1138">
        <v>19260</v>
      </c>
      <c r="R7" s="1139"/>
      <c r="S7" s="1139"/>
      <c r="T7" s="1139"/>
      <c r="U7" s="1139"/>
      <c r="V7" s="1139">
        <v>18383</v>
      </c>
      <c r="W7" s="1139"/>
      <c r="X7" s="1139"/>
      <c r="Y7" s="1139"/>
      <c r="Z7" s="1139"/>
      <c r="AA7" s="1139">
        <v>877</v>
      </c>
      <c r="AB7" s="1139"/>
      <c r="AC7" s="1139"/>
      <c r="AD7" s="1139"/>
      <c r="AE7" s="1140"/>
      <c r="AF7" s="1141">
        <v>832</v>
      </c>
      <c r="AG7" s="1142"/>
      <c r="AH7" s="1142"/>
      <c r="AI7" s="1142"/>
      <c r="AJ7" s="1143"/>
      <c r="AK7" s="1144">
        <v>79</v>
      </c>
      <c r="AL7" s="1145"/>
      <c r="AM7" s="1145"/>
      <c r="AN7" s="1145"/>
      <c r="AO7" s="1145"/>
      <c r="AP7" s="1145">
        <v>22224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387</v>
      </c>
      <c r="C8" s="1067"/>
      <c r="D8" s="1067"/>
      <c r="E8" s="1067"/>
      <c r="F8" s="1067"/>
      <c r="G8" s="1067"/>
      <c r="H8" s="1067"/>
      <c r="I8" s="1067"/>
      <c r="J8" s="1067"/>
      <c r="K8" s="1067"/>
      <c r="L8" s="1067"/>
      <c r="M8" s="1067"/>
      <c r="N8" s="1067"/>
      <c r="O8" s="1067"/>
      <c r="P8" s="1068"/>
      <c r="Q8" s="1074">
        <v>70</v>
      </c>
      <c r="R8" s="1075"/>
      <c r="S8" s="1075"/>
      <c r="T8" s="1075"/>
      <c r="U8" s="1075"/>
      <c r="V8" s="1075">
        <v>72</v>
      </c>
      <c r="W8" s="1075"/>
      <c r="X8" s="1075"/>
      <c r="Y8" s="1075"/>
      <c r="Z8" s="1075"/>
      <c r="AA8" s="1075">
        <v>-2</v>
      </c>
      <c r="AB8" s="1075"/>
      <c r="AC8" s="1075"/>
      <c r="AD8" s="1075"/>
      <c r="AE8" s="1076"/>
      <c r="AF8" s="1071">
        <v>-2</v>
      </c>
      <c r="AG8" s="1072"/>
      <c r="AH8" s="1072"/>
      <c r="AI8" s="1072"/>
      <c r="AJ8" s="1073"/>
      <c r="AK8" s="1116">
        <v>34</v>
      </c>
      <c r="AL8" s="1117"/>
      <c r="AM8" s="1117"/>
      <c r="AN8" s="1117"/>
      <c r="AO8" s="1117"/>
      <c r="AP8" s="1117" t="s">
        <v>592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389</v>
      </c>
      <c r="B23" s="973" t="s">
        <v>390</v>
      </c>
      <c r="C23" s="974"/>
      <c r="D23" s="974"/>
      <c r="E23" s="974"/>
      <c r="F23" s="974"/>
      <c r="G23" s="974"/>
      <c r="H23" s="974"/>
      <c r="I23" s="974"/>
      <c r="J23" s="974"/>
      <c r="K23" s="974"/>
      <c r="L23" s="974"/>
      <c r="M23" s="974"/>
      <c r="N23" s="974"/>
      <c r="O23" s="974"/>
      <c r="P23" s="984"/>
      <c r="Q23" s="1103">
        <v>19265</v>
      </c>
      <c r="R23" s="1097"/>
      <c r="S23" s="1097"/>
      <c r="T23" s="1097"/>
      <c r="U23" s="1097"/>
      <c r="V23" s="1097">
        <v>18390</v>
      </c>
      <c r="W23" s="1097"/>
      <c r="X23" s="1097"/>
      <c r="Y23" s="1097"/>
      <c r="Z23" s="1097"/>
      <c r="AA23" s="1097">
        <v>875</v>
      </c>
      <c r="AB23" s="1097"/>
      <c r="AC23" s="1097"/>
      <c r="AD23" s="1097"/>
      <c r="AE23" s="1104"/>
      <c r="AF23" s="1105">
        <v>830</v>
      </c>
      <c r="AG23" s="1097"/>
      <c r="AH23" s="1097"/>
      <c r="AI23" s="1097"/>
      <c r="AJ23" s="1106"/>
      <c r="AK23" s="1107"/>
      <c r="AL23" s="1108"/>
      <c r="AM23" s="1108"/>
      <c r="AN23" s="1108"/>
      <c r="AO23" s="1108"/>
      <c r="AP23" s="1097">
        <v>22224</v>
      </c>
      <c r="AQ23" s="1097"/>
      <c r="AR23" s="1097"/>
      <c r="AS23" s="1097"/>
      <c r="AT23" s="1097"/>
      <c r="AU23" s="1098"/>
      <c r="AV23" s="1098"/>
      <c r="AW23" s="1098"/>
      <c r="AX23" s="1098"/>
      <c r="AY23" s="1099"/>
      <c r="AZ23" s="1100" t="s">
        <v>391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369</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402</v>
      </c>
      <c r="C28" s="1084"/>
      <c r="D28" s="1084"/>
      <c r="E28" s="1084"/>
      <c r="F28" s="1084"/>
      <c r="G28" s="1084"/>
      <c r="H28" s="1084"/>
      <c r="I28" s="1084"/>
      <c r="J28" s="1084"/>
      <c r="K28" s="1084"/>
      <c r="L28" s="1084"/>
      <c r="M28" s="1084"/>
      <c r="N28" s="1084"/>
      <c r="O28" s="1084"/>
      <c r="P28" s="1085"/>
      <c r="Q28" s="1086">
        <v>3261</v>
      </c>
      <c r="R28" s="1087"/>
      <c r="S28" s="1087"/>
      <c r="T28" s="1087"/>
      <c r="U28" s="1087"/>
      <c r="V28" s="1087">
        <v>3274</v>
      </c>
      <c r="W28" s="1087"/>
      <c r="X28" s="1087"/>
      <c r="Y28" s="1087"/>
      <c r="Z28" s="1087"/>
      <c r="AA28" s="1087">
        <v>-13</v>
      </c>
      <c r="AB28" s="1087"/>
      <c r="AC28" s="1087"/>
      <c r="AD28" s="1087"/>
      <c r="AE28" s="1088"/>
      <c r="AF28" s="1089">
        <v>-13</v>
      </c>
      <c r="AG28" s="1087"/>
      <c r="AH28" s="1087"/>
      <c r="AI28" s="1087"/>
      <c r="AJ28" s="1090"/>
      <c r="AK28" s="1078">
        <v>347</v>
      </c>
      <c r="AL28" s="1079"/>
      <c r="AM28" s="1079"/>
      <c r="AN28" s="1079"/>
      <c r="AO28" s="1079"/>
      <c r="AP28" s="1079" t="s">
        <v>592</v>
      </c>
      <c r="AQ28" s="1079"/>
      <c r="AR28" s="1079"/>
      <c r="AS28" s="1079"/>
      <c r="AT28" s="1079"/>
      <c r="AU28" s="1079" t="s">
        <v>592</v>
      </c>
      <c r="AV28" s="1079"/>
      <c r="AW28" s="1079"/>
      <c r="AX28" s="1079"/>
      <c r="AY28" s="1079"/>
      <c r="AZ28" s="1080" t="s">
        <v>592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403</v>
      </c>
      <c r="C29" s="1067"/>
      <c r="D29" s="1067"/>
      <c r="E29" s="1067"/>
      <c r="F29" s="1067"/>
      <c r="G29" s="1067"/>
      <c r="H29" s="1067"/>
      <c r="I29" s="1067"/>
      <c r="J29" s="1067"/>
      <c r="K29" s="1067"/>
      <c r="L29" s="1067"/>
      <c r="M29" s="1067"/>
      <c r="N29" s="1067"/>
      <c r="O29" s="1067"/>
      <c r="P29" s="1068"/>
      <c r="Q29" s="1074">
        <v>3747</v>
      </c>
      <c r="R29" s="1075"/>
      <c r="S29" s="1075"/>
      <c r="T29" s="1075"/>
      <c r="U29" s="1075"/>
      <c r="V29" s="1075">
        <v>3496</v>
      </c>
      <c r="W29" s="1075"/>
      <c r="X29" s="1075"/>
      <c r="Y29" s="1075"/>
      <c r="Z29" s="1075"/>
      <c r="AA29" s="1075">
        <v>251</v>
      </c>
      <c r="AB29" s="1075"/>
      <c r="AC29" s="1075"/>
      <c r="AD29" s="1075"/>
      <c r="AE29" s="1076"/>
      <c r="AF29" s="1071">
        <v>251</v>
      </c>
      <c r="AG29" s="1072"/>
      <c r="AH29" s="1072"/>
      <c r="AI29" s="1072"/>
      <c r="AJ29" s="1073"/>
      <c r="AK29" s="1016">
        <v>536</v>
      </c>
      <c r="AL29" s="1007"/>
      <c r="AM29" s="1007"/>
      <c r="AN29" s="1007"/>
      <c r="AO29" s="1007"/>
      <c r="AP29" s="1007" t="s">
        <v>592</v>
      </c>
      <c r="AQ29" s="1007"/>
      <c r="AR29" s="1007"/>
      <c r="AS29" s="1007"/>
      <c r="AT29" s="1007"/>
      <c r="AU29" s="1007" t="s">
        <v>592</v>
      </c>
      <c r="AV29" s="1007"/>
      <c r="AW29" s="1007"/>
      <c r="AX29" s="1007"/>
      <c r="AY29" s="1007"/>
      <c r="AZ29" s="1077" t="s">
        <v>592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404</v>
      </c>
      <c r="C30" s="1067"/>
      <c r="D30" s="1067"/>
      <c r="E30" s="1067"/>
      <c r="F30" s="1067"/>
      <c r="G30" s="1067"/>
      <c r="H30" s="1067"/>
      <c r="I30" s="1067"/>
      <c r="J30" s="1067"/>
      <c r="K30" s="1067"/>
      <c r="L30" s="1067"/>
      <c r="M30" s="1067"/>
      <c r="N30" s="1067"/>
      <c r="O30" s="1067"/>
      <c r="P30" s="1068"/>
      <c r="Q30" s="1074">
        <v>526</v>
      </c>
      <c r="R30" s="1075"/>
      <c r="S30" s="1075"/>
      <c r="T30" s="1075"/>
      <c r="U30" s="1075"/>
      <c r="V30" s="1075">
        <v>525</v>
      </c>
      <c r="W30" s="1075"/>
      <c r="X30" s="1075"/>
      <c r="Y30" s="1075"/>
      <c r="Z30" s="1075"/>
      <c r="AA30" s="1075">
        <v>1</v>
      </c>
      <c r="AB30" s="1075"/>
      <c r="AC30" s="1075"/>
      <c r="AD30" s="1075"/>
      <c r="AE30" s="1076"/>
      <c r="AF30" s="1071">
        <v>1</v>
      </c>
      <c r="AG30" s="1072"/>
      <c r="AH30" s="1072"/>
      <c r="AI30" s="1072"/>
      <c r="AJ30" s="1073"/>
      <c r="AK30" s="1016">
        <v>157</v>
      </c>
      <c r="AL30" s="1007"/>
      <c r="AM30" s="1007"/>
      <c r="AN30" s="1007"/>
      <c r="AO30" s="1007"/>
      <c r="AP30" s="1007" t="s">
        <v>592</v>
      </c>
      <c r="AQ30" s="1007"/>
      <c r="AR30" s="1007"/>
      <c r="AS30" s="1007"/>
      <c r="AT30" s="1007"/>
      <c r="AU30" s="1007" t="s">
        <v>592</v>
      </c>
      <c r="AV30" s="1007"/>
      <c r="AW30" s="1007"/>
      <c r="AX30" s="1007"/>
      <c r="AY30" s="1007"/>
      <c r="AZ30" s="1077" t="s">
        <v>592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405</v>
      </c>
      <c r="C31" s="1067"/>
      <c r="D31" s="1067"/>
      <c r="E31" s="1067"/>
      <c r="F31" s="1067"/>
      <c r="G31" s="1067"/>
      <c r="H31" s="1067"/>
      <c r="I31" s="1067"/>
      <c r="J31" s="1067"/>
      <c r="K31" s="1067"/>
      <c r="L31" s="1067"/>
      <c r="M31" s="1067"/>
      <c r="N31" s="1067"/>
      <c r="O31" s="1067"/>
      <c r="P31" s="1068"/>
      <c r="Q31" s="1074">
        <v>739</v>
      </c>
      <c r="R31" s="1075"/>
      <c r="S31" s="1075"/>
      <c r="T31" s="1075"/>
      <c r="U31" s="1075"/>
      <c r="V31" s="1075">
        <v>844</v>
      </c>
      <c r="W31" s="1075"/>
      <c r="X31" s="1075"/>
      <c r="Y31" s="1075"/>
      <c r="Z31" s="1075"/>
      <c r="AA31" s="1075">
        <v>-105</v>
      </c>
      <c r="AB31" s="1075"/>
      <c r="AC31" s="1075"/>
      <c r="AD31" s="1075"/>
      <c r="AE31" s="1076"/>
      <c r="AF31" s="1071">
        <v>324</v>
      </c>
      <c r="AG31" s="1072"/>
      <c r="AH31" s="1072"/>
      <c r="AI31" s="1072"/>
      <c r="AJ31" s="1073"/>
      <c r="AK31" s="1016">
        <v>72</v>
      </c>
      <c r="AL31" s="1007"/>
      <c r="AM31" s="1007"/>
      <c r="AN31" s="1007"/>
      <c r="AO31" s="1007"/>
      <c r="AP31" s="1007">
        <v>2062</v>
      </c>
      <c r="AQ31" s="1007"/>
      <c r="AR31" s="1007"/>
      <c r="AS31" s="1007"/>
      <c r="AT31" s="1007"/>
      <c r="AU31" s="1007">
        <v>502</v>
      </c>
      <c r="AV31" s="1007"/>
      <c r="AW31" s="1007"/>
      <c r="AX31" s="1007"/>
      <c r="AY31" s="1007"/>
      <c r="AZ31" s="1077" t="s">
        <v>592</v>
      </c>
      <c r="BA31" s="1077"/>
      <c r="BB31" s="1077"/>
      <c r="BC31" s="1077"/>
      <c r="BD31" s="1077"/>
      <c r="BE31" s="1008" t="s">
        <v>406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539</v>
      </c>
      <c r="R32" s="1075"/>
      <c r="S32" s="1075"/>
      <c r="T32" s="1075"/>
      <c r="U32" s="1075"/>
      <c r="V32" s="1075">
        <v>526</v>
      </c>
      <c r="W32" s="1075"/>
      <c r="X32" s="1075"/>
      <c r="Y32" s="1075"/>
      <c r="Z32" s="1075"/>
      <c r="AA32" s="1075">
        <v>13</v>
      </c>
      <c r="AB32" s="1075"/>
      <c r="AC32" s="1075"/>
      <c r="AD32" s="1075"/>
      <c r="AE32" s="1076"/>
      <c r="AF32" s="1071">
        <v>209</v>
      </c>
      <c r="AG32" s="1072"/>
      <c r="AH32" s="1072"/>
      <c r="AI32" s="1072"/>
      <c r="AJ32" s="1073"/>
      <c r="AK32" s="1016">
        <v>290</v>
      </c>
      <c r="AL32" s="1007"/>
      <c r="AM32" s="1007"/>
      <c r="AN32" s="1007"/>
      <c r="AO32" s="1007"/>
      <c r="AP32" s="1007">
        <v>4318</v>
      </c>
      <c r="AQ32" s="1007"/>
      <c r="AR32" s="1007"/>
      <c r="AS32" s="1007"/>
      <c r="AT32" s="1007"/>
      <c r="AU32" s="1007">
        <v>3199</v>
      </c>
      <c r="AV32" s="1007"/>
      <c r="AW32" s="1007"/>
      <c r="AX32" s="1007"/>
      <c r="AY32" s="1007"/>
      <c r="AZ32" s="1077" t="s">
        <v>592</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v>92</v>
      </c>
      <c r="R33" s="1075"/>
      <c r="S33" s="1075"/>
      <c r="T33" s="1075"/>
      <c r="U33" s="1075"/>
      <c r="V33" s="1075">
        <v>92</v>
      </c>
      <c r="W33" s="1075"/>
      <c r="X33" s="1075"/>
      <c r="Y33" s="1075"/>
      <c r="Z33" s="1075"/>
      <c r="AA33" s="1075">
        <v>0</v>
      </c>
      <c r="AB33" s="1075"/>
      <c r="AC33" s="1075"/>
      <c r="AD33" s="1075"/>
      <c r="AE33" s="1076"/>
      <c r="AF33" s="1071" t="s">
        <v>129</v>
      </c>
      <c r="AG33" s="1072"/>
      <c r="AH33" s="1072"/>
      <c r="AI33" s="1072"/>
      <c r="AJ33" s="1073"/>
      <c r="AK33" s="1016" t="s">
        <v>592</v>
      </c>
      <c r="AL33" s="1007"/>
      <c r="AM33" s="1007"/>
      <c r="AN33" s="1007"/>
      <c r="AO33" s="1007"/>
      <c r="AP33" s="1007" t="s">
        <v>592</v>
      </c>
      <c r="AQ33" s="1007"/>
      <c r="AR33" s="1007"/>
      <c r="AS33" s="1007"/>
      <c r="AT33" s="1007"/>
      <c r="AU33" s="1007" t="s">
        <v>592</v>
      </c>
      <c r="AV33" s="1007"/>
      <c r="AW33" s="1007"/>
      <c r="AX33" s="1007"/>
      <c r="AY33" s="1007"/>
      <c r="AZ33" s="1077" t="s">
        <v>592</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389</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772</v>
      </c>
      <c r="AG63" s="995"/>
      <c r="AH63" s="995"/>
      <c r="AI63" s="995"/>
      <c r="AJ63" s="1058"/>
      <c r="AK63" s="1059"/>
      <c r="AL63" s="999"/>
      <c r="AM63" s="999"/>
      <c r="AN63" s="999"/>
      <c r="AO63" s="999"/>
      <c r="AP63" s="995">
        <v>6380</v>
      </c>
      <c r="AQ63" s="995"/>
      <c r="AR63" s="995"/>
      <c r="AS63" s="995"/>
      <c r="AT63" s="995"/>
      <c r="AU63" s="995">
        <v>3701</v>
      </c>
      <c r="AV63" s="995"/>
      <c r="AW63" s="995"/>
      <c r="AX63" s="995"/>
      <c r="AY63" s="995"/>
      <c r="AZ63" s="1053"/>
      <c r="BA63" s="1053"/>
      <c r="BB63" s="1053"/>
      <c r="BC63" s="1053"/>
      <c r="BD63" s="1053"/>
      <c r="BE63" s="996"/>
      <c r="BF63" s="996"/>
      <c r="BG63" s="996"/>
      <c r="BH63" s="996"/>
      <c r="BI63" s="997"/>
      <c r="BJ63" s="1054" t="s">
        <v>414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417</v>
      </c>
      <c r="R66" s="1038"/>
      <c r="S66" s="1038"/>
      <c r="T66" s="1038"/>
      <c r="U66" s="1039"/>
      <c r="V66" s="1037" t="s">
        <v>418</v>
      </c>
      <c r="W66" s="1038"/>
      <c r="X66" s="1038"/>
      <c r="Y66" s="1038"/>
      <c r="Z66" s="1039"/>
      <c r="AA66" s="1037" t="s">
        <v>419</v>
      </c>
      <c r="AB66" s="1038"/>
      <c r="AC66" s="1038"/>
      <c r="AD66" s="1038"/>
      <c r="AE66" s="1039"/>
      <c r="AF66" s="1043" t="s">
        <v>420</v>
      </c>
      <c r="AG66" s="1044"/>
      <c r="AH66" s="1044"/>
      <c r="AI66" s="1044"/>
      <c r="AJ66" s="1045"/>
      <c r="AK66" s="1037" t="s">
        <v>421</v>
      </c>
      <c r="AL66" s="1032"/>
      <c r="AM66" s="1032"/>
      <c r="AN66" s="1032"/>
      <c r="AO66" s="1033"/>
      <c r="AP66" s="1037" t="s">
        <v>422</v>
      </c>
      <c r="AQ66" s="1038"/>
      <c r="AR66" s="1038"/>
      <c r="AS66" s="1038"/>
      <c r="AT66" s="1039"/>
      <c r="AU66" s="1037" t="s">
        <v>423</v>
      </c>
      <c r="AV66" s="1038"/>
      <c r="AW66" s="1038"/>
      <c r="AX66" s="1038"/>
      <c r="AY66" s="1039"/>
      <c r="AZ66" s="1037" t="s">
        <v>376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593</v>
      </c>
      <c r="C68" s="1022"/>
      <c r="D68" s="1022"/>
      <c r="E68" s="1022"/>
      <c r="F68" s="1022"/>
      <c r="G68" s="1022"/>
      <c r="H68" s="1022"/>
      <c r="I68" s="1022"/>
      <c r="J68" s="1022"/>
      <c r="K68" s="1022"/>
      <c r="L68" s="1022"/>
      <c r="M68" s="1022"/>
      <c r="N68" s="1022"/>
      <c r="O68" s="1022"/>
      <c r="P68" s="1023"/>
      <c r="Q68" s="1024">
        <v>1334</v>
      </c>
      <c r="R68" s="1018"/>
      <c r="S68" s="1018"/>
      <c r="T68" s="1018"/>
      <c r="U68" s="1018"/>
      <c r="V68" s="1018">
        <v>1334</v>
      </c>
      <c r="W68" s="1018"/>
      <c r="X68" s="1018"/>
      <c r="Y68" s="1018"/>
      <c r="Z68" s="1018"/>
      <c r="AA68" s="1018">
        <v>0</v>
      </c>
      <c r="AB68" s="1018"/>
      <c r="AC68" s="1018"/>
      <c r="AD68" s="1018"/>
      <c r="AE68" s="1018"/>
      <c r="AF68" s="1018">
        <v>0</v>
      </c>
      <c r="AG68" s="1018"/>
      <c r="AH68" s="1018"/>
      <c r="AI68" s="1018"/>
      <c r="AJ68" s="1018"/>
      <c r="AK68" s="1018">
        <v>115</v>
      </c>
      <c r="AL68" s="1018"/>
      <c r="AM68" s="1018"/>
      <c r="AN68" s="1018"/>
      <c r="AO68" s="1018"/>
      <c r="AP68" s="1018" t="s">
        <v>592</v>
      </c>
      <c r="AQ68" s="1018"/>
      <c r="AR68" s="1018"/>
      <c r="AS68" s="1018"/>
      <c r="AT68" s="1018"/>
      <c r="AU68" s="1018" t="s">
        <v>592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594</v>
      </c>
      <c r="C69" s="1011"/>
      <c r="D69" s="1011"/>
      <c r="E69" s="1011"/>
      <c r="F69" s="1011"/>
      <c r="G69" s="1011"/>
      <c r="H69" s="1011"/>
      <c r="I69" s="1011"/>
      <c r="J69" s="1011"/>
      <c r="K69" s="1011"/>
      <c r="L69" s="1011"/>
      <c r="M69" s="1011"/>
      <c r="N69" s="1011"/>
      <c r="O69" s="1011"/>
      <c r="P69" s="1012"/>
      <c r="Q69" s="1013">
        <v>4286</v>
      </c>
      <c r="R69" s="1007"/>
      <c r="S69" s="1007"/>
      <c r="T69" s="1007"/>
      <c r="U69" s="1007"/>
      <c r="V69" s="1007">
        <v>4270</v>
      </c>
      <c r="W69" s="1007"/>
      <c r="X69" s="1007"/>
      <c r="Y69" s="1007"/>
      <c r="Z69" s="1007"/>
      <c r="AA69" s="1007">
        <v>16</v>
      </c>
      <c r="AB69" s="1007"/>
      <c r="AC69" s="1007"/>
      <c r="AD69" s="1007"/>
      <c r="AE69" s="1007"/>
      <c r="AF69" s="1007">
        <v>16</v>
      </c>
      <c r="AG69" s="1007"/>
      <c r="AH69" s="1007"/>
      <c r="AI69" s="1007"/>
      <c r="AJ69" s="1007"/>
      <c r="AK69" s="1007">
        <v>103</v>
      </c>
      <c r="AL69" s="1007"/>
      <c r="AM69" s="1007"/>
      <c r="AN69" s="1007"/>
      <c r="AO69" s="1007"/>
      <c r="AP69" s="1007" t="s">
        <v>592</v>
      </c>
      <c r="AQ69" s="1007"/>
      <c r="AR69" s="1007"/>
      <c r="AS69" s="1007"/>
      <c r="AT69" s="1007"/>
      <c r="AU69" s="1007" t="s">
        <v>592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595</v>
      </c>
      <c r="C70" s="1011"/>
      <c r="D70" s="1011"/>
      <c r="E70" s="1011"/>
      <c r="F70" s="1011"/>
      <c r="G70" s="1011"/>
      <c r="H70" s="1011"/>
      <c r="I70" s="1011"/>
      <c r="J70" s="1011"/>
      <c r="K70" s="1011"/>
      <c r="L70" s="1011"/>
      <c r="M70" s="1011"/>
      <c r="N70" s="1011"/>
      <c r="O70" s="1011"/>
      <c r="P70" s="1012"/>
      <c r="Q70" s="1013">
        <v>119</v>
      </c>
      <c r="R70" s="1007"/>
      <c r="S70" s="1007"/>
      <c r="T70" s="1007"/>
      <c r="U70" s="1007"/>
      <c r="V70" s="1007">
        <v>112</v>
      </c>
      <c r="W70" s="1007"/>
      <c r="X70" s="1007"/>
      <c r="Y70" s="1007"/>
      <c r="Z70" s="1007"/>
      <c r="AA70" s="1007">
        <v>7</v>
      </c>
      <c r="AB70" s="1007"/>
      <c r="AC70" s="1007"/>
      <c r="AD70" s="1007"/>
      <c r="AE70" s="1007"/>
      <c r="AF70" s="1007">
        <v>7</v>
      </c>
      <c r="AG70" s="1007"/>
      <c r="AH70" s="1007"/>
      <c r="AI70" s="1007"/>
      <c r="AJ70" s="1007"/>
      <c r="AK70" s="1007">
        <v>20</v>
      </c>
      <c r="AL70" s="1007"/>
      <c r="AM70" s="1007"/>
      <c r="AN70" s="1007"/>
      <c r="AO70" s="1007"/>
      <c r="AP70" s="1007" t="s">
        <v>592</v>
      </c>
      <c r="AQ70" s="1007"/>
      <c r="AR70" s="1007"/>
      <c r="AS70" s="1007"/>
      <c r="AT70" s="1007"/>
      <c r="AU70" s="1007" t="s">
        <v>592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596</v>
      </c>
      <c r="C71" s="1011"/>
      <c r="D71" s="1011"/>
      <c r="E71" s="1011"/>
      <c r="F71" s="1011"/>
      <c r="G71" s="1011"/>
      <c r="H71" s="1011"/>
      <c r="I71" s="1011"/>
      <c r="J71" s="1011"/>
      <c r="K71" s="1011"/>
      <c r="L71" s="1011"/>
      <c r="M71" s="1011"/>
      <c r="N71" s="1011"/>
      <c r="O71" s="1011"/>
      <c r="P71" s="1012"/>
      <c r="Q71" s="1013">
        <v>128</v>
      </c>
      <c r="R71" s="1007"/>
      <c r="S71" s="1007"/>
      <c r="T71" s="1007"/>
      <c r="U71" s="1007"/>
      <c r="V71" s="1007">
        <v>124</v>
      </c>
      <c r="W71" s="1007"/>
      <c r="X71" s="1007"/>
      <c r="Y71" s="1007"/>
      <c r="Z71" s="1007"/>
      <c r="AA71" s="1007">
        <v>4</v>
      </c>
      <c r="AB71" s="1007"/>
      <c r="AC71" s="1007"/>
      <c r="AD71" s="1007"/>
      <c r="AE71" s="1007"/>
      <c r="AF71" s="1007">
        <v>4</v>
      </c>
      <c r="AG71" s="1007"/>
      <c r="AH71" s="1007"/>
      <c r="AI71" s="1007"/>
      <c r="AJ71" s="1007"/>
      <c r="AK71" s="1007">
        <v>0</v>
      </c>
      <c r="AL71" s="1007"/>
      <c r="AM71" s="1007"/>
      <c r="AN71" s="1007"/>
      <c r="AO71" s="1007"/>
      <c r="AP71" s="1007" t="s">
        <v>592</v>
      </c>
      <c r="AQ71" s="1007"/>
      <c r="AR71" s="1007"/>
      <c r="AS71" s="1007"/>
      <c r="AT71" s="1007"/>
      <c r="AU71" s="1007" t="s">
        <v>592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597</v>
      </c>
      <c r="C72" s="1011"/>
      <c r="D72" s="1011"/>
      <c r="E72" s="1011"/>
      <c r="F72" s="1011"/>
      <c r="G72" s="1011"/>
      <c r="H72" s="1011"/>
      <c r="I72" s="1011"/>
      <c r="J72" s="1011"/>
      <c r="K72" s="1011"/>
      <c r="L72" s="1011"/>
      <c r="M72" s="1011"/>
      <c r="N72" s="1011"/>
      <c r="O72" s="1011"/>
      <c r="P72" s="1012"/>
      <c r="Q72" s="1013">
        <v>401</v>
      </c>
      <c r="R72" s="1007"/>
      <c r="S72" s="1007"/>
      <c r="T72" s="1007"/>
      <c r="U72" s="1007"/>
      <c r="V72" s="1007">
        <v>375</v>
      </c>
      <c r="W72" s="1007"/>
      <c r="X72" s="1007"/>
      <c r="Y72" s="1007"/>
      <c r="Z72" s="1007"/>
      <c r="AA72" s="1007">
        <v>26</v>
      </c>
      <c r="AB72" s="1007"/>
      <c r="AC72" s="1007"/>
      <c r="AD72" s="1007"/>
      <c r="AE72" s="1007"/>
      <c r="AF72" s="1007">
        <v>26</v>
      </c>
      <c r="AG72" s="1007"/>
      <c r="AH72" s="1007"/>
      <c r="AI72" s="1007"/>
      <c r="AJ72" s="1007"/>
      <c r="AK72" s="1007">
        <v>239</v>
      </c>
      <c r="AL72" s="1007"/>
      <c r="AM72" s="1007"/>
      <c r="AN72" s="1007"/>
      <c r="AO72" s="1007"/>
      <c r="AP72" s="1007" t="s">
        <v>592</v>
      </c>
      <c r="AQ72" s="1007"/>
      <c r="AR72" s="1007"/>
      <c r="AS72" s="1007"/>
      <c r="AT72" s="1007"/>
      <c r="AU72" s="1007" t="s">
        <v>592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598</v>
      </c>
      <c r="C73" s="1011"/>
      <c r="D73" s="1011"/>
      <c r="E73" s="1011"/>
      <c r="F73" s="1011"/>
      <c r="G73" s="1011"/>
      <c r="H73" s="1011"/>
      <c r="I73" s="1011"/>
      <c r="J73" s="1011"/>
      <c r="K73" s="1011"/>
      <c r="L73" s="1011"/>
      <c r="M73" s="1011"/>
      <c r="N73" s="1011"/>
      <c r="O73" s="1011"/>
      <c r="P73" s="1012"/>
      <c r="Q73" s="1013">
        <v>1008</v>
      </c>
      <c r="R73" s="1007"/>
      <c r="S73" s="1007"/>
      <c r="T73" s="1007"/>
      <c r="U73" s="1007"/>
      <c r="V73" s="1007">
        <v>990</v>
      </c>
      <c r="W73" s="1007"/>
      <c r="X73" s="1007"/>
      <c r="Y73" s="1007"/>
      <c r="Z73" s="1007"/>
      <c r="AA73" s="1007">
        <v>18</v>
      </c>
      <c r="AB73" s="1007"/>
      <c r="AC73" s="1007"/>
      <c r="AD73" s="1007"/>
      <c r="AE73" s="1007"/>
      <c r="AF73" s="1007">
        <v>18</v>
      </c>
      <c r="AG73" s="1007"/>
      <c r="AH73" s="1007"/>
      <c r="AI73" s="1007"/>
      <c r="AJ73" s="1007"/>
      <c r="AK73" s="1007">
        <v>88</v>
      </c>
      <c r="AL73" s="1007"/>
      <c r="AM73" s="1007"/>
      <c r="AN73" s="1007"/>
      <c r="AO73" s="1007"/>
      <c r="AP73" s="1007" t="s">
        <v>592</v>
      </c>
      <c r="AQ73" s="1007"/>
      <c r="AR73" s="1007"/>
      <c r="AS73" s="1007"/>
      <c r="AT73" s="1007"/>
      <c r="AU73" s="1007" t="s">
        <v>592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599</v>
      </c>
      <c r="C74" s="1011"/>
      <c r="D74" s="1011"/>
      <c r="E74" s="1011"/>
      <c r="F74" s="1011"/>
      <c r="G74" s="1011"/>
      <c r="H74" s="1011"/>
      <c r="I74" s="1011"/>
      <c r="J74" s="1011"/>
      <c r="K74" s="1011"/>
      <c r="L74" s="1011"/>
      <c r="M74" s="1011"/>
      <c r="N74" s="1011"/>
      <c r="O74" s="1011"/>
      <c r="P74" s="1012"/>
      <c r="Q74" s="1013">
        <v>14719</v>
      </c>
      <c r="R74" s="1007"/>
      <c r="S74" s="1007"/>
      <c r="T74" s="1007"/>
      <c r="U74" s="1007"/>
      <c r="V74" s="1007">
        <v>14003</v>
      </c>
      <c r="W74" s="1007"/>
      <c r="X74" s="1007"/>
      <c r="Y74" s="1007"/>
      <c r="Z74" s="1007"/>
      <c r="AA74" s="1007">
        <v>716</v>
      </c>
      <c r="AB74" s="1007"/>
      <c r="AC74" s="1007"/>
      <c r="AD74" s="1007"/>
      <c r="AE74" s="1007"/>
      <c r="AF74" s="1007">
        <v>716</v>
      </c>
      <c r="AG74" s="1007"/>
      <c r="AH74" s="1007"/>
      <c r="AI74" s="1007"/>
      <c r="AJ74" s="1007"/>
      <c r="AK74" s="1007">
        <v>256</v>
      </c>
      <c r="AL74" s="1007"/>
      <c r="AM74" s="1007"/>
      <c r="AN74" s="1007"/>
      <c r="AO74" s="1007"/>
      <c r="AP74" s="1007">
        <v>4831</v>
      </c>
      <c r="AQ74" s="1007"/>
      <c r="AR74" s="1007"/>
      <c r="AS74" s="1007"/>
      <c r="AT74" s="1007"/>
      <c r="AU74" s="1007">
        <v>115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389</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787</v>
      </c>
      <c r="AG88" s="995"/>
      <c r="AH88" s="995"/>
      <c r="AI88" s="995"/>
      <c r="AJ88" s="995"/>
      <c r="AK88" s="999"/>
      <c r="AL88" s="999"/>
      <c r="AM88" s="999"/>
      <c r="AN88" s="999"/>
      <c r="AO88" s="999"/>
      <c r="AP88" s="995">
        <v>4831</v>
      </c>
      <c r="AQ88" s="995"/>
      <c r="AR88" s="995"/>
      <c r="AS88" s="995"/>
      <c r="AT88" s="995"/>
      <c r="AU88" s="995">
        <v>115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306</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306</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306</v>
      </c>
      <c r="DR109" s="932"/>
      <c r="DS109" s="932"/>
      <c r="DT109" s="932"/>
      <c r="DU109" s="933"/>
      <c r="DV109" s="934" t="s">
        <v>435</v>
      </c>
      <c r="DW109" s="932"/>
      <c r="DX109" s="932"/>
      <c r="DY109" s="932"/>
      <c r="DZ109" s="965"/>
    </row>
    <row r="110" spans="1:131" s="230"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1741942</v>
      </c>
      <c r="AB110" s="925"/>
      <c r="AC110" s="925"/>
      <c r="AD110" s="925"/>
      <c r="AE110" s="926"/>
      <c r="AF110" s="927">
        <v>1756188</v>
      </c>
      <c r="AG110" s="925"/>
      <c r="AH110" s="925"/>
      <c r="AI110" s="925"/>
      <c r="AJ110" s="926"/>
      <c r="AK110" s="927">
        <v>1726967</v>
      </c>
      <c r="AL110" s="925"/>
      <c r="AM110" s="925"/>
      <c r="AN110" s="925"/>
      <c r="AO110" s="926"/>
      <c r="AP110" s="928">
        <v>25.6</v>
      </c>
      <c r="AQ110" s="929"/>
      <c r="AR110" s="929"/>
      <c r="AS110" s="929"/>
      <c r="AT110" s="930"/>
      <c r="AU110" s="966" t="s">
        <v>74</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19578642</v>
      </c>
      <c r="BR110" s="878"/>
      <c r="BS110" s="878"/>
      <c r="BT110" s="878"/>
      <c r="BU110" s="878"/>
      <c r="BV110" s="878">
        <v>20107095</v>
      </c>
      <c r="BW110" s="878"/>
      <c r="BX110" s="878"/>
      <c r="BY110" s="878"/>
      <c r="BZ110" s="878"/>
      <c r="CA110" s="878">
        <v>22224457</v>
      </c>
      <c r="CB110" s="878"/>
      <c r="CC110" s="878"/>
      <c r="CD110" s="878"/>
      <c r="CE110" s="878"/>
      <c r="CF110" s="902">
        <v>330.1</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442</v>
      </c>
      <c r="DM110" s="878"/>
      <c r="DN110" s="878"/>
      <c r="DO110" s="878"/>
      <c r="DP110" s="878"/>
      <c r="DQ110" s="878" t="s">
        <v>441</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443</v>
      </c>
      <c r="AB111" s="955"/>
      <c r="AC111" s="955"/>
      <c r="AD111" s="955"/>
      <c r="AE111" s="956"/>
      <c r="AF111" s="957" t="s">
        <v>443</v>
      </c>
      <c r="AG111" s="955"/>
      <c r="AH111" s="955"/>
      <c r="AI111" s="955"/>
      <c r="AJ111" s="956"/>
      <c r="AK111" s="957" t="s">
        <v>441</v>
      </c>
      <c r="AL111" s="955"/>
      <c r="AM111" s="955"/>
      <c r="AN111" s="955"/>
      <c r="AO111" s="956"/>
      <c r="AP111" s="958" t="s">
        <v>445</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t="s">
        <v>441</v>
      </c>
      <c r="BR111" s="853"/>
      <c r="BS111" s="853"/>
      <c r="BT111" s="853"/>
      <c r="BU111" s="853"/>
      <c r="BV111" s="853" t="s">
        <v>441</v>
      </c>
      <c r="BW111" s="853"/>
      <c r="BX111" s="853"/>
      <c r="BY111" s="853"/>
      <c r="BZ111" s="853"/>
      <c r="CA111" s="853" t="s">
        <v>441</v>
      </c>
      <c r="CB111" s="853"/>
      <c r="CC111" s="853"/>
      <c r="CD111" s="853"/>
      <c r="CE111" s="853"/>
      <c r="CF111" s="911" t="s">
        <v>447</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445</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441</v>
      </c>
      <c r="AG112" s="816"/>
      <c r="AH112" s="816"/>
      <c r="AI112" s="816"/>
      <c r="AJ112" s="817"/>
      <c r="AK112" s="818" t="s">
        <v>441</v>
      </c>
      <c r="AL112" s="816"/>
      <c r="AM112" s="816"/>
      <c r="AN112" s="816"/>
      <c r="AO112" s="817"/>
      <c r="AP112" s="860" t="s">
        <v>445</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3730596</v>
      </c>
      <c r="BR112" s="853"/>
      <c r="BS112" s="853"/>
      <c r="BT112" s="853"/>
      <c r="BU112" s="853"/>
      <c r="BV112" s="853">
        <v>4036549</v>
      </c>
      <c r="BW112" s="853"/>
      <c r="BX112" s="853"/>
      <c r="BY112" s="853"/>
      <c r="BZ112" s="853"/>
      <c r="CA112" s="853">
        <v>3701560</v>
      </c>
      <c r="CB112" s="853"/>
      <c r="CC112" s="853"/>
      <c r="CD112" s="853"/>
      <c r="CE112" s="853"/>
      <c r="CF112" s="911">
        <v>55</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441</v>
      </c>
      <c r="DM112" s="853"/>
      <c r="DN112" s="853"/>
      <c r="DO112" s="853"/>
      <c r="DP112" s="853"/>
      <c r="DQ112" s="853" t="s">
        <v>441</v>
      </c>
      <c r="DR112" s="853"/>
      <c r="DS112" s="853"/>
      <c r="DT112" s="853"/>
      <c r="DU112" s="853"/>
      <c r="DV112" s="830" t="s">
        <v>441</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280907</v>
      </c>
      <c r="AB113" s="955"/>
      <c r="AC113" s="955"/>
      <c r="AD113" s="955"/>
      <c r="AE113" s="956"/>
      <c r="AF113" s="957">
        <v>289180</v>
      </c>
      <c r="AG113" s="955"/>
      <c r="AH113" s="955"/>
      <c r="AI113" s="955"/>
      <c r="AJ113" s="956"/>
      <c r="AK113" s="957">
        <v>257726</v>
      </c>
      <c r="AL113" s="955"/>
      <c r="AM113" s="955"/>
      <c r="AN113" s="955"/>
      <c r="AO113" s="956"/>
      <c r="AP113" s="958">
        <v>3.8</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117725</v>
      </c>
      <c r="BR113" s="853"/>
      <c r="BS113" s="853"/>
      <c r="BT113" s="853"/>
      <c r="BU113" s="853"/>
      <c r="BV113" s="853">
        <v>123369</v>
      </c>
      <c r="BW113" s="853"/>
      <c r="BX113" s="853"/>
      <c r="BY113" s="853"/>
      <c r="BZ113" s="853"/>
      <c r="CA113" s="853">
        <v>115352</v>
      </c>
      <c r="CB113" s="853"/>
      <c r="CC113" s="853"/>
      <c r="CD113" s="853"/>
      <c r="CE113" s="853"/>
      <c r="CF113" s="911">
        <v>1.7</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441</v>
      </c>
      <c r="DH113" s="816"/>
      <c r="DI113" s="816"/>
      <c r="DJ113" s="816"/>
      <c r="DK113" s="817"/>
      <c r="DL113" s="818" t="s">
        <v>441</v>
      </c>
      <c r="DM113" s="816"/>
      <c r="DN113" s="816"/>
      <c r="DO113" s="816"/>
      <c r="DP113" s="817"/>
      <c r="DQ113" s="818" t="s">
        <v>414</v>
      </c>
      <c r="DR113" s="816"/>
      <c r="DS113" s="816"/>
      <c r="DT113" s="816"/>
      <c r="DU113" s="817"/>
      <c r="DV113" s="860" t="s">
        <v>443</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28531</v>
      </c>
      <c r="AB114" s="816"/>
      <c r="AC114" s="816"/>
      <c r="AD114" s="816"/>
      <c r="AE114" s="817"/>
      <c r="AF114" s="818">
        <v>26845</v>
      </c>
      <c r="AG114" s="816"/>
      <c r="AH114" s="816"/>
      <c r="AI114" s="816"/>
      <c r="AJ114" s="817"/>
      <c r="AK114" s="818">
        <v>25508</v>
      </c>
      <c r="AL114" s="816"/>
      <c r="AM114" s="816"/>
      <c r="AN114" s="816"/>
      <c r="AO114" s="817"/>
      <c r="AP114" s="860">
        <v>0.4</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2354786</v>
      </c>
      <c r="BR114" s="853"/>
      <c r="BS114" s="853"/>
      <c r="BT114" s="853"/>
      <c r="BU114" s="853"/>
      <c r="BV114" s="853">
        <v>2303899</v>
      </c>
      <c r="BW114" s="853"/>
      <c r="BX114" s="853"/>
      <c r="BY114" s="853"/>
      <c r="BZ114" s="853"/>
      <c r="CA114" s="853">
        <v>2147874</v>
      </c>
      <c r="CB114" s="853"/>
      <c r="CC114" s="853"/>
      <c r="CD114" s="853"/>
      <c r="CE114" s="853"/>
      <c r="CF114" s="911">
        <v>31.9</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441</v>
      </c>
      <c r="DH114" s="816"/>
      <c r="DI114" s="816"/>
      <c r="DJ114" s="816"/>
      <c r="DK114" s="817"/>
      <c r="DL114" s="818" t="s">
        <v>441</v>
      </c>
      <c r="DM114" s="816"/>
      <c r="DN114" s="816"/>
      <c r="DO114" s="816"/>
      <c r="DP114" s="817"/>
      <c r="DQ114" s="818" t="s">
        <v>443</v>
      </c>
      <c r="DR114" s="816"/>
      <c r="DS114" s="816"/>
      <c r="DT114" s="816"/>
      <c r="DU114" s="817"/>
      <c r="DV114" s="860" t="s">
        <v>445</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447</v>
      </c>
      <c r="AB115" s="955"/>
      <c r="AC115" s="955"/>
      <c r="AD115" s="955"/>
      <c r="AE115" s="956"/>
      <c r="AF115" s="957" t="s">
        <v>445</v>
      </c>
      <c r="AG115" s="955"/>
      <c r="AH115" s="955"/>
      <c r="AI115" s="955"/>
      <c r="AJ115" s="956"/>
      <c r="AK115" s="957" t="s">
        <v>445</v>
      </c>
      <c r="AL115" s="955"/>
      <c r="AM115" s="955"/>
      <c r="AN115" s="955"/>
      <c r="AO115" s="956"/>
      <c r="AP115" s="958" t="s">
        <v>447</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461</v>
      </c>
      <c r="BR115" s="853"/>
      <c r="BS115" s="853"/>
      <c r="BT115" s="853"/>
      <c r="BU115" s="853"/>
      <c r="BV115" s="853" t="s">
        <v>461</v>
      </c>
      <c r="BW115" s="853"/>
      <c r="BX115" s="853"/>
      <c r="BY115" s="853"/>
      <c r="BZ115" s="853"/>
      <c r="CA115" s="853" t="s">
        <v>441</v>
      </c>
      <c r="CB115" s="853"/>
      <c r="CC115" s="853"/>
      <c r="CD115" s="853"/>
      <c r="CE115" s="853"/>
      <c r="CF115" s="911" t="s">
        <v>445</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441</v>
      </c>
      <c r="DH115" s="816"/>
      <c r="DI115" s="816"/>
      <c r="DJ115" s="816"/>
      <c r="DK115" s="817"/>
      <c r="DL115" s="818" t="s">
        <v>443</v>
      </c>
      <c r="DM115" s="816"/>
      <c r="DN115" s="816"/>
      <c r="DO115" s="816"/>
      <c r="DP115" s="817"/>
      <c r="DQ115" s="818" t="s">
        <v>447</v>
      </c>
      <c r="DR115" s="816"/>
      <c r="DS115" s="816"/>
      <c r="DT115" s="816"/>
      <c r="DU115" s="817"/>
      <c r="DV115" s="860" t="s">
        <v>441</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309</v>
      </c>
      <c r="AB116" s="816"/>
      <c r="AC116" s="816"/>
      <c r="AD116" s="816"/>
      <c r="AE116" s="817"/>
      <c r="AF116" s="818">
        <v>387</v>
      </c>
      <c r="AG116" s="816"/>
      <c r="AH116" s="816"/>
      <c r="AI116" s="816"/>
      <c r="AJ116" s="817"/>
      <c r="AK116" s="818">
        <v>3263</v>
      </c>
      <c r="AL116" s="816"/>
      <c r="AM116" s="816"/>
      <c r="AN116" s="816"/>
      <c r="AO116" s="817"/>
      <c r="AP116" s="860">
        <v>0</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443</v>
      </c>
      <c r="BW116" s="853"/>
      <c r="BX116" s="853"/>
      <c r="BY116" s="853"/>
      <c r="BZ116" s="853"/>
      <c r="CA116" s="853" t="s">
        <v>441</v>
      </c>
      <c r="CB116" s="853"/>
      <c r="CC116" s="853"/>
      <c r="CD116" s="853"/>
      <c r="CE116" s="853"/>
      <c r="CF116" s="911" t="s">
        <v>445</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410</v>
      </c>
      <c r="DH116" s="816"/>
      <c r="DI116" s="816"/>
      <c r="DJ116" s="816"/>
      <c r="DK116" s="817"/>
      <c r="DL116" s="818" t="s">
        <v>441</v>
      </c>
      <c r="DM116" s="816"/>
      <c r="DN116" s="816"/>
      <c r="DO116" s="816"/>
      <c r="DP116" s="817"/>
      <c r="DQ116" s="818" t="s">
        <v>445</v>
      </c>
      <c r="DR116" s="816"/>
      <c r="DS116" s="816"/>
      <c r="DT116" s="816"/>
      <c r="DU116" s="817"/>
      <c r="DV116" s="860" t="s">
        <v>441</v>
      </c>
      <c r="DW116" s="861"/>
      <c r="DX116" s="861"/>
      <c r="DY116" s="861"/>
      <c r="DZ116" s="862"/>
    </row>
    <row r="117" spans="1:130" s="230" customFormat="1" ht="26.25" customHeight="1" x14ac:dyDescent="0.15">
      <c r="A117" s="931" t="s">
        <v>185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2051689</v>
      </c>
      <c r="AB117" s="939"/>
      <c r="AC117" s="939"/>
      <c r="AD117" s="939"/>
      <c r="AE117" s="940"/>
      <c r="AF117" s="941">
        <v>2072600</v>
      </c>
      <c r="AG117" s="939"/>
      <c r="AH117" s="939"/>
      <c r="AI117" s="939"/>
      <c r="AJ117" s="940"/>
      <c r="AK117" s="941">
        <v>2013464</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441</v>
      </c>
      <c r="BR117" s="853"/>
      <c r="BS117" s="853"/>
      <c r="BT117" s="853"/>
      <c r="BU117" s="853"/>
      <c r="BV117" s="853" t="s">
        <v>461</v>
      </c>
      <c r="BW117" s="853"/>
      <c r="BX117" s="853"/>
      <c r="BY117" s="853"/>
      <c r="BZ117" s="853"/>
      <c r="CA117" s="853" t="s">
        <v>461</v>
      </c>
      <c r="CB117" s="853"/>
      <c r="CC117" s="853"/>
      <c r="CD117" s="853"/>
      <c r="CE117" s="853"/>
      <c r="CF117" s="911" t="s">
        <v>441</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447</v>
      </c>
      <c r="DH117" s="816"/>
      <c r="DI117" s="816"/>
      <c r="DJ117" s="816"/>
      <c r="DK117" s="817"/>
      <c r="DL117" s="818" t="s">
        <v>447</v>
      </c>
      <c r="DM117" s="816"/>
      <c r="DN117" s="816"/>
      <c r="DO117" s="816"/>
      <c r="DP117" s="817"/>
      <c r="DQ117" s="818" t="s">
        <v>447</v>
      </c>
      <c r="DR117" s="816"/>
      <c r="DS117" s="816"/>
      <c r="DT117" s="816"/>
      <c r="DU117" s="817"/>
      <c r="DV117" s="860" t="s">
        <v>447</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306</v>
      </c>
      <c r="AL118" s="932"/>
      <c r="AM118" s="932"/>
      <c r="AN118" s="932"/>
      <c r="AO118" s="933"/>
      <c r="AP118" s="935" t="s">
        <v>435</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443</v>
      </c>
      <c r="BR118" s="881"/>
      <c r="BS118" s="881"/>
      <c r="BT118" s="881"/>
      <c r="BU118" s="881"/>
      <c r="BV118" s="881" t="s">
        <v>461</v>
      </c>
      <c r="BW118" s="881"/>
      <c r="BX118" s="881"/>
      <c r="BY118" s="881"/>
      <c r="BZ118" s="881"/>
      <c r="CA118" s="881" t="s">
        <v>414</v>
      </c>
      <c r="CB118" s="881"/>
      <c r="CC118" s="881"/>
      <c r="CD118" s="881"/>
      <c r="CE118" s="881"/>
      <c r="CF118" s="911" t="s">
        <v>461</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447</v>
      </c>
      <c r="DH118" s="816"/>
      <c r="DI118" s="816"/>
      <c r="DJ118" s="816"/>
      <c r="DK118" s="817"/>
      <c r="DL118" s="818" t="s">
        <v>441</v>
      </c>
      <c r="DM118" s="816"/>
      <c r="DN118" s="816"/>
      <c r="DO118" s="816"/>
      <c r="DP118" s="817"/>
      <c r="DQ118" s="818" t="s">
        <v>441</v>
      </c>
      <c r="DR118" s="816"/>
      <c r="DS118" s="816"/>
      <c r="DT118" s="816"/>
      <c r="DU118" s="817"/>
      <c r="DV118" s="860" t="s">
        <v>447</v>
      </c>
      <c r="DW118" s="861"/>
      <c r="DX118" s="861"/>
      <c r="DY118" s="861"/>
      <c r="DZ118" s="862"/>
    </row>
    <row r="119" spans="1:130" s="230"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461</v>
      </c>
      <c r="AB119" s="925"/>
      <c r="AC119" s="925"/>
      <c r="AD119" s="925"/>
      <c r="AE119" s="926"/>
      <c r="AF119" s="927" t="s">
        <v>410</v>
      </c>
      <c r="AG119" s="925"/>
      <c r="AH119" s="925"/>
      <c r="AI119" s="925"/>
      <c r="AJ119" s="926"/>
      <c r="AK119" s="927" t="s">
        <v>441</v>
      </c>
      <c r="AL119" s="925"/>
      <c r="AM119" s="925"/>
      <c r="AN119" s="925"/>
      <c r="AO119" s="926"/>
      <c r="AP119" s="928" t="s">
        <v>410</v>
      </c>
      <c r="AQ119" s="929"/>
      <c r="AR119" s="929"/>
      <c r="AS119" s="929"/>
      <c r="AT119" s="930"/>
      <c r="AU119" s="970"/>
      <c r="AV119" s="971"/>
      <c r="AW119" s="971"/>
      <c r="AX119" s="971"/>
      <c r="AY119" s="971"/>
      <c r="AZ119" s="251" t="s">
        <v>185</v>
      </c>
      <c r="BA119" s="251"/>
      <c r="BB119" s="251"/>
      <c r="BC119" s="251"/>
      <c r="BD119" s="251"/>
      <c r="BE119" s="251"/>
      <c r="BF119" s="251"/>
      <c r="BG119" s="251"/>
      <c r="BH119" s="251"/>
      <c r="BI119" s="251"/>
      <c r="BJ119" s="251"/>
      <c r="BK119" s="251"/>
      <c r="BL119" s="251"/>
      <c r="BM119" s="251"/>
      <c r="BN119" s="251"/>
      <c r="BO119" s="913" t="s">
        <v>471</v>
      </c>
      <c r="BP119" s="914"/>
      <c r="BQ119" s="915">
        <v>25781749</v>
      </c>
      <c r="BR119" s="881"/>
      <c r="BS119" s="881"/>
      <c r="BT119" s="881"/>
      <c r="BU119" s="881"/>
      <c r="BV119" s="881">
        <v>26570912</v>
      </c>
      <c r="BW119" s="881"/>
      <c r="BX119" s="881"/>
      <c r="BY119" s="881"/>
      <c r="BZ119" s="881"/>
      <c r="CA119" s="881">
        <v>28189243</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441</v>
      </c>
      <c r="DH119" s="800"/>
      <c r="DI119" s="800"/>
      <c r="DJ119" s="800"/>
      <c r="DK119" s="801"/>
      <c r="DL119" s="802" t="s">
        <v>461</v>
      </c>
      <c r="DM119" s="800"/>
      <c r="DN119" s="800"/>
      <c r="DO119" s="800"/>
      <c r="DP119" s="801"/>
      <c r="DQ119" s="802" t="s">
        <v>443</v>
      </c>
      <c r="DR119" s="800"/>
      <c r="DS119" s="800"/>
      <c r="DT119" s="800"/>
      <c r="DU119" s="801"/>
      <c r="DV119" s="884" t="s">
        <v>461</v>
      </c>
      <c r="DW119" s="885"/>
      <c r="DX119" s="885"/>
      <c r="DY119" s="885"/>
      <c r="DZ119" s="886"/>
    </row>
    <row r="120" spans="1:130" s="230" customFormat="1" ht="26.25" customHeight="1" x14ac:dyDescent="0.15">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441</v>
      </c>
      <c r="AB120" s="816"/>
      <c r="AC120" s="816"/>
      <c r="AD120" s="816"/>
      <c r="AE120" s="817"/>
      <c r="AF120" s="818" t="s">
        <v>461</v>
      </c>
      <c r="AG120" s="816"/>
      <c r="AH120" s="816"/>
      <c r="AI120" s="816"/>
      <c r="AJ120" s="817"/>
      <c r="AK120" s="818" t="s">
        <v>443</v>
      </c>
      <c r="AL120" s="816"/>
      <c r="AM120" s="816"/>
      <c r="AN120" s="816"/>
      <c r="AO120" s="817"/>
      <c r="AP120" s="860" t="s">
        <v>410</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5016182</v>
      </c>
      <c r="BR120" s="878"/>
      <c r="BS120" s="878"/>
      <c r="BT120" s="878"/>
      <c r="BU120" s="878"/>
      <c r="BV120" s="878">
        <v>5232130</v>
      </c>
      <c r="BW120" s="878"/>
      <c r="BX120" s="878"/>
      <c r="BY120" s="878"/>
      <c r="BZ120" s="878"/>
      <c r="CA120" s="878">
        <v>5664611</v>
      </c>
      <c r="CB120" s="878"/>
      <c r="CC120" s="878"/>
      <c r="CD120" s="878"/>
      <c r="CE120" s="878"/>
      <c r="CF120" s="902">
        <v>84.1</v>
      </c>
      <c r="CG120" s="903"/>
      <c r="CH120" s="903"/>
      <c r="CI120" s="903"/>
      <c r="CJ120" s="903"/>
      <c r="CK120" s="904" t="s">
        <v>475</v>
      </c>
      <c r="CL120" s="888"/>
      <c r="CM120" s="888"/>
      <c r="CN120" s="888"/>
      <c r="CO120" s="889"/>
      <c r="CP120" s="908" t="s">
        <v>476</v>
      </c>
      <c r="CQ120" s="909"/>
      <c r="CR120" s="909"/>
      <c r="CS120" s="909"/>
      <c r="CT120" s="909"/>
      <c r="CU120" s="909"/>
      <c r="CV120" s="909"/>
      <c r="CW120" s="909"/>
      <c r="CX120" s="909"/>
      <c r="CY120" s="909"/>
      <c r="CZ120" s="909"/>
      <c r="DA120" s="909"/>
      <c r="DB120" s="909"/>
      <c r="DC120" s="909"/>
      <c r="DD120" s="909"/>
      <c r="DE120" s="909"/>
      <c r="DF120" s="910"/>
      <c r="DG120" s="897">
        <v>3635392</v>
      </c>
      <c r="DH120" s="878"/>
      <c r="DI120" s="878"/>
      <c r="DJ120" s="878"/>
      <c r="DK120" s="878"/>
      <c r="DL120" s="878">
        <v>3483369</v>
      </c>
      <c r="DM120" s="878"/>
      <c r="DN120" s="878"/>
      <c r="DO120" s="878"/>
      <c r="DP120" s="878"/>
      <c r="DQ120" s="878">
        <v>3199401</v>
      </c>
      <c r="DR120" s="878"/>
      <c r="DS120" s="878"/>
      <c r="DT120" s="878"/>
      <c r="DU120" s="878"/>
      <c r="DV120" s="879">
        <v>47.5</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447</v>
      </c>
      <c r="AB121" s="816"/>
      <c r="AC121" s="816"/>
      <c r="AD121" s="816"/>
      <c r="AE121" s="817"/>
      <c r="AF121" s="818" t="s">
        <v>461</v>
      </c>
      <c r="AG121" s="816"/>
      <c r="AH121" s="816"/>
      <c r="AI121" s="816"/>
      <c r="AJ121" s="817"/>
      <c r="AK121" s="818" t="s">
        <v>447</v>
      </c>
      <c r="AL121" s="816"/>
      <c r="AM121" s="816"/>
      <c r="AN121" s="816"/>
      <c r="AO121" s="817"/>
      <c r="AP121" s="860" t="s">
        <v>441</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v>1086435</v>
      </c>
      <c r="BR121" s="853"/>
      <c r="BS121" s="853"/>
      <c r="BT121" s="853"/>
      <c r="BU121" s="853"/>
      <c r="BV121" s="853">
        <v>1018113</v>
      </c>
      <c r="BW121" s="853"/>
      <c r="BX121" s="853"/>
      <c r="BY121" s="853"/>
      <c r="BZ121" s="853"/>
      <c r="CA121" s="853">
        <v>985717</v>
      </c>
      <c r="CB121" s="853"/>
      <c r="CC121" s="853"/>
      <c r="CD121" s="853"/>
      <c r="CE121" s="853"/>
      <c r="CF121" s="911">
        <v>14.6</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v>95204</v>
      </c>
      <c r="DH121" s="853"/>
      <c r="DI121" s="853"/>
      <c r="DJ121" s="853"/>
      <c r="DK121" s="853"/>
      <c r="DL121" s="853">
        <v>553180</v>
      </c>
      <c r="DM121" s="853"/>
      <c r="DN121" s="853"/>
      <c r="DO121" s="853"/>
      <c r="DP121" s="853"/>
      <c r="DQ121" s="853">
        <v>502159</v>
      </c>
      <c r="DR121" s="853"/>
      <c r="DS121" s="853"/>
      <c r="DT121" s="853"/>
      <c r="DU121" s="853"/>
      <c r="DV121" s="830">
        <v>7.5</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441</v>
      </c>
      <c r="AB122" s="816"/>
      <c r="AC122" s="816"/>
      <c r="AD122" s="816"/>
      <c r="AE122" s="817"/>
      <c r="AF122" s="818" t="s">
        <v>441</v>
      </c>
      <c r="AG122" s="816"/>
      <c r="AH122" s="816"/>
      <c r="AI122" s="816"/>
      <c r="AJ122" s="817"/>
      <c r="AK122" s="818" t="s">
        <v>441</v>
      </c>
      <c r="AL122" s="816"/>
      <c r="AM122" s="816"/>
      <c r="AN122" s="816"/>
      <c r="AO122" s="817"/>
      <c r="AP122" s="860" t="s">
        <v>410</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13592706</v>
      </c>
      <c r="BR122" s="881"/>
      <c r="BS122" s="881"/>
      <c r="BT122" s="881"/>
      <c r="BU122" s="881"/>
      <c r="BV122" s="881">
        <v>14231330</v>
      </c>
      <c r="BW122" s="881"/>
      <c r="BX122" s="881"/>
      <c r="BY122" s="881"/>
      <c r="BZ122" s="881"/>
      <c r="CA122" s="881">
        <v>16144618</v>
      </c>
      <c r="CB122" s="881"/>
      <c r="CC122" s="881"/>
      <c r="CD122" s="881"/>
      <c r="CE122" s="881"/>
      <c r="CF122" s="882">
        <v>239.8</v>
      </c>
      <c r="CG122" s="883"/>
      <c r="CH122" s="883"/>
      <c r="CI122" s="883"/>
      <c r="CJ122" s="883"/>
      <c r="CK122" s="905"/>
      <c r="CL122" s="891"/>
      <c r="CM122" s="891"/>
      <c r="CN122" s="891"/>
      <c r="CO122" s="892"/>
      <c r="CP122" s="871" t="s">
        <v>409</v>
      </c>
      <c r="CQ122" s="872"/>
      <c r="CR122" s="872"/>
      <c r="CS122" s="872"/>
      <c r="CT122" s="872"/>
      <c r="CU122" s="872"/>
      <c r="CV122" s="872"/>
      <c r="CW122" s="872"/>
      <c r="CX122" s="872"/>
      <c r="CY122" s="872"/>
      <c r="CZ122" s="872"/>
      <c r="DA122" s="872"/>
      <c r="DB122" s="872"/>
      <c r="DC122" s="872"/>
      <c r="DD122" s="872"/>
      <c r="DE122" s="872"/>
      <c r="DF122" s="873"/>
      <c r="DG122" s="852" t="s">
        <v>441</v>
      </c>
      <c r="DH122" s="853"/>
      <c r="DI122" s="853"/>
      <c r="DJ122" s="853"/>
      <c r="DK122" s="853"/>
      <c r="DL122" s="853" t="s">
        <v>441</v>
      </c>
      <c r="DM122" s="853"/>
      <c r="DN122" s="853"/>
      <c r="DO122" s="853"/>
      <c r="DP122" s="853"/>
      <c r="DQ122" s="853" t="s">
        <v>441</v>
      </c>
      <c r="DR122" s="853"/>
      <c r="DS122" s="853"/>
      <c r="DT122" s="853"/>
      <c r="DU122" s="853"/>
      <c r="DV122" s="830" t="s">
        <v>410</v>
      </c>
      <c r="DW122" s="830"/>
      <c r="DX122" s="830"/>
      <c r="DY122" s="830"/>
      <c r="DZ122" s="831"/>
    </row>
    <row r="123" spans="1:130" s="230" customFormat="1" ht="26.25" customHeight="1" x14ac:dyDescent="0.15">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441</v>
      </c>
      <c r="AB123" s="816"/>
      <c r="AC123" s="816"/>
      <c r="AD123" s="816"/>
      <c r="AE123" s="817"/>
      <c r="AF123" s="818" t="s">
        <v>441</v>
      </c>
      <c r="AG123" s="816"/>
      <c r="AH123" s="816"/>
      <c r="AI123" s="816"/>
      <c r="AJ123" s="817"/>
      <c r="AK123" s="818" t="s">
        <v>441</v>
      </c>
      <c r="AL123" s="816"/>
      <c r="AM123" s="816"/>
      <c r="AN123" s="816"/>
      <c r="AO123" s="817"/>
      <c r="AP123" s="860" t="s">
        <v>447</v>
      </c>
      <c r="AQ123" s="861"/>
      <c r="AR123" s="861"/>
      <c r="AS123" s="861"/>
      <c r="AT123" s="862"/>
      <c r="AU123" s="922"/>
      <c r="AV123" s="923"/>
      <c r="AW123" s="923"/>
      <c r="AX123" s="923"/>
      <c r="AY123" s="923"/>
      <c r="AZ123" s="251" t="s">
        <v>185</v>
      </c>
      <c r="BA123" s="251"/>
      <c r="BB123" s="251"/>
      <c r="BC123" s="251"/>
      <c r="BD123" s="251"/>
      <c r="BE123" s="251"/>
      <c r="BF123" s="251"/>
      <c r="BG123" s="251"/>
      <c r="BH123" s="251"/>
      <c r="BI123" s="251"/>
      <c r="BJ123" s="251"/>
      <c r="BK123" s="251"/>
      <c r="BL123" s="251"/>
      <c r="BM123" s="251"/>
      <c r="BN123" s="251"/>
      <c r="BO123" s="913" t="s">
        <v>481</v>
      </c>
      <c r="BP123" s="914"/>
      <c r="BQ123" s="868">
        <v>19695323</v>
      </c>
      <c r="BR123" s="869"/>
      <c r="BS123" s="869"/>
      <c r="BT123" s="869"/>
      <c r="BU123" s="869"/>
      <c r="BV123" s="869">
        <v>20481573</v>
      </c>
      <c r="BW123" s="869"/>
      <c r="BX123" s="869"/>
      <c r="BY123" s="869"/>
      <c r="BZ123" s="869"/>
      <c r="CA123" s="869">
        <v>22794946</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443</v>
      </c>
      <c r="AB124" s="816"/>
      <c r="AC124" s="816"/>
      <c r="AD124" s="816"/>
      <c r="AE124" s="817"/>
      <c r="AF124" s="818" t="s">
        <v>443</v>
      </c>
      <c r="AG124" s="816"/>
      <c r="AH124" s="816"/>
      <c r="AI124" s="816"/>
      <c r="AJ124" s="817"/>
      <c r="AK124" s="818" t="s">
        <v>443</v>
      </c>
      <c r="AL124" s="816"/>
      <c r="AM124" s="816"/>
      <c r="AN124" s="816"/>
      <c r="AO124" s="817"/>
      <c r="AP124" s="860" t="s">
        <v>443</v>
      </c>
      <c r="AQ124" s="861"/>
      <c r="AR124" s="861"/>
      <c r="AS124" s="861"/>
      <c r="AT124" s="862"/>
      <c r="AU124" s="863" t="s">
        <v>482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92.7</v>
      </c>
      <c r="BR124" s="867"/>
      <c r="BS124" s="867"/>
      <c r="BT124" s="867"/>
      <c r="BU124" s="867"/>
      <c r="BV124" s="867">
        <v>86.3</v>
      </c>
      <c r="BW124" s="867"/>
      <c r="BX124" s="867"/>
      <c r="BY124" s="867"/>
      <c r="BZ124" s="867"/>
      <c r="CA124" s="867">
        <v>80.099999999999994</v>
      </c>
      <c r="CB124" s="867"/>
      <c r="CC124" s="867"/>
      <c r="CD124" s="867"/>
      <c r="CE124" s="867"/>
      <c r="CF124" s="762"/>
      <c r="CG124" s="763"/>
      <c r="CH124" s="763"/>
      <c r="CI124" s="763"/>
      <c r="CJ124" s="898"/>
      <c r="CK124" s="906"/>
      <c r="CL124" s="906"/>
      <c r="CM124" s="906"/>
      <c r="CN124" s="906"/>
      <c r="CO124" s="907"/>
      <c r="CP124" s="871" t="s">
        <v>483</v>
      </c>
      <c r="CQ124" s="872"/>
      <c r="CR124" s="872"/>
      <c r="CS124" s="872"/>
      <c r="CT124" s="872"/>
      <c r="CU124" s="872"/>
      <c r="CV124" s="872"/>
      <c r="CW124" s="872"/>
      <c r="CX124" s="872"/>
      <c r="CY124" s="872"/>
      <c r="CZ124" s="872"/>
      <c r="DA124" s="872"/>
      <c r="DB124" s="872"/>
      <c r="DC124" s="872"/>
      <c r="DD124" s="872"/>
      <c r="DE124" s="872"/>
      <c r="DF124" s="873"/>
      <c r="DG124" s="799" t="s">
        <v>443</v>
      </c>
      <c r="DH124" s="800"/>
      <c r="DI124" s="800"/>
      <c r="DJ124" s="800"/>
      <c r="DK124" s="801"/>
      <c r="DL124" s="802" t="s">
        <v>443</v>
      </c>
      <c r="DM124" s="800"/>
      <c r="DN124" s="800"/>
      <c r="DO124" s="800"/>
      <c r="DP124" s="801"/>
      <c r="DQ124" s="802" t="s">
        <v>484</v>
      </c>
      <c r="DR124" s="800"/>
      <c r="DS124" s="800"/>
      <c r="DT124" s="800"/>
      <c r="DU124" s="801"/>
      <c r="DV124" s="884" t="s">
        <v>443</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443</v>
      </c>
      <c r="AB125" s="816"/>
      <c r="AC125" s="816"/>
      <c r="AD125" s="816"/>
      <c r="AE125" s="817"/>
      <c r="AF125" s="818" t="s">
        <v>484</v>
      </c>
      <c r="AG125" s="816"/>
      <c r="AH125" s="816"/>
      <c r="AI125" s="816"/>
      <c r="AJ125" s="817"/>
      <c r="AK125" s="818" t="s">
        <v>443</v>
      </c>
      <c r="AL125" s="816"/>
      <c r="AM125" s="816"/>
      <c r="AN125" s="816"/>
      <c r="AO125" s="817"/>
      <c r="AP125" s="860" t="s">
        <v>443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443</v>
      </c>
      <c r="DM125" s="878"/>
      <c r="DN125" s="878"/>
      <c r="DO125" s="878"/>
      <c r="DP125" s="878"/>
      <c r="DQ125" s="878" t="s">
        <v>443</v>
      </c>
      <c r="DR125" s="878"/>
      <c r="DS125" s="878"/>
      <c r="DT125" s="878"/>
      <c r="DU125" s="878"/>
      <c r="DV125" s="879" t="s">
        <v>484</v>
      </c>
      <c r="DW125" s="879"/>
      <c r="DX125" s="879"/>
      <c r="DY125" s="879"/>
      <c r="DZ125" s="880"/>
    </row>
    <row r="126" spans="1:130" s="230" customFormat="1" ht="26.25" customHeight="1" thickBot="1" x14ac:dyDescent="0.2">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487</v>
      </c>
      <c r="AB126" s="816"/>
      <c r="AC126" s="816"/>
      <c r="AD126" s="816"/>
      <c r="AE126" s="817"/>
      <c r="AF126" s="818" t="s">
        <v>443</v>
      </c>
      <c r="AG126" s="816"/>
      <c r="AH126" s="816"/>
      <c r="AI126" s="816"/>
      <c r="AJ126" s="817"/>
      <c r="AK126" s="818" t="s">
        <v>487</v>
      </c>
      <c r="AL126" s="816"/>
      <c r="AM126" s="816"/>
      <c r="AN126" s="816"/>
      <c r="AO126" s="817"/>
      <c r="AP126" s="860" t="s">
        <v>488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443</v>
      </c>
      <c r="DH126" s="853"/>
      <c r="DI126" s="853"/>
      <c r="DJ126" s="853"/>
      <c r="DK126" s="853"/>
      <c r="DL126" s="853" t="s">
        <v>443</v>
      </c>
      <c r="DM126" s="853"/>
      <c r="DN126" s="853"/>
      <c r="DO126" s="853"/>
      <c r="DP126" s="853"/>
      <c r="DQ126" s="853" t="s">
        <v>129</v>
      </c>
      <c r="DR126" s="853"/>
      <c r="DS126" s="853"/>
      <c r="DT126" s="853"/>
      <c r="DU126" s="853"/>
      <c r="DV126" s="830" t="s">
        <v>443</v>
      </c>
      <c r="DW126" s="830"/>
      <c r="DX126" s="830"/>
      <c r="DY126" s="830"/>
      <c r="DZ126" s="831"/>
    </row>
    <row r="127" spans="1:130" s="230" customFormat="1" ht="26.25" customHeight="1" x14ac:dyDescent="0.15">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443</v>
      </c>
      <c r="AG127" s="816"/>
      <c r="AH127" s="816"/>
      <c r="AI127" s="816"/>
      <c r="AJ127" s="817"/>
      <c r="AK127" s="818" t="s">
        <v>129</v>
      </c>
      <c r="AL127" s="816"/>
      <c r="AM127" s="816"/>
      <c r="AN127" s="816"/>
      <c r="AO127" s="817"/>
      <c r="AP127" s="860" t="s">
        <v>443</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443</v>
      </c>
      <c r="DH127" s="853"/>
      <c r="DI127" s="853"/>
      <c r="DJ127" s="853"/>
      <c r="DK127" s="853"/>
      <c r="DL127" s="853" t="s">
        <v>484</v>
      </c>
      <c r="DM127" s="853"/>
      <c r="DN127" s="853"/>
      <c r="DO127" s="853"/>
      <c r="DP127" s="853"/>
      <c r="DQ127" s="853" t="s">
        <v>443</v>
      </c>
      <c r="DR127" s="853"/>
      <c r="DS127" s="853"/>
      <c r="DT127" s="853"/>
      <c r="DU127" s="853"/>
      <c r="DV127" s="830" t="s">
        <v>443</v>
      </c>
      <c r="DW127" s="830"/>
      <c r="DX127" s="830"/>
      <c r="DY127" s="830"/>
      <c r="DZ127" s="831"/>
    </row>
    <row r="128" spans="1:130" s="230" customFormat="1" ht="26.25" customHeight="1" thickBot="1" x14ac:dyDescent="0.2">
      <c r="A128" s="832" t="s">
        <v>496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497</v>
      </c>
      <c r="X128" s="834"/>
      <c r="Y128" s="834"/>
      <c r="Z128" s="835"/>
      <c r="AA128" s="836">
        <v>202253</v>
      </c>
      <c r="AB128" s="837"/>
      <c r="AC128" s="837"/>
      <c r="AD128" s="837"/>
      <c r="AE128" s="838"/>
      <c r="AF128" s="839">
        <v>240669</v>
      </c>
      <c r="AG128" s="837"/>
      <c r="AH128" s="837"/>
      <c r="AI128" s="837"/>
      <c r="AJ128" s="838"/>
      <c r="AK128" s="839">
        <v>210429</v>
      </c>
      <c r="AL128" s="837"/>
      <c r="AM128" s="837"/>
      <c r="AN128" s="837"/>
      <c r="AO128" s="838"/>
      <c r="AP128" s="840"/>
      <c r="AQ128" s="841"/>
      <c r="AR128" s="841"/>
      <c r="AS128" s="841"/>
      <c r="AT128" s="842"/>
      <c r="AU128" s="232"/>
      <c r="AV128" s="232"/>
      <c r="AW128" s="232"/>
      <c r="AX128" s="843" t="s">
        <v>498</v>
      </c>
      <c r="AY128" s="844"/>
      <c r="AZ128" s="844"/>
      <c r="BA128" s="844"/>
      <c r="BB128" s="844"/>
      <c r="BC128" s="844"/>
      <c r="BD128" s="844"/>
      <c r="BE128" s="845"/>
      <c r="BF128" s="822" t="s">
        <v>443</v>
      </c>
      <c r="BG128" s="823"/>
      <c r="BH128" s="823"/>
      <c r="BI128" s="823"/>
      <c r="BJ128" s="823"/>
      <c r="BK128" s="823"/>
      <c r="BL128" s="846"/>
      <c r="BM128" s="822">
        <v>13.8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499</v>
      </c>
      <c r="CQ128" s="766"/>
      <c r="CR128" s="766"/>
      <c r="CS128" s="766"/>
      <c r="CT128" s="766"/>
      <c r="CU128" s="766"/>
      <c r="CV128" s="766"/>
      <c r="CW128" s="766"/>
      <c r="CX128" s="766"/>
      <c r="CY128" s="766"/>
      <c r="CZ128" s="766"/>
      <c r="DA128" s="766"/>
      <c r="DB128" s="766"/>
      <c r="DC128" s="766"/>
      <c r="DD128" s="766"/>
      <c r="DE128" s="766"/>
      <c r="DF128" s="767"/>
      <c r="DG128" s="826" t="s">
        <v>443</v>
      </c>
      <c r="DH128" s="827"/>
      <c r="DI128" s="827"/>
      <c r="DJ128" s="827"/>
      <c r="DK128" s="827"/>
      <c r="DL128" s="827" t="s">
        <v>443</v>
      </c>
      <c r="DM128" s="827"/>
      <c r="DN128" s="827"/>
      <c r="DO128" s="827"/>
      <c r="DP128" s="827"/>
      <c r="DQ128" s="827" t="s">
        <v>443</v>
      </c>
      <c r="DR128" s="827"/>
      <c r="DS128" s="827"/>
      <c r="DT128" s="827"/>
      <c r="DU128" s="827"/>
      <c r="DV128" s="828" t="s">
        <v>443</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500</v>
      </c>
      <c r="X129" s="813"/>
      <c r="Y129" s="813"/>
      <c r="Z129" s="814"/>
      <c r="AA129" s="815">
        <v>7688136</v>
      </c>
      <c r="AB129" s="816"/>
      <c r="AC129" s="816"/>
      <c r="AD129" s="816"/>
      <c r="AE129" s="817"/>
      <c r="AF129" s="818">
        <v>8145115</v>
      </c>
      <c r="AG129" s="816"/>
      <c r="AH129" s="816"/>
      <c r="AI129" s="816"/>
      <c r="AJ129" s="817"/>
      <c r="AK129" s="818">
        <v>7820752</v>
      </c>
      <c r="AL129" s="816"/>
      <c r="AM129" s="816"/>
      <c r="AN129" s="816"/>
      <c r="AO129" s="817"/>
      <c r="AP129" s="819"/>
      <c r="AQ129" s="820"/>
      <c r="AR129" s="820"/>
      <c r="AS129" s="820"/>
      <c r="AT129" s="821"/>
      <c r="AU129" s="233"/>
      <c r="AV129" s="233"/>
      <c r="AW129" s="233"/>
      <c r="AX129" s="787" t="s">
        <v>501</v>
      </c>
      <c r="AY129" s="788"/>
      <c r="AZ129" s="788"/>
      <c r="BA129" s="788"/>
      <c r="BB129" s="788"/>
      <c r="BC129" s="788"/>
      <c r="BD129" s="788"/>
      <c r="BE129" s="789"/>
      <c r="BF129" s="806" t="s">
        <v>129</v>
      </c>
      <c r="BG129" s="807"/>
      <c r="BH129" s="807"/>
      <c r="BI129" s="807"/>
      <c r="BJ129" s="807"/>
      <c r="BK129" s="807"/>
      <c r="BL129" s="808"/>
      <c r="BM129" s="806">
        <v>18.8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1127370</v>
      </c>
      <c r="AB130" s="816"/>
      <c r="AC130" s="816"/>
      <c r="AD130" s="816"/>
      <c r="AE130" s="817"/>
      <c r="AF130" s="818">
        <v>1090212</v>
      </c>
      <c r="AG130" s="816"/>
      <c r="AH130" s="816"/>
      <c r="AI130" s="816"/>
      <c r="AJ130" s="817"/>
      <c r="AK130" s="818">
        <v>1087198</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10.7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6560766</v>
      </c>
      <c r="AB131" s="800"/>
      <c r="AC131" s="800"/>
      <c r="AD131" s="800"/>
      <c r="AE131" s="801"/>
      <c r="AF131" s="802">
        <v>7054903</v>
      </c>
      <c r="AG131" s="800"/>
      <c r="AH131" s="800"/>
      <c r="AI131" s="800"/>
      <c r="AJ131" s="801"/>
      <c r="AK131" s="802">
        <v>6733554</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v>80.099999999999994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11.005818530000001</v>
      </c>
      <c r="AB132" s="781"/>
      <c r="AC132" s="781"/>
      <c r="AD132" s="781"/>
      <c r="AE132" s="782"/>
      <c r="AF132" s="783">
        <v>10.51352513</v>
      </c>
      <c r="AG132" s="781"/>
      <c r="AH132" s="781"/>
      <c r="AI132" s="781"/>
      <c r="AJ132" s="782"/>
      <c r="AK132" s="783">
        <v>10.63089418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12.4</v>
      </c>
      <c r="AB133" s="760"/>
      <c r="AC133" s="760"/>
      <c r="AD133" s="760"/>
      <c r="AE133" s="761"/>
      <c r="AF133" s="759">
        <v>11.3</v>
      </c>
      <c r="AG133" s="760"/>
      <c r="AH133" s="760"/>
      <c r="AI133" s="760"/>
      <c r="AJ133" s="761"/>
      <c r="AK133" s="759">
        <v>10.7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sVjg6ws2RK3G42j4cxvCGFRpPDBSpAK8qb5xtrgWZq4OJysj7kvk7Rv7IWTwd0FFO/D2oJXYlDWmiaKquEBtw==" saltValue="fY4HMlAV3Uaavw4UzuD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vZAY8BtFzmruwUn2lOsplH3p+gwNU1CK4Yqj7yGYSsHYsqXivQpNs3bnBxlTF8Ysjmk/5t/jF5AimTzhJLuaw==" saltValue="bv0ShXBvwq5LUFPE6NV5U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rEtXI9f3NhXuWQyFfUvZpVLdhALLWtYlQ2VRJ/564+p8cPO81ONi+1/p55N1tyr2apjdWDNeijBCdXriNhoSw==" saltValue="hQ7KQ/75FK5dsQSsfhgP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2850636</v>
      </c>
      <c r="AP9" s="281">
        <v>118431</v>
      </c>
      <c r="AQ9" s="282">
        <v>88339</v>
      </c>
      <c r="AR9" s="283">
        <v>34.1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326291</v>
      </c>
      <c r="AP10" s="284">
        <v>13556</v>
      </c>
      <c r="AQ10" s="285">
        <v>7842</v>
      </c>
      <c r="AR10" s="286">
        <v>72.900000000000006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t="s">
        <v>521</v>
      </c>
      <c r="AP11" s="284" t="s">
        <v>521</v>
      </c>
      <c r="AQ11" s="285">
        <v>2321</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521</v>
      </c>
      <c r="AP12" s="284" t="s">
        <v>521</v>
      </c>
      <c r="AQ12" s="285">
        <v>10</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77198</v>
      </c>
      <c r="AP13" s="284">
        <v>3207</v>
      </c>
      <c r="AQ13" s="285">
        <v>2936</v>
      </c>
      <c r="AR13" s="286">
        <v>9.1999999999999993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292728</v>
      </c>
      <c r="AP14" s="284">
        <v>12162</v>
      </c>
      <c r="AQ14" s="285">
        <v>1649</v>
      </c>
      <c r="AR14" s="286">
        <v>637.5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-299663</v>
      </c>
      <c r="AP15" s="284">
        <v>-12450</v>
      </c>
      <c r="AQ15" s="285">
        <v>-5997</v>
      </c>
      <c r="AR15" s="286">
        <v>107.6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185</v>
      </c>
      <c r="AL16" s="1170"/>
      <c r="AM16" s="1170"/>
      <c r="AN16" s="1171"/>
      <c r="AO16" s="284">
        <v>3247190</v>
      </c>
      <c r="AP16" s="284">
        <v>134906</v>
      </c>
      <c r="AQ16" s="285">
        <v>97102</v>
      </c>
      <c r="AR16" s="286">
        <v>38.9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12.26</v>
      </c>
      <c r="AP21" s="298">
        <v>8.91</v>
      </c>
      <c r="AQ21" s="299">
        <v>3.35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99.2</v>
      </c>
      <c r="AP22" s="303">
        <v>97.5</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1726967</v>
      </c>
      <c r="AP32" s="312">
        <v>71748</v>
      </c>
      <c r="AQ32" s="313">
        <v>55264</v>
      </c>
      <c r="AR32" s="314">
        <v>29.8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521</v>
      </c>
      <c r="AP34" s="312" t="s">
        <v>521</v>
      </c>
      <c r="AQ34" s="313">
        <v>19</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257726</v>
      </c>
      <c r="AP35" s="312">
        <v>10707</v>
      </c>
      <c r="AQ35" s="313">
        <v>18522</v>
      </c>
      <c r="AR35" s="314">
        <v>-42.2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25508</v>
      </c>
      <c r="AP36" s="312">
        <v>1060</v>
      </c>
      <c r="AQ36" s="313">
        <v>2744</v>
      </c>
      <c r="AR36" s="314">
        <v>-61.4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t="s">
        <v>521</v>
      </c>
      <c r="AP37" s="312" t="s">
        <v>521</v>
      </c>
      <c r="AQ37" s="313">
        <v>519</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v>3263</v>
      </c>
      <c r="AP38" s="315">
        <v>136</v>
      </c>
      <c r="AQ38" s="316">
        <v>4</v>
      </c>
      <c r="AR38" s="304">
        <v>3300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-210429</v>
      </c>
      <c r="AP39" s="312">
        <v>-8742</v>
      </c>
      <c r="AQ39" s="313">
        <v>-3996</v>
      </c>
      <c r="AR39" s="314">
        <v>118.8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-1087198</v>
      </c>
      <c r="AP40" s="312">
        <v>-45168</v>
      </c>
      <c r="AQ40" s="313">
        <v>-50182</v>
      </c>
      <c r="AR40" s="314">
        <v>-10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299</v>
      </c>
      <c r="AL41" s="1163"/>
      <c r="AM41" s="1163"/>
      <c r="AN41" s="1164"/>
      <c r="AO41" s="312">
        <v>715837</v>
      </c>
      <c r="AP41" s="312">
        <v>29740</v>
      </c>
      <c r="AQ41" s="313">
        <v>22892</v>
      </c>
      <c r="AR41" s="314">
        <v>29.9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1595727</v>
      </c>
      <c r="AN51" s="334">
        <v>61381</v>
      </c>
      <c r="AO51" s="335">
        <v>4</v>
      </c>
      <c r="AP51" s="336">
        <v>69729</v>
      </c>
      <c r="AQ51" s="337">
        <v>1.8</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1208813</v>
      </c>
      <c r="AN52" s="342">
        <v>46498</v>
      </c>
      <c r="AO52" s="343">
        <v>15.3</v>
      </c>
      <c r="AP52" s="344">
        <v>38908</v>
      </c>
      <c r="AQ52" s="345">
        <v>14</v>
      </c>
      <c r="AR52" s="346">
        <v>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2711242</v>
      </c>
      <c r="AN53" s="334">
        <v>106219</v>
      </c>
      <c r="AO53" s="335">
        <v>73</v>
      </c>
      <c r="AP53" s="336">
        <v>74581</v>
      </c>
      <c r="AQ53" s="337">
        <v>7</v>
      </c>
      <c r="AR53" s="338">
        <v>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2081345</v>
      </c>
      <c r="AN54" s="342">
        <v>81541</v>
      </c>
      <c r="AO54" s="343">
        <v>75.400000000000006</v>
      </c>
      <c r="AP54" s="344">
        <v>41563</v>
      </c>
      <c r="AQ54" s="345">
        <v>6.8</v>
      </c>
      <c r="AR54" s="346">
        <v>68.599999999999994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2712307</v>
      </c>
      <c r="AN55" s="334">
        <v>108202</v>
      </c>
      <c r="AO55" s="335">
        <v>1.9</v>
      </c>
      <c r="AP55" s="336">
        <v>76347</v>
      </c>
      <c r="AQ55" s="337">
        <v>2.4</v>
      </c>
      <c r="AR55" s="338">
        <v>-0.5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1892284</v>
      </c>
      <c r="AN56" s="342">
        <v>75489</v>
      </c>
      <c r="AO56" s="343">
        <v>-7.4</v>
      </c>
      <c r="AP56" s="344">
        <v>41762</v>
      </c>
      <c r="AQ56" s="345">
        <v>0.5</v>
      </c>
      <c r="AR56" s="346">
        <v>-7.9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2902675</v>
      </c>
      <c r="AN57" s="334">
        <v>118404</v>
      </c>
      <c r="AO57" s="335">
        <v>9.4</v>
      </c>
      <c r="AP57" s="336">
        <v>69604</v>
      </c>
      <c r="AQ57" s="337">
        <v>-8.8000000000000007</v>
      </c>
      <c r="AR57" s="338">
        <v>18.2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2042514</v>
      </c>
      <c r="AN58" s="342">
        <v>83317</v>
      </c>
      <c r="AO58" s="343">
        <v>10.4</v>
      </c>
      <c r="AP58" s="344">
        <v>36247</v>
      </c>
      <c r="AQ58" s="345">
        <v>-13.2</v>
      </c>
      <c r="AR58" s="346">
        <v>23.6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4652508</v>
      </c>
      <c r="AN59" s="334">
        <v>193291</v>
      </c>
      <c r="AO59" s="335">
        <v>63.2</v>
      </c>
      <c r="AP59" s="336">
        <v>68410</v>
      </c>
      <c r="AQ59" s="337">
        <v>-1.7</v>
      </c>
      <c r="AR59" s="338">
        <v>64.900000000000006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4032402</v>
      </c>
      <c r="AN60" s="342">
        <v>167528</v>
      </c>
      <c r="AO60" s="343">
        <v>101.1</v>
      </c>
      <c r="AP60" s="344">
        <v>35086</v>
      </c>
      <c r="AQ60" s="345">
        <v>-3.2</v>
      </c>
      <c r="AR60" s="346">
        <v>104.3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2914892</v>
      </c>
      <c r="AN61" s="349">
        <v>117499</v>
      </c>
      <c r="AO61" s="350">
        <v>30.3</v>
      </c>
      <c r="AP61" s="351">
        <v>71734</v>
      </c>
      <c r="AQ61" s="352">
        <v>0.1</v>
      </c>
      <c r="AR61" s="338">
        <v>30.2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2251472</v>
      </c>
      <c r="AN62" s="342">
        <v>90875</v>
      </c>
      <c r="AO62" s="343">
        <v>39</v>
      </c>
      <c r="AP62" s="344">
        <v>38713</v>
      </c>
      <c r="AQ62" s="345">
        <v>1</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OnuXr1rQ4r1BxXJLBIJ8D6scX0CLbgT5Q825wA0DEZdMUTeA+w2e1OE7s59x99yxPG8JJCjvClzJ47/jLd/rw==" saltValue="vHIksgNRj4xXyouf5UeV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u6dqyaQptq6+Zlb+oQpbnOE+h+4k2epJMFRdHQGWYAIRshkITaFbqI1fSQ2XmiJt86DE/AzWz2fUYFwK5u8elw==" saltValue="fB65OzmfCSQurwE9D+UZ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wQayr669f2QH/D9nOklXpo4sVQSURce6Dbfz1xj3fYWD/OzTS6D1TCVl0Ykai/1Gmytfo8ks5Li0v/0o+xnDOw==" saltValue="kylR4M+T8EHoxeMNbuFG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26.77</v>
      </c>
      <c r="G47" s="12">
        <v>29.51</v>
      </c>
      <c r="H47" s="12">
        <v>31.81</v>
      </c>
      <c r="I47" s="12">
        <v>32.18</v>
      </c>
      <c r="J47" s="13">
        <v>37.1</v>
      </c>
    </row>
    <row r="48" spans="2:10" ht="57.75" customHeight="1" x14ac:dyDescent="0.15">
      <c r="B48" s="14"/>
      <c r="C48" s="1177" t="s">
        <v>4</v>
      </c>
      <c r="D48" s="1177"/>
      <c r="E48" s="1178"/>
      <c r="F48" s="15">
        <v>5.27</v>
      </c>
      <c r="G48" s="16">
        <v>1.65</v>
      </c>
      <c r="H48" s="16">
        <v>4.49</v>
      </c>
      <c r="I48" s="16">
        <v>14.13</v>
      </c>
      <c r="J48" s="17">
        <v>10.61</v>
      </c>
    </row>
    <row r="49" spans="2:10" ht="57.75" customHeight="1" thickBot="1" x14ac:dyDescent="0.2">
      <c r="B49" s="18"/>
      <c r="C49" s="1179" t="s">
        <v>5</v>
      </c>
      <c r="D49" s="1179"/>
      <c r="E49" s="1180"/>
      <c r="F49" s="19">
        <v>0.15</v>
      </c>
      <c r="G49" s="20" t="s">
        <v>568</v>
      </c>
      <c r="H49" s="20">
        <v>6.04</v>
      </c>
      <c r="I49" s="20">
        <v>12.04</v>
      </c>
      <c r="J49" s="21">
        <v>3.27</v>
      </c>
    </row>
    <row r="50" spans="2:10" x14ac:dyDescent="0.15"/>
  </sheetData>
  <sheetProtection algorithmName="SHA-512" hashValue="fJV3gcMExYlMPoYMorKL1LnrzBNacXse0/kPBzGfAZ0/1F44sZGrKTEc35K3jrEM40oIgVCeGnv8qaRf/Ts+hg==" saltValue="Fy7FFuOMUETy8zR1DIFc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569</v>
      </c>
      <c r="D34" s="1187"/>
      <c r="E34" s="1188"/>
      <c r="F34" s="32" t="s">
        <v>570</v>
      </c>
      <c r="G34" s="33" t="s">
        <v>571</v>
      </c>
      <c r="H34" s="33" t="s">
        <v>572</v>
      </c>
      <c r="I34" s="33" t="s">
        <v>573</v>
      </c>
      <c r="J34" s="34" t="s">
        <v>574</v>
      </c>
      <c r="K34" s="22"/>
      <c r="L34" s="22"/>
      <c r="M34" s="22"/>
      <c r="N34" s="22"/>
      <c r="O34" s="22"/>
      <c r="P34" s="22"/>
    </row>
    <row r="35" spans="1:16" ht="39" customHeight="1" x14ac:dyDescent="0.15">
      <c r="A35" s="22"/>
      <c r="B35" s="35"/>
      <c r="C35" s="1181" t="s">
        <v>575</v>
      </c>
      <c r="D35" s="1182"/>
      <c r="E35" s="1183"/>
      <c r="F35" s="36" t="s">
        <v>576</v>
      </c>
      <c r="G35" s="37" t="s">
        <v>576</v>
      </c>
      <c r="H35" s="37" t="s">
        <v>576</v>
      </c>
      <c r="I35" s="37" t="s">
        <v>577</v>
      </c>
      <c r="J35" s="38" t="s">
        <v>577</v>
      </c>
      <c r="K35" s="22"/>
      <c r="L35" s="22"/>
      <c r="M35" s="22"/>
      <c r="N35" s="22"/>
      <c r="O35" s="22"/>
      <c r="P35" s="22"/>
    </row>
    <row r="36" spans="1:16" ht="39" customHeight="1" x14ac:dyDescent="0.15">
      <c r="A36" s="22"/>
      <c r="B36" s="35"/>
      <c r="C36" s="1181" t="s">
        <v>578</v>
      </c>
      <c r="D36" s="1182"/>
      <c r="E36" s="1183"/>
      <c r="F36" s="36">
        <v>5.27</v>
      </c>
      <c r="G36" s="37">
        <v>1.65</v>
      </c>
      <c r="H36" s="37">
        <v>4.5</v>
      </c>
      <c r="I36" s="37">
        <v>14.14</v>
      </c>
      <c r="J36" s="38">
        <v>10.63</v>
      </c>
      <c r="K36" s="22"/>
      <c r="L36" s="22"/>
      <c r="M36" s="22"/>
      <c r="N36" s="22"/>
      <c r="O36" s="22"/>
      <c r="P36" s="22"/>
    </row>
    <row r="37" spans="1:16" ht="39" customHeight="1" x14ac:dyDescent="0.15">
      <c r="A37" s="22"/>
      <c r="B37" s="35"/>
      <c r="C37" s="1181" t="s">
        <v>579</v>
      </c>
      <c r="D37" s="1182"/>
      <c r="E37" s="1183"/>
      <c r="F37" s="36">
        <v>7.99</v>
      </c>
      <c r="G37" s="37">
        <v>7.74</v>
      </c>
      <c r="H37" s="37">
        <v>6.56</v>
      </c>
      <c r="I37" s="37">
        <v>5.13</v>
      </c>
      <c r="J37" s="38">
        <v>4.1399999999999997</v>
      </c>
      <c r="K37" s="22"/>
      <c r="L37" s="22"/>
      <c r="M37" s="22"/>
      <c r="N37" s="22"/>
      <c r="O37" s="22"/>
      <c r="P37" s="22"/>
    </row>
    <row r="38" spans="1:16" ht="39" customHeight="1" x14ac:dyDescent="0.15">
      <c r="A38" s="22"/>
      <c r="B38" s="35"/>
      <c r="C38" s="1181" t="s">
        <v>580</v>
      </c>
      <c r="D38" s="1182"/>
      <c r="E38" s="1183"/>
      <c r="F38" s="36">
        <v>0.78</v>
      </c>
      <c r="G38" s="37">
        <v>0.93</v>
      </c>
      <c r="H38" s="37">
        <v>0.68</v>
      </c>
      <c r="I38" s="37">
        <v>1.84</v>
      </c>
      <c r="J38" s="38">
        <v>3.21</v>
      </c>
      <c r="K38" s="22"/>
      <c r="L38" s="22"/>
      <c r="M38" s="22"/>
      <c r="N38" s="22"/>
      <c r="O38" s="22"/>
      <c r="P38" s="22"/>
    </row>
    <row r="39" spans="1:16" ht="39" customHeight="1" x14ac:dyDescent="0.15">
      <c r="A39" s="22"/>
      <c r="B39" s="35"/>
      <c r="C39" s="1181" t="s">
        <v>581</v>
      </c>
      <c r="D39" s="1182"/>
      <c r="E39" s="1183"/>
      <c r="F39" s="36" t="s">
        <v>521</v>
      </c>
      <c r="G39" s="37" t="s">
        <v>521</v>
      </c>
      <c r="H39" s="37">
        <v>0.93</v>
      </c>
      <c r="I39" s="37">
        <v>1</v>
      </c>
      <c r="J39" s="38">
        <v>2.67</v>
      </c>
      <c r="K39" s="22"/>
      <c r="L39" s="22"/>
      <c r="M39" s="22"/>
      <c r="N39" s="22"/>
      <c r="O39" s="22"/>
      <c r="P39" s="22"/>
    </row>
    <row r="40" spans="1:16" ht="39" customHeight="1" x14ac:dyDescent="0.15">
      <c r="A40" s="22"/>
      <c r="B40" s="35"/>
      <c r="C40" s="1181" t="s">
        <v>582</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583</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584</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585</v>
      </c>
      <c r="D43" s="1185"/>
      <c r="E43" s="1186"/>
      <c r="F43" s="41">
        <v>0</v>
      </c>
      <c r="G43" s="42">
        <v>0</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c1n2V4xzCB9XaVS3B2r7sbenrjLXDnmebCfmZ2CnZ541uW8aO5WM3MQJ8Y55gxIKRefD/dYE9a5BClgy7hdTg==" saltValue="Lw1mXtzihFlFKbtlo8fL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1815</v>
      </c>
      <c r="L45" s="60">
        <v>1764</v>
      </c>
      <c r="M45" s="60">
        <v>1742</v>
      </c>
      <c r="N45" s="60">
        <v>1756</v>
      </c>
      <c r="O45" s="61">
        <v>1727</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1" t="s">
        <v>14</v>
      </c>
      <c r="F48" s="1191"/>
      <c r="G48" s="1191"/>
      <c r="H48" s="1191"/>
      <c r="I48" s="1191"/>
      <c r="J48" s="1192"/>
      <c r="K48" s="63">
        <v>353</v>
      </c>
      <c r="L48" s="64">
        <v>334</v>
      </c>
      <c r="M48" s="64">
        <v>281</v>
      </c>
      <c r="N48" s="64">
        <v>289</v>
      </c>
      <c r="O48" s="65">
        <v>258</v>
      </c>
      <c r="P48" s="48"/>
      <c r="Q48" s="48"/>
      <c r="R48" s="48"/>
      <c r="S48" s="48"/>
      <c r="T48" s="48"/>
      <c r="U48" s="48"/>
    </row>
    <row r="49" spans="1:21" ht="30.75" customHeight="1" x14ac:dyDescent="0.15">
      <c r="A49" s="48"/>
      <c r="B49" s="1214"/>
      <c r="C49" s="1215"/>
      <c r="D49" s="62"/>
      <c r="E49" s="1191" t="s">
        <v>15</v>
      </c>
      <c r="F49" s="1191"/>
      <c r="G49" s="1191"/>
      <c r="H49" s="1191"/>
      <c r="I49" s="1191"/>
      <c r="J49" s="1192"/>
      <c r="K49" s="63">
        <v>56</v>
      </c>
      <c r="L49" s="64">
        <v>26</v>
      </c>
      <c r="M49" s="64">
        <v>29</v>
      </c>
      <c r="N49" s="64">
        <v>27</v>
      </c>
      <c r="O49" s="65">
        <v>26</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521</v>
      </c>
      <c r="L50" s="64" t="s">
        <v>521</v>
      </c>
      <c r="M50" s="64" t="s">
        <v>521</v>
      </c>
      <c r="N50" s="64" t="s">
        <v>521</v>
      </c>
      <c r="O50" s="65" t="s">
        <v>521</v>
      </c>
      <c r="P50" s="48"/>
      <c r="Q50" s="48"/>
      <c r="R50" s="48"/>
      <c r="S50" s="48"/>
      <c r="T50" s="48"/>
      <c r="U50" s="48"/>
    </row>
    <row r="51" spans="1:21" ht="30.75" customHeight="1" x14ac:dyDescent="0.15">
      <c r="A51" s="48"/>
      <c r="B51" s="1216"/>
      <c r="C51" s="1217"/>
      <c r="D51" s="66"/>
      <c r="E51" s="1191" t="s">
        <v>17</v>
      </c>
      <c r="F51" s="1191"/>
      <c r="G51" s="1191"/>
      <c r="H51" s="1191"/>
      <c r="I51" s="1191"/>
      <c r="J51" s="1192"/>
      <c r="K51" s="63">
        <v>0</v>
      </c>
      <c r="L51" s="64">
        <v>0</v>
      </c>
      <c r="M51" s="64">
        <v>0</v>
      </c>
      <c r="N51" s="64">
        <v>0</v>
      </c>
      <c r="O51" s="65">
        <v>3</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1350</v>
      </c>
      <c r="L52" s="64">
        <v>1332</v>
      </c>
      <c r="M52" s="64">
        <v>1329</v>
      </c>
      <c r="N52" s="64">
        <v>1332</v>
      </c>
      <c r="O52" s="65">
        <v>1297</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874</v>
      </c>
      <c r="L53" s="69">
        <v>792</v>
      </c>
      <c r="M53" s="69">
        <v>723</v>
      </c>
      <c r="N53" s="69">
        <v>740</v>
      </c>
      <c r="O53" s="70">
        <v>717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600</v>
      </c>
      <c r="L58" s="84" t="s">
        <v>600</v>
      </c>
      <c r="M58" s="84" t="s">
        <v>600</v>
      </c>
      <c r="N58" s="84" t="s">
        <v>600</v>
      </c>
      <c r="O58" s="85" t="s">
        <v>600</v>
      </c>
    </row>
    <row r="59" spans="1:21" ht="31.5" customHeight="1" x14ac:dyDescent="0.15">
      <c r="B59" s="1199"/>
      <c r="C59" s="1200"/>
      <c r="D59" s="1206" t="s">
        <v>27</v>
      </c>
      <c r="E59" s="1207"/>
      <c r="F59" s="1207"/>
      <c r="G59" s="1207"/>
      <c r="H59" s="1207"/>
      <c r="I59" s="1207"/>
      <c r="J59" s="1208"/>
      <c r="K59" s="86" t="s">
        <v>600</v>
      </c>
      <c r="L59" s="87" t="s">
        <v>600</v>
      </c>
      <c r="M59" s="87" t="s">
        <v>600</v>
      </c>
      <c r="N59" s="87" t="s">
        <v>600</v>
      </c>
      <c r="O59" s="88" t="s">
        <v>600</v>
      </c>
    </row>
    <row r="60" spans="1:21" ht="31.5" customHeight="1" thickBot="1" x14ac:dyDescent="0.2">
      <c r="B60" s="1201"/>
      <c r="C60" s="1202"/>
      <c r="D60" s="1209" t="s">
        <v>28</v>
      </c>
      <c r="E60" s="1210"/>
      <c r="F60" s="1210"/>
      <c r="G60" s="1210"/>
      <c r="H60" s="1210"/>
      <c r="I60" s="1210"/>
      <c r="J60" s="1211"/>
      <c r="K60" s="89" t="s">
        <v>600</v>
      </c>
      <c r="L60" s="90" t="s">
        <v>600</v>
      </c>
      <c r="M60" s="90" t="s">
        <v>600</v>
      </c>
      <c r="N60" s="90" t="s">
        <v>600</v>
      </c>
      <c r="O60" s="91" t="s">
        <v>600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ah65KtAM885d2jHtk2OOnwuGqscnpaz8qAB/SF+oAvEI8Oelylc9H2hC9E9JOfh2uOYna+pyvhtKEGtK0cgrw==" saltValue="7+jpWJZCiCFRSaOjA/za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232" t="s">
        <v>31</v>
      </c>
      <c r="C41" s="1233"/>
      <c r="D41" s="105"/>
      <c r="E41" s="1234" t="s">
        <v>32</v>
      </c>
      <c r="F41" s="1234"/>
      <c r="G41" s="1234"/>
      <c r="H41" s="1235"/>
      <c r="I41" s="355">
        <v>18242</v>
      </c>
      <c r="J41" s="356">
        <v>18853</v>
      </c>
      <c r="K41" s="356">
        <v>19579</v>
      </c>
      <c r="L41" s="356">
        <v>20107</v>
      </c>
      <c r="M41" s="357">
        <v>22224</v>
      </c>
    </row>
    <row r="42" spans="2:13" ht="27.75" customHeight="1" x14ac:dyDescent="0.15">
      <c r="B42" s="1222"/>
      <c r="C42" s="1223"/>
      <c r="D42" s="106"/>
      <c r="E42" s="1226" t="s">
        <v>33</v>
      </c>
      <c r="F42" s="1226"/>
      <c r="G42" s="1226"/>
      <c r="H42" s="1227"/>
      <c r="I42" s="358" t="s">
        <v>521</v>
      </c>
      <c r="J42" s="359" t="s">
        <v>521</v>
      </c>
      <c r="K42" s="359" t="s">
        <v>521</v>
      </c>
      <c r="L42" s="359" t="s">
        <v>521</v>
      </c>
      <c r="M42" s="360" t="s">
        <v>521</v>
      </c>
    </row>
    <row r="43" spans="2:13" ht="27.75" customHeight="1" x14ac:dyDescent="0.15">
      <c r="B43" s="1222"/>
      <c r="C43" s="1223"/>
      <c r="D43" s="106"/>
      <c r="E43" s="1226" t="s">
        <v>34</v>
      </c>
      <c r="F43" s="1226"/>
      <c r="G43" s="1226"/>
      <c r="H43" s="1227"/>
      <c r="I43" s="358">
        <v>3976</v>
      </c>
      <c r="J43" s="359">
        <v>3986</v>
      </c>
      <c r="K43" s="359">
        <v>3731</v>
      </c>
      <c r="L43" s="359">
        <v>4037</v>
      </c>
      <c r="M43" s="360">
        <v>3702</v>
      </c>
    </row>
    <row r="44" spans="2:13" ht="27.75" customHeight="1" x14ac:dyDescent="0.15">
      <c r="B44" s="1222"/>
      <c r="C44" s="1223"/>
      <c r="D44" s="106"/>
      <c r="E44" s="1226" t="s">
        <v>35</v>
      </c>
      <c r="F44" s="1226"/>
      <c r="G44" s="1226"/>
      <c r="H44" s="1227"/>
      <c r="I44" s="358">
        <v>134</v>
      </c>
      <c r="J44" s="359">
        <v>119</v>
      </c>
      <c r="K44" s="359">
        <v>118</v>
      </c>
      <c r="L44" s="359">
        <v>123</v>
      </c>
      <c r="M44" s="360">
        <v>115</v>
      </c>
    </row>
    <row r="45" spans="2:13" ht="27.75" customHeight="1" x14ac:dyDescent="0.15">
      <c r="B45" s="1222"/>
      <c r="C45" s="1223"/>
      <c r="D45" s="106"/>
      <c r="E45" s="1226" t="s">
        <v>36</v>
      </c>
      <c r="F45" s="1226"/>
      <c r="G45" s="1226"/>
      <c r="H45" s="1227"/>
      <c r="I45" s="358">
        <v>2761</v>
      </c>
      <c r="J45" s="359">
        <v>2627</v>
      </c>
      <c r="K45" s="359">
        <v>2355</v>
      </c>
      <c r="L45" s="359">
        <v>2304</v>
      </c>
      <c r="M45" s="360">
        <v>2148</v>
      </c>
    </row>
    <row r="46" spans="2:13" ht="27.75" customHeight="1" x14ac:dyDescent="0.15">
      <c r="B46" s="1222"/>
      <c r="C46" s="1223"/>
      <c r="D46" s="107"/>
      <c r="E46" s="1226" t="s">
        <v>37</v>
      </c>
      <c r="F46" s="1226"/>
      <c r="G46" s="1226"/>
      <c r="H46" s="1227"/>
      <c r="I46" s="358" t="s">
        <v>521</v>
      </c>
      <c r="J46" s="359" t="s">
        <v>521</v>
      </c>
      <c r="K46" s="359" t="s">
        <v>521</v>
      </c>
      <c r="L46" s="359" t="s">
        <v>521</v>
      </c>
      <c r="M46" s="360" t="s">
        <v>521</v>
      </c>
    </row>
    <row r="47" spans="2:13" ht="27.75" customHeight="1" x14ac:dyDescent="0.15">
      <c r="B47" s="1222"/>
      <c r="C47" s="1223"/>
      <c r="D47" s="108"/>
      <c r="E47" s="1236" t="s">
        <v>38</v>
      </c>
      <c r="F47" s="1237"/>
      <c r="G47" s="1237"/>
      <c r="H47" s="1238"/>
      <c r="I47" s="358" t="s">
        <v>521</v>
      </c>
      <c r="J47" s="359" t="s">
        <v>521</v>
      </c>
      <c r="K47" s="359" t="s">
        <v>521</v>
      </c>
      <c r="L47" s="359" t="s">
        <v>521</v>
      </c>
      <c r="M47" s="360" t="s">
        <v>521</v>
      </c>
    </row>
    <row r="48" spans="2:13" ht="27.75" customHeight="1" x14ac:dyDescent="0.15">
      <c r="B48" s="1222"/>
      <c r="C48" s="1223"/>
      <c r="D48" s="106"/>
      <c r="E48" s="1226" t="s">
        <v>39</v>
      </c>
      <c r="F48" s="1226"/>
      <c r="G48" s="1226"/>
      <c r="H48" s="1227"/>
      <c r="I48" s="358" t="s">
        <v>521</v>
      </c>
      <c r="J48" s="359" t="s">
        <v>521</v>
      </c>
      <c r="K48" s="359" t="s">
        <v>521</v>
      </c>
      <c r="L48" s="359" t="s">
        <v>521</v>
      </c>
      <c r="M48" s="360" t="s">
        <v>521</v>
      </c>
    </row>
    <row r="49" spans="2:13" ht="27.75" customHeight="1" x14ac:dyDescent="0.15">
      <c r="B49" s="1224"/>
      <c r="C49" s="1225"/>
      <c r="D49" s="106"/>
      <c r="E49" s="1226" t="s">
        <v>40</v>
      </c>
      <c r="F49" s="1226"/>
      <c r="G49" s="1226"/>
      <c r="H49" s="1227"/>
      <c r="I49" s="358" t="s">
        <v>521</v>
      </c>
      <c r="J49" s="359" t="s">
        <v>521</v>
      </c>
      <c r="K49" s="359" t="s">
        <v>521</v>
      </c>
      <c r="L49" s="359" t="s">
        <v>521</v>
      </c>
      <c r="M49" s="360" t="s">
        <v>521</v>
      </c>
    </row>
    <row r="50" spans="2:13" ht="27.75" customHeight="1" x14ac:dyDescent="0.15">
      <c r="B50" s="1220" t="s">
        <v>41</v>
      </c>
      <c r="C50" s="1221"/>
      <c r="D50" s="109"/>
      <c r="E50" s="1226" t="s">
        <v>42</v>
      </c>
      <c r="F50" s="1226"/>
      <c r="G50" s="1226"/>
      <c r="H50" s="1227"/>
      <c r="I50" s="358">
        <v>4523</v>
      </c>
      <c r="J50" s="359">
        <v>4745</v>
      </c>
      <c r="K50" s="359">
        <v>5016</v>
      </c>
      <c r="L50" s="359">
        <v>5232</v>
      </c>
      <c r="M50" s="360">
        <v>5665</v>
      </c>
    </row>
    <row r="51" spans="2:13" ht="27.75" customHeight="1" x14ac:dyDescent="0.15">
      <c r="B51" s="1222"/>
      <c r="C51" s="1223"/>
      <c r="D51" s="106"/>
      <c r="E51" s="1226" t="s">
        <v>43</v>
      </c>
      <c r="F51" s="1226"/>
      <c r="G51" s="1226"/>
      <c r="H51" s="1227"/>
      <c r="I51" s="358">
        <v>1214</v>
      </c>
      <c r="J51" s="359">
        <v>1154</v>
      </c>
      <c r="K51" s="359">
        <v>1086</v>
      </c>
      <c r="L51" s="359">
        <v>1018</v>
      </c>
      <c r="M51" s="360">
        <v>986</v>
      </c>
    </row>
    <row r="52" spans="2:13" ht="27.75" customHeight="1" x14ac:dyDescent="0.15">
      <c r="B52" s="1224"/>
      <c r="C52" s="1225"/>
      <c r="D52" s="106"/>
      <c r="E52" s="1226" t="s">
        <v>44</v>
      </c>
      <c r="F52" s="1226"/>
      <c r="G52" s="1226"/>
      <c r="H52" s="1227"/>
      <c r="I52" s="358">
        <v>12194</v>
      </c>
      <c r="J52" s="359">
        <v>12997</v>
      </c>
      <c r="K52" s="359">
        <v>13593</v>
      </c>
      <c r="L52" s="359">
        <v>14231</v>
      </c>
      <c r="M52" s="360">
        <v>16145</v>
      </c>
    </row>
    <row r="53" spans="2:13" ht="27.75" customHeight="1" thickBot="1" x14ac:dyDescent="0.2">
      <c r="B53" s="1228" t="s">
        <v>45</v>
      </c>
      <c r="C53" s="1229"/>
      <c r="D53" s="110"/>
      <c r="E53" s="1230" t="s">
        <v>46</v>
      </c>
      <c r="F53" s="1230"/>
      <c r="G53" s="1230"/>
      <c r="H53" s="1231"/>
      <c r="I53" s="361">
        <v>7181</v>
      </c>
      <c r="J53" s="362">
        <v>6688</v>
      </c>
      <c r="K53" s="362">
        <v>6086</v>
      </c>
      <c r="L53" s="362">
        <v>6089</v>
      </c>
      <c r="M53" s="363">
        <v>5394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sZgEbR3ExGCuHbyMDGI4HJK7yEHzEMvK4nUJalOsbgvgphnW+MEXHDU8u1bCQzl96hNeKEkXtCAPZWGgQ9x9NQ==" saltValue="b3dyPEUspxor8d0nTQOS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49</v>
      </c>
      <c r="D55" s="1247"/>
      <c r="E55" s="1248"/>
      <c r="F55" s="122">
        <v>2446</v>
      </c>
      <c r="G55" s="122">
        <v>2621</v>
      </c>
      <c r="H55" s="123">
        <v>2901</v>
      </c>
    </row>
    <row r="56" spans="2:8" ht="52.5" customHeight="1" x14ac:dyDescent="0.15">
      <c r="B56" s="124"/>
      <c r="C56" s="1249" t="s">
        <v>50</v>
      </c>
      <c r="D56" s="1249"/>
      <c r="E56" s="1250"/>
      <c r="F56" s="125">
        <v>922</v>
      </c>
      <c r="G56" s="125">
        <v>889</v>
      </c>
      <c r="H56" s="126">
        <v>957</v>
      </c>
    </row>
    <row r="57" spans="2:8" ht="53.25" customHeight="1" x14ac:dyDescent="0.15">
      <c r="B57" s="124"/>
      <c r="C57" s="1251" t="s">
        <v>51</v>
      </c>
      <c r="D57" s="1251"/>
      <c r="E57" s="1252"/>
      <c r="F57" s="127">
        <v>1320</v>
      </c>
      <c r="G57" s="127">
        <v>1352</v>
      </c>
      <c r="H57" s="128">
        <v>1368</v>
      </c>
    </row>
    <row r="58" spans="2:8" ht="45.75" customHeight="1" x14ac:dyDescent="0.15">
      <c r="B58" s="129"/>
      <c r="C58" s="1239" t="s">
        <v>601</v>
      </c>
      <c r="D58" s="1240"/>
      <c r="E58" s="1241"/>
      <c r="F58" s="130">
        <v>693</v>
      </c>
      <c r="G58" s="130">
        <v>693</v>
      </c>
      <c r="H58" s="131">
        <v>693</v>
      </c>
    </row>
    <row r="59" spans="2:8" ht="45.75" customHeight="1" x14ac:dyDescent="0.15">
      <c r="B59" s="129"/>
      <c r="C59" s="1239" t="s">
        <v>602</v>
      </c>
      <c r="D59" s="1240"/>
      <c r="E59" s="1241"/>
      <c r="F59" s="130">
        <v>286</v>
      </c>
      <c r="G59" s="130">
        <v>329</v>
      </c>
      <c r="H59" s="131">
        <v>369</v>
      </c>
    </row>
    <row r="60" spans="2:8" ht="45.75" customHeight="1" x14ac:dyDescent="0.15">
      <c r="B60" s="129"/>
      <c r="C60" s="1239" t="s">
        <v>603</v>
      </c>
      <c r="D60" s="1240"/>
      <c r="E60" s="1241"/>
      <c r="F60" s="130">
        <v>213</v>
      </c>
      <c r="G60" s="130">
        <v>205</v>
      </c>
      <c r="H60" s="131">
        <v>193</v>
      </c>
    </row>
    <row r="61" spans="2:8" ht="45.75" customHeight="1" x14ac:dyDescent="0.15">
      <c r="B61" s="129"/>
      <c r="C61" s="1239" t="s">
        <v>604</v>
      </c>
      <c r="D61" s="1240"/>
      <c r="E61" s="1241"/>
      <c r="F61" s="130">
        <v>81</v>
      </c>
      <c r="G61" s="130">
        <v>82</v>
      </c>
      <c r="H61" s="131">
        <v>83</v>
      </c>
    </row>
    <row r="62" spans="2:8" ht="45.75" customHeight="1" thickBot="1" x14ac:dyDescent="0.2">
      <c r="B62" s="132"/>
      <c r="C62" s="1242" t="s">
        <v>605</v>
      </c>
      <c r="D62" s="1243"/>
      <c r="E62" s="1244"/>
      <c r="F62" s="133">
        <v>27</v>
      </c>
      <c r="G62" s="133">
        <v>27</v>
      </c>
      <c r="H62" s="134">
        <v>20</v>
      </c>
    </row>
    <row r="63" spans="2:8" ht="52.5" customHeight="1" thickBot="1" x14ac:dyDescent="0.2">
      <c r="B63" s="135"/>
      <c r="C63" s="1245" t="s">
        <v>52</v>
      </c>
      <c r="D63" s="1245"/>
      <c r="E63" s="1246"/>
      <c r="F63" s="136">
        <v>4688</v>
      </c>
      <c r="G63" s="136">
        <v>4862</v>
      </c>
      <c r="H63" s="137">
        <v>5226</v>
      </c>
    </row>
    <row r="64" spans="2:8" x14ac:dyDescent="0.15"/>
  </sheetData>
  <sheetProtection algorithmName="SHA-512" hashValue="OAFBATe3asqJ6h+lF+vJQofWn/vwe86zhcRRq9h7D41DIpfp2i6yuzndO3zoapMnxW6pghrXQhdK41E8a7nJpQ==" saltValue="2qayKwJ6gCFufTGXlCkJ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57653-98F4-44D8-ACD0-060AFC8F27E1}">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563</v>
      </c>
      <c r="BQ50" s="1259"/>
      <c r="BR50" s="1259"/>
      <c r="BS50" s="1259"/>
      <c r="BT50" s="1259"/>
      <c r="BU50" s="1259"/>
      <c r="BV50" s="1259"/>
      <c r="BW50" s="1259"/>
      <c r="BX50" s="1259" t="s">
        <v>564</v>
      </c>
      <c r="BY50" s="1259"/>
      <c r="BZ50" s="1259"/>
      <c r="CA50" s="1259"/>
      <c r="CB50" s="1259"/>
      <c r="CC50" s="1259"/>
      <c r="CD50" s="1259"/>
      <c r="CE50" s="1259"/>
      <c r="CF50" s="1259" t="s">
        <v>565</v>
      </c>
      <c r="CG50" s="1259"/>
      <c r="CH50" s="1259"/>
      <c r="CI50" s="1259"/>
      <c r="CJ50" s="1259"/>
      <c r="CK50" s="1259"/>
      <c r="CL50" s="1259"/>
      <c r="CM50" s="1259"/>
      <c r="CN50" s="1259" t="s">
        <v>566</v>
      </c>
      <c r="CO50" s="1259"/>
      <c r="CP50" s="1259"/>
      <c r="CQ50" s="1259"/>
      <c r="CR50" s="1259"/>
      <c r="CS50" s="1259"/>
      <c r="CT50" s="1259"/>
      <c r="CU50" s="1259"/>
      <c r="CV50" s="1259" t="s">
        <v>567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609</v>
      </c>
      <c r="AO51" s="1258"/>
      <c r="AP51" s="1258"/>
      <c r="AQ51" s="1258"/>
      <c r="AR51" s="1258"/>
      <c r="AS51" s="1258"/>
      <c r="AT51" s="1258"/>
      <c r="AU51" s="1258"/>
      <c r="AV51" s="1258"/>
      <c r="AW51" s="1258"/>
      <c r="AX51" s="1258"/>
      <c r="AY51" s="1258"/>
      <c r="AZ51" s="1258"/>
      <c r="BA51" s="1258"/>
      <c r="BB51" s="1258" t="s">
        <v>610</v>
      </c>
      <c r="BC51" s="1258"/>
      <c r="BD51" s="1258"/>
      <c r="BE51" s="1258"/>
      <c r="BF51" s="1258"/>
      <c r="BG51" s="1258"/>
      <c r="BH51" s="1258"/>
      <c r="BI51" s="1258"/>
      <c r="BJ51" s="1258"/>
      <c r="BK51" s="1258"/>
      <c r="BL51" s="1258"/>
      <c r="BM51" s="1258"/>
      <c r="BN51" s="1258"/>
      <c r="BO51" s="1258"/>
      <c r="BP51" s="1255">
        <v>113.6</v>
      </c>
      <c r="BQ51" s="1255"/>
      <c r="BR51" s="1255"/>
      <c r="BS51" s="1255"/>
      <c r="BT51" s="1255"/>
      <c r="BU51" s="1255"/>
      <c r="BV51" s="1255"/>
      <c r="BW51" s="1255"/>
      <c r="BX51" s="1255">
        <v>105.6</v>
      </c>
      <c r="BY51" s="1255"/>
      <c r="BZ51" s="1255"/>
      <c r="CA51" s="1255"/>
      <c r="CB51" s="1255"/>
      <c r="CC51" s="1255"/>
      <c r="CD51" s="1255"/>
      <c r="CE51" s="1255"/>
      <c r="CF51" s="1255">
        <v>92.7</v>
      </c>
      <c r="CG51" s="1255"/>
      <c r="CH51" s="1255"/>
      <c r="CI51" s="1255"/>
      <c r="CJ51" s="1255"/>
      <c r="CK51" s="1255"/>
      <c r="CL51" s="1255"/>
      <c r="CM51" s="1255"/>
      <c r="CN51" s="1255">
        <v>86.3</v>
      </c>
      <c r="CO51" s="1255"/>
      <c r="CP51" s="1255"/>
      <c r="CQ51" s="1255"/>
      <c r="CR51" s="1255"/>
      <c r="CS51" s="1255"/>
      <c r="CT51" s="1255"/>
      <c r="CU51" s="1255"/>
      <c r="CV51" s="1255">
        <v>80.099999999999994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611</v>
      </c>
      <c r="BC53" s="1258"/>
      <c r="BD53" s="1258"/>
      <c r="BE53" s="1258"/>
      <c r="BF53" s="1258"/>
      <c r="BG53" s="1258"/>
      <c r="BH53" s="1258"/>
      <c r="BI53" s="1258"/>
      <c r="BJ53" s="1258"/>
      <c r="BK53" s="1258"/>
      <c r="BL53" s="1258"/>
      <c r="BM53" s="1258"/>
      <c r="BN53" s="1258"/>
      <c r="BO53" s="1258"/>
      <c r="BP53" s="1255">
        <v>63.8</v>
      </c>
      <c r="BQ53" s="1255"/>
      <c r="BR53" s="1255"/>
      <c r="BS53" s="1255"/>
      <c r="BT53" s="1255"/>
      <c r="BU53" s="1255"/>
      <c r="BV53" s="1255"/>
      <c r="BW53" s="1255"/>
      <c r="BX53" s="1255">
        <v>64.099999999999994</v>
      </c>
      <c r="BY53" s="1255"/>
      <c r="BZ53" s="1255"/>
      <c r="CA53" s="1255"/>
      <c r="CB53" s="1255"/>
      <c r="CC53" s="1255"/>
      <c r="CD53" s="1255"/>
      <c r="CE53" s="1255"/>
      <c r="CF53" s="1255">
        <v>64.8</v>
      </c>
      <c r="CG53" s="1255"/>
      <c r="CH53" s="1255"/>
      <c r="CI53" s="1255"/>
      <c r="CJ53" s="1255"/>
      <c r="CK53" s="1255"/>
      <c r="CL53" s="1255"/>
      <c r="CM53" s="1255"/>
      <c r="CN53" s="1255">
        <v>66</v>
      </c>
      <c r="CO53" s="1255"/>
      <c r="CP53" s="1255"/>
      <c r="CQ53" s="1255"/>
      <c r="CR53" s="1255"/>
      <c r="CS53" s="1255"/>
      <c r="CT53" s="1255"/>
      <c r="CU53" s="1255"/>
      <c r="CV53" s="1255">
        <v>67.099999999999994</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612</v>
      </c>
      <c r="AO55" s="1259"/>
      <c r="AP55" s="1259"/>
      <c r="AQ55" s="1259"/>
      <c r="AR55" s="1259"/>
      <c r="AS55" s="1259"/>
      <c r="AT55" s="1259"/>
      <c r="AU55" s="1259"/>
      <c r="AV55" s="1259"/>
      <c r="AW55" s="1259"/>
      <c r="AX55" s="1259"/>
      <c r="AY55" s="1259"/>
      <c r="AZ55" s="1259"/>
      <c r="BA55" s="1259"/>
      <c r="BB55" s="1258" t="s">
        <v>610</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611</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613</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563</v>
      </c>
      <c r="BQ72" s="1259"/>
      <c r="BR72" s="1259"/>
      <c r="BS72" s="1259"/>
      <c r="BT72" s="1259"/>
      <c r="BU72" s="1259"/>
      <c r="BV72" s="1259"/>
      <c r="BW72" s="1259"/>
      <c r="BX72" s="1259" t="s">
        <v>564</v>
      </c>
      <c r="BY72" s="1259"/>
      <c r="BZ72" s="1259"/>
      <c r="CA72" s="1259"/>
      <c r="CB72" s="1259"/>
      <c r="CC72" s="1259"/>
      <c r="CD72" s="1259"/>
      <c r="CE72" s="1259"/>
      <c r="CF72" s="1259" t="s">
        <v>565</v>
      </c>
      <c r="CG72" s="1259"/>
      <c r="CH72" s="1259"/>
      <c r="CI72" s="1259"/>
      <c r="CJ72" s="1259"/>
      <c r="CK72" s="1259"/>
      <c r="CL72" s="1259"/>
      <c r="CM72" s="1259"/>
      <c r="CN72" s="1259" t="s">
        <v>566</v>
      </c>
      <c r="CO72" s="1259"/>
      <c r="CP72" s="1259"/>
      <c r="CQ72" s="1259"/>
      <c r="CR72" s="1259"/>
      <c r="CS72" s="1259"/>
      <c r="CT72" s="1259"/>
      <c r="CU72" s="1259"/>
      <c r="CV72" s="1259" t="s">
        <v>567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609</v>
      </c>
      <c r="AO73" s="1258"/>
      <c r="AP73" s="1258"/>
      <c r="AQ73" s="1258"/>
      <c r="AR73" s="1258"/>
      <c r="AS73" s="1258"/>
      <c r="AT73" s="1258"/>
      <c r="AU73" s="1258"/>
      <c r="AV73" s="1258"/>
      <c r="AW73" s="1258"/>
      <c r="AX73" s="1258"/>
      <c r="AY73" s="1258"/>
      <c r="AZ73" s="1258"/>
      <c r="BA73" s="1258"/>
      <c r="BB73" s="1258" t="s">
        <v>610</v>
      </c>
      <c r="BC73" s="1258"/>
      <c r="BD73" s="1258"/>
      <c r="BE73" s="1258"/>
      <c r="BF73" s="1258"/>
      <c r="BG73" s="1258"/>
      <c r="BH73" s="1258"/>
      <c r="BI73" s="1258"/>
      <c r="BJ73" s="1258"/>
      <c r="BK73" s="1258"/>
      <c r="BL73" s="1258"/>
      <c r="BM73" s="1258"/>
      <c r="BN73" s="1258"/>
      <c r="BO73" s="1258"/>
      <c r="BP73" s="1255">
        <v>113.6</v>
      </c>
      <c r="BQ73" s="1255"/>
      <c r="BR73" s="1255"/>
      <c r="BS73" s="1255"/>
      <c r="BT73" s="1255"/>
      <c r="BU73" s="1255"/>
      <c r="BV73" s="1255"/>
      <c r="BW73" s="1255"/>
      <c r="BX73" s="1255">
        <v>105.6</v>
      </c>
      <c r="BY73" s="1255"/>
      <c r="BZ73" s="1255"/>
      <c r="CA73" s="1255"/>
      <c r="CB73" s="1255"/>
      <c r="CC73" s="1255"/>
      <c r="CD73" s="1255"/>
      <c r="CE73" s="1255"/>
      <c r="CF73" s="1255">
        <v>92.7</v>
      </c>
      <c r="CG73" s="1255"/>
      <c r="CH73" s="1255"/>
      <c r="CI73" s="1255"/>
      <c r="CJ73" s="1255"/>
      <c r="CK73" s="1255"/>
      <c r="CL73" s="1255"/>
      <c r="CM73" s="1255"/>
      <c r="CN73" s="1255">
        <v>86.3</v>
      </c>
      <c r="CO73" s="1255"/>
      <c r="CP73" s="1255"/>
      <c r="CQ73" s="1255"/>
      <c r="CR73" s="1255"/>
      <c r="CS73" s="1255"/>
      <c r="CT73" s="1255"/>
      <c r="CU73" s="1255"/>
      <c r="CV73" s="1255">
        <v>80.099999999999994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614</v>
      </c>
      <c r="BC75" s="1258"/>
      <c r="BD75" s="1258"/>
      <c r="BE75" s="1258"/>
      <c r="BF75" s="1258"/>
      <c r="BG75" s="1258"/>
      <c r="BH75" s="1258"/>
      <c r="BI75" s="1258"/>
      <c r="BJ75" s="1258"/>
      <c r="BK75" s="1258"/>
      <c r="BL75" s="1258"/>
      <c r="BM75" s="1258"/>
      <c r="BN75" s="1258"/>
      <c r="BO75" s="1258"/>
      <c r="BP75" s="1255">
        <v>13.5</v>
      </c>
      <c r="BQ75" s="1255"/>
      <c r="BR75" s="1255"/>
      <c r="BS75" s="1255"/>
      <c r="BT75" s="1255"/>
      <c r="BU75" s="1255"/>
      <c r="BV75" s="1255"/>
      <c r="BW75" s="1255"/>
      <c r="BX75" s="1255">
        <v>13.2</v>
      </c>
      <c r="BY75" s="1255"/>
      <c r="BZ75" s="1255"/>
      <c r="CA75" s="1255"/>
      <c r="CB75" s="1255"/>
      <c r="CC75" s="1255"/>
      <c r="CD75" s="1255"/>
      <c r="CE75" s="1255"/>
      <c r="CF75" s="1255">
        <v>12.4</v>
      </c>
      <c r="CG75" s="1255"/>
      <c r="CH75" s="1255"/>
      <c r="CI75" s="1255"/>
      <c r="CJ75" s="1255"/>
      <c r="CK75" s="1255"/>
      <c r="CL75" s="1255"/>
      <c r="CM75" s="1255"/>
      <c r="CN75" s="1255">
        <v>11.3</v>
      </c>
      <c r="CO75" s="1255"/>
      <c r="CP75" s="1255"/>
      <c r="CQ75" s="1255"/>
      <c r="CR75" s="1255"/>
      <c r="CS75" s="1255"/>
      <c r="CT75" s="1255"/>
      <c r="CU75" s="1255"/>
      <c r="CV75" s="1255">
        <v>10.7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612</v>
      </c>
      <c r="AO77" s="1259"/>
      <c r="AP77" s="1259"/>
      <c r="AQ77" s="1259"/>
      <c r="AR77" s="1259"/>
      <c r="AS77" s="1259"/>
      <c r="AT77" s="1259"/>
      <c r="AU77" s="1259"/>
      <c r="AV77" s="1259"/>
      <c r="AW77" s="1259"/>
      <c r="AX77" s="1259"/>
      <c r="AY77" s="1259"/>
      <c r="AZ77" s="1259"/>
      <c r="BA77" s="1259"/>
      <c r="BB77" s="1258" t="s">
        <v>610</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614</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lNyLTgDO7Ap4V7eB45hXGl+D/vwT6ko/3mqsHDikcKQ0UNdLvSfVouQQCVmvnMjDGgtC+xJLE6tz/WO6YaVYlw==" saltValue="allMLPRkLzKg7xjNSAmCZ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A929-5879-4E8D-AE24-E00F1B01308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eC1jFdf3GZrEnJX9nC80AtJXZmENrixU91vQMGB1QgU9t4PTvORGaXWFEV2AtKBz5XCbgnlssHfPBSDya3e64A==" saltValue="OMPoLCJ1TdQN0cKnATL+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5C58-9457-4A2D-A74F-19381CABC5B3}">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NSbzBmmUMjnSYqzxwK4oOpad2Kn4nKvT6C89o+aGQUF+1x8MMA+ROIRTpl+CILBRPHN3K5Lgil923DF34ddutQ==" saltValue="HAFCrHJUl/Gs/Dnf2PZ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61381</v>
      </c>
      <c r="E3" s="156"/>
      <c r="F3" s="157">
        <v>69729</v>
      </c>
      <c r="G3" s="158"/>
      <c r="H3" s="159"/>
    </row>
    <row r="4" spans="1:8" x14ac:dyDescent="0.15">
      <c r="A4" s="160"/>
      <c r="B4" s="161"/>
      <c r="C4" s="162"/>
      <c r="D4" s="163">
        <v>46498</v>
      </c>
      <c r="E4" s="164"/>
      <c r="F4" s="165">
        <v>38908</v>
      </c>
      <c r="G4" s="166"/>
      <c r="H4" s="167"/>
    </row>
    <row r="5" spans="1:8" x14ac:dyDescent="0.15">
      <c r="A5" s="148" t="s">
        <v>555</v>
      </c>
      <c r="B5" s="153"/>
      <c r="C5" s="154"/>
      <c r="D5" s="155">
        <v>106219</v>
      </c>
      <c r="E5" s="156"/>
      <c r="F5" s="157">
        <v>74581</v>
      </c>
      <c r="G5" s="158"/>
      <c r="H5" s="159"/>
    </row>
    <row r="6" spans="1:8" x14ac:dyDescent="0.15">
      <c r="A6" s="160"/>
      <c r="B6" s="161"/>
      <c r="C6" s="162"/>
      <c r="D6" s="163">
        <v>81541</v>
      </c>
      <c r="E6" s="164"/>
      <c r="F6" s="165">
        <v>41563</v>
      </c>
      <c r="G6" s="166"/>
      <c r="H6" s="167"/>
    </row>
    <row r="7" spans="1:8" x14ac:dyDescent="0.15">
      <c r="A7" s="148" t="s">
        <v>556</v>
      </c>
      <c r="B7" s="153"/>
      <c r="C7" s="154"/>
      <c r="D7" s="155">
        <v>108202</v>
      </c>
      <c r="E7" s="156"/>
      <c r="F7" s="157">
        <v>76347</v>
      </c>
      <c r="G7" s="158"/>
      <c r="H7" s="159"/>
    </row>
    <row r="8" spans="1:8" x14ac:dyDescent="0.15">
      <c r="A8" s="160"/>
      <c r="B8" s="161"/>
      <c r="C8" s="162"/>
      <c r="D8" s="163">
        <v>75489</v>
      </c>
      <c r="E8" s="164"/>
      <c r="F8" s="165">
        <v>41762</v>
      </c>
      <c r="G8" s="166"/>
      <c r="H8" s="167"/>
    </row>
    <row r="9" spans="1:8" x14ac:dyDescent="0.15">
      <c r="A9" s="148" t="s">
        <v>557</v>
      </c>
      <c r="B9" s="153"/>
      <c r="C9" s="154"/>
      <c r="D9" s="155">
        <v>118404</v>
      </c>
      <c r="E9" s="156"/>
      <c r="F9" s="157">
        <v>69604</v>
      </c>
      <c r="G9" s="158"/>
      <c r="H9" s="159"/>
    </row>
    <row r="10" spans="1:8" x14ac:dyDescent="0.15">
      <c r="A10" s="160"/>
      <c r="B10" s="161"/>
      <c r="C10" s="162"/>
      <c r="D10" s="163">
        <v>83317</v>
      </c>
      <c r="E10" s="164"/>
      <c r="F10" s="165">
        <v>36247</v>
      </c>
      <c r="G10" s="166"/>
      <c r="H10" s="167"/>
    </row>
    <row r="11" spans="1:8" x14ac:dyDescent="0.15">
      <c r="A11" s="148" t="s">
        <v>558</v>
      </c>
      <c r="B11" s="153"/>
      <c r="C11" s="154"/>
      <c r="D11" s="155">
        <v>193291</v>
      </c>
      <c r="E11" s="156"/>
      <c r="F11" s="157">
        <v>68410</v>
      </c>
      <c r="G11" s="158"/>
      <c r="H11" s="159"/>
    </row>
    <row r="12" spans="1:8" x14ac:dyDescent="0.15">
      <c r="A12" s="160"/>
      <c r="B12" s="161"/>
      <c r="C12" s="168"/>
      <c r="D12" s="163">
        <v>167528</v>
      </c>
      <c r="E12" s="164"/>
      <c r="F12" s="165">
        <v>35086</v>
      </c>
      <c r="G12" s="166"/>
      <c r="H12" s="167"/>
    </row>
    <row r="13" spans="1:8" x14ac:dyDescent="0.15">
      <c r="A13" s="148"/>
      <c r="B13" s="153"/>
      <c r="C13" s="169"/>
      <c r="D13" s="170">
        <v>117499</v>
      </c>
      <c r="E13" s="171"/>
      <c r="F13" s="172">
        <v>71734</v>
      </c>
      <c r="G13" s="173"/>
      <c r="H13" s="159"/>
    </row>
    <row r="14" spans="1:8" x14ac:dyDescent="0.15">
      <c r="A14" s="160"/>
      <c r="B14" s="161"/>
      <c r="C14" s="162"/>
      <c r="D14" s="163">
        <v>90875</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5.27</v>
      </c>
      <c r="C19" s="174">
        <f>ROUND(VALUE(SUBSTITUTE(実質収支比率等に係る経年分析!G$48,"▲","-")),2)</f>
        <v>1.65</v>
      </c>
      <c r="D19" s="174">
        <f>ROUND(VALUE(SUBSTITUTE(実質収支比率等に係る経年分析!H$48,"▲","-")),2)</f>
        <v>4.49</v>
      </c>
      <c r="E19" s="174">
        <f>ROUND(VALUE(SUBSTITUTE(実質収支比率等に係る経年分析!I$48,"▲","-")),2)</f>
        <v>14.13</v>
      </c>
      <c r="F19" s="174">
        <f>ROUND(VALUE(SUBSTITUTE(実質収支比率等に係る経年分析!J$48,"▲","-")),2)</f>
        <v>10.61</v>
      </c>
    </row>
    <row r="20" spans="1:11" x14ac:dyDescent="0.15">
      <c r="A20" s="174" t="s">
        <v>56</v>
      </c>
      <c r="B20" s="174">
        <f>ROUND(VALUE(SUBSTITUTE(実質収支比率等に係る経年分析!F$47,"▲","-")),2)</f>
        <v>26.77</v>
      </c>
      <c r="C20" s="174">
        <f>ROUND(VALUE(SUBSTITUTE(実質収支比率等に係る経年分析!G$47,"▲","-")),2)</f>
        <v>29.51</v>
      </c>
      <c r="D20" s="174">
        <f>ROUND(VALUE(SUBSTITUTE(実質収支比率等に係る経年分析!H$47,"▲","-")),2)</f>
        <v>31.81</v>
      </c>
      <c r="E20" s="174">
        <f>ROUND(VALUE(SUBSTITUTE(実質収支比率等に係る経年分析!I$47,"▲","-")),2)</f>
        <v>32.18</v>
      </c>
      <c r="F20" s="174">
        <f>ROUND(VALUE(SUBSTITUTE(実質収支比率等に係る経年分析!J$47,"▲","-")),2)</f>
        <v>37.1</v>
      </c>
    </row>
    <row r="21" spans="1:11" x14ac:dyDescent="0.15">
      <c r="A21" s="174" t="s">
        <v>57</v>
      </c>
      <c r="B21" s="174">
        <f>IF(ISNUMBER(VALUE(SUBSTITUTE(実質収支比率等に係る経年分析!F$49,"▲","-"))),ROUND(VALUE(SUBSTITUTE(実質収支比率等に係る経年分析!F$49,"▲","-")),2),NA())</f>
        <v>0.15</v>
      </c>
      <c r="C21" s="174">
        <f>IF(ISNUMBER(VALUE(SUBSTITUTE(実質収支比率等に係る経年分析!G$49,"▲","-"))),ROUND(VALUE(SUBSTITUTE(実質収支比率等に係る経年分析!G$49,"▲","-")),2),NA())</f>
        <v>-0.99</v>
      </c>
      <c r="D21" s="174">
        <f>IF(ISNUMBER(VALUE(SUBSTITUTE(実質収支比率等に係る経年分析!H$49,"▲","-"))),ROUND(VALUE(SUBSTITUTE(実質収支比率等に係る経年分析!H$49,"▲","-")),2),NA())</f>
        <v>6.04</v>
      </c>
      <c r="E21" s="174">
        <f>IF(ISNUMBER(VALUE(SUBSTITUTE(実質収支比率等に係る経年分析!I$49,"▲","-"))),ROUND(VALUE(SUBSTITUTE(実質収支比率等に係る経年分析!I$49,"▲","-")),2),NA())</f>
        <v>12.04</v>
      </c>
      <c r="F21" s="174">
        <f>IF(ISNUMBER(VALUE(SUBSTITUTE(実質収支比率等に係る経年分析!J$49,"▲","-"))),ROUND(VALUE(SUBSTITUTE(実質収支比率等に係る経年分析!J$49,"▲","-")),2),NA())</f>
        <v>3.27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国民宿舎葛城高原ロッジ特別会計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2.67</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3.21</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4.1399999999999997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10.63</v>
      </c>
    </row>
    <row r="35" spans="1:16" x14ac:dyDescent="0.15">
      <c r="A35" s="175" t="str">
        <f>IF(連結実質赤字比率に係る赤字・黒字の構成分析!C$35="",NA(),連結実質赤字比率に係る赤字・黒字の構成分析!C$35)</f>
        <v>学校給食費特別会計</v>
      </c>
      <c r="B35" s="175">
        <f>IF(ROUND(VALUE(SUBSTITUTE(連結実質赤字比率に係る赤字・黒字の構成分析!F$35,"▲", "-")), 2) &lt; 0, ABS(ROUND(VALUE(SUBSTITUTE(連結実質赤字比率に係る赤字・黒字の構成分析!F$35,"▲", "-")), 2)), NA())</f>
        <v>0.01</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0.01</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0.01</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0.02</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0.02</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国民健康保険事業特別会計</v>
      </c>
      <c r="B36" s="175">
        <f>IF(ROUND(VALUE(SUBSTITUTE(連結実質赤字比率に係る赤字・黒字の構成分析!F$34,"▲", "-")), 2) &lt; 0, ABS(ROUND(VALUE(SUBSTITUTE(連結実質赤字比率に係る赤字・黒字の構成分析!F$34,"▲", "-")), 2)), NA())</f>
        <v>5.27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3.89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2.29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1.1599999999999999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0.16</v>
      </c>
      <c r="K36" s="175" t="e">
        <f>IF(ROUND(VALUE(SUBSTITUTE(連結実質赤字比率に係る赤字・黒字の構成分析!J$34,"▲", "-")), 2) &gt;= 0, ABS(ROUND(VALUE(SUBSTITUTE(連結実質赤字比率に係る赤字・黒字の構成分析!J$34,"▲", "-")), 2)), NA())</f>
        <v>#N/A</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1350</v>
      </c>
      <c r="E42" s="176"/>
      <c r="F42" s="176"/>
      <c r="G42" s="176">
        <f>'実質公債費比率（分子）の構造'!L$52</f>
        <v>1332</v>
      </c>
      <c r="H42" s="176"/>
      <c r="I42" s="176"/>
      <c r="J42" s="176">
        <f>'実質公債費比率（分子）の構造'!M$52</f>
        <v>1329</v>
      </c>
      <c r="K42" s="176"/>
      <c r="L42" s="176"/>
      <c r="M42" s="176">
        <f>'実質公債費比率（分子）の構造'!N$52</f>
        <v>1332</v>
      </c>
      <c r="N42" s="176"/>
      <c r="O42" s="176"/>
      <c r="P42" s="176">
        <f>'実質公債費比率（分子）の構造'!O$52</f>
        <v>1297</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3</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56</v>
      </c>
      <c r="C45" s="176"/>
      <c r="D45" s="176"/>
      <c r="E45" s="176">
        <f>'実質公債費比率（分子）の構造'!L$49</f>
        <v>26</v>
      </c>
      <c r="F45" s="176"/>
      <c r="G45" s="176"/>
      <c r="H45" s="176">
        <f>'実質公債費比率（分子）の構造'!M$49</f>
        <v>29</v>
      </c>
      <c r="I45" s="176"/>
      <c r="J45" s="176"/>
      <c r="K45" s="176">
        <f>'実質公債費比率（分子）の構造'!N$49</f>
        <v>27</v>
      </c>
      <c r="L45" s="176"/>
      <c r="M45" s="176"/>
      <c r="N45" s="176">
        <f>'実質公債費比率（分子）の構造'!O$49</f>
        <v>26</v>
      </c>
      <c r="O45" s="176"/>
      <c r="P45" s="176"/>
    </row>
    <row r="46" spans="1:16" x14ac:dyDescent="0.15">
      <c r="A46" s="176" t="s">
        <v>68</v>
      </c>
      <c r="B46" s="176">
        <f>'実質公債費比率（分子）の構造'!K$48</f>
        <v>353</v>
      </c>
      <c r="C46" s="176"/>
      <c r="D46" s="176"/>
      <c r="E46" s="176">
        <f>'実質公債費比率（分子）の構造'!L$48</f>
        <v>334</v>
      </c>
      <c r="F46" s="176"/>
      <c r="G46" s="176"/>
      <c r="H46" s="176">
        <f>'実質公債費比率（分子）の構造'!M$48</f>
        <v>281</v>
      </c>
      <c r="I46" s="176"/>
      <c r="J46" s="176"/>
      <c r="K46" s="176">
        <f>'実質公債費比率（分子）の構造'!N$48</f>
        <v>289</v>
      </c>
      <c r="L46" s="176"/>
      <c r="M46" s="176"/>
      <c r="N46" s="176">
        <f>'実質公債費比率（分子）の構造'!O$48</f>
        <v>258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1815</v>
      </c>
      <c r="C49" s="176"/>
      <c r="D49" s="176"/>
      <c r="E49" s="176">
        <f>'実質公債費比率（分子）の構造'!L$45</f>
        <v>1764</v>
      </c>
      <c r="F49" s="176"/>
      <c r="G49" s="176"/>
      <c r="H49" s="176">
        <f>'実質公債費比率（分子）の構造'!M$45</f>
        <v>1742</v>
      </c>
      <c r="I49" s="176"/>
      <c r="J49" s="176"/>
      <c r="K49" s="176">
        <f>'実質公債費比率（分子）の構造'!N$45</f>
        <v>1756</v>
      </c>
      <c r="L49" s="176"/>
      <c r="M49" s="176"/>
      <c r="N49" s="176">
        <f>'実質公債費比率（分子）の構造'!O$45</f>
        <v>1727</v>
      </c>
      <c r="O49" s="176"/>
      <c r="P49" s="176"/>
    </row>
    <row r="50" spans="1:16" x14ac:dyDescent="0.15">
      <c r="A50" s="176" t="s">
        <v>72</v>
      </c>
      <c r="B50" s="176" t="e">
        <f>NA()</f>
        <v>#N/A</v>
      </c>
      <c r="C50" s="176">
        <f>IF(ISNUMBER('実質公債費比率（分子）の構造'!K$53),'実質公債費比率（分子）の構造'!K$53,NA())</f>
        <v>874</v>
      </c>
      <c r="D50" s="176" t="e">
        <f>NA()</f>
        <v>#N/A</v>
      </c>
      <c r="E50" s="176" t="e">
        <f>NA()</f>
        <v>#N/A</v>
      </c>
      <c r="F50" s="176">
        <f>IF(ISNUMBER('実質公債費比率（分子）の構造'!L$53),'実質公債費比率（分子）の構造'!L$53,NA())</f>
        <v>792</v>
      </c>
      <c r="G50" s="176" t="e">
        <f>NA()</f>
        <v>#N/A</v>
      </c>
      <c r="H50" s="176" t="e">
        <f>NA()</f>
        <v>#N/A</v>
      </c>
      <c r="I50" s="176">
        <f>IF(ISNUMBER('実質公債費比率（分子）の構造'!M$53),'実質公債費比率（分子）の構造'!M$53,NA())</f>
        <v>723</v>
      </c>
      <c r="J50" s="176" t="e">
        <f>NA()</f>
        <v>#N/A</v>
      </c>
      <c r="K50" s="176" t="e">
        <f>NA()</f>
        <v>#N/A</v>
      </c>
      <c r="L50" s="176">
        <f>IF(ISNUMBER('実質公債費比率（分子）の構造'!N$53),'実質公債費比率（分子）の構造'!N$53,NA())</f>
        <v>740</v>
      </c>
      <c r="M50" s="176" t="e">
        <f>NA()</f>
        <v>#N/A</v>
      </c>
      <c r="N50" s="176" t="e">
        <f>NA()</f>
        <v>#N/A</v>
      </c>
      <c r="O50" s="176">
        <f>IF(ISNUMBER('実質公債費比率（分子）の構造'!O$53),'実質公債費比率（分子）の構造'!O$53,NA())</f>
        <v>717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12194</v>
      </c>
      <c r="E56" s="175"/>
      <c r="F56" s="175"/>
      <c r="G56" s="175">
        <f>'将来負担比率（分子）の構造'!J$52</f>
        <v>12997</v>
      </c>
      <c r="H56" s="175"/>
      <c r="I56" s="175"/>
      <c r="J56" s="175">
        <f>'将来負担比率（分子）の構造'!K$52</f>
        <v>13593</v>
      </c>
      <c r="K56" s="175"/>
      <c r="L56" s="175"/>
      <c r="M56" s="175">
        <f>'将来負担比率（分子）の構造'!L$52</f>
        <v>14231</v>
      </c>
      <c r="N56" s="175"/>
      <c r="O56" s="175"/>
      <c r="P56" s="175">
        <f>'将来負担比率（分子）の構造'!M$52</f>
        <v>16145</v>
      </c>
    </row>
    <row r="57" spans="1:16" x14ac:dyDescent="0.15">
      <c r="A57" s="175" t="s">
        <v>43</v>
      </c>
      <c r="B57" s="175"/>
      <c r="C57" s="175"/>
      <c r="D57" s="175">
        <f>'将来負担比率（分子）の構造'!I$51</f>
        <v>1214</v>
      </c>
      <c r="E57" s="175"/>
      <c r="F57" s="175"/>
      <c r="G57" s="175">
        <f>'将来負担比率（分子）の構造'!J$51</f>
        <v>1154</v>
      </c>
      <c r="H57" s="175"/>
      <c r="I57" s="175"/>
      <c r="J57" s="175">
        <f>'将来負担比率（分子）の構造'!K$51</f>
        <v>1086</v>
      </c>
      <c r="K57" s="175"/>
      <c r="L57" s="175"/>
      <c r="M57" s="175">
        <f>'将来負担比率（分子）の構造'!L$51</f>
        <v>1018</v>
      </c>
      <c r="N57" s="175"/>
      <c r="O57" s="175"/>
      <c r="P57" s="175">
        <f>'将来負担比率（分子）の構造'!M$51</f>
        <v>986</v>
      </c>
    </row>
    <row r="58" spans="1:16" x14ac:dyDescent="0.15">
      <c r="A58" s="175" t="s">
        <v>42</v>
      </c>
      <c r="B58" s="175"/>
      <c r="C58" s="175"/>
      <c r="D58" s="175">
        <f>'将来負担比率（分子）の構造'!I$50</f>
        <v>4523</v>
      </c>
      <c r="E58" s="175"/>
      <c r="F58" s="175"/>
      <c r="G58" s="175">
        <f>'将来負担比率（分子）の構造'!J$50</f>
        <v>4745</v>
      </c>
      <c r="H58" s="175"/>
      <c r="I58" s="175"/>
      <c r="J58" s="175">
        <f>'将来負担比率（分子）の構造'!K$50</f>
        <v>5016</v>
      </c>
      <c r="K58" s="175"/>
      <c r="L58" s="175"/>
      <c r="M58" s="175">
        <f>'将来負担比率（分子）の構造'!L$50</f>
        <v>5232</v>
      </c>
      <c r="N58" s="175"/>
      <c r="O58" s="175"/>
      <c r="P58" s="175">
        <f>'将来負担比率（分子）の構造'!M$50</f>
        <v>5665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2761</v>
      </c>
      <c r="C62" s="175"/>
      <c r="D62" s="175"/>
      <c r="E62" s="175">
        <f>'将来負担比率（分子）の構造'!J$45</f>
        <v>2627</v>
      </c>
      <c r="F62" s="175"/>
      <c r="G62" s="175"/>
      <c r="H62" s="175">
        <f>'将来負担比率（分子）の構造'!K$45</f>
        <v>2355</v>
      </c>
      <c r="I62" s="175"/>
      <c r="J62" s="175"/>
      <c r="K62" s="175">
        <f>'将来負担比率（分子）の構造'!L$45</f>
        <v>2304</v>
      </c>
      <c r="L62" s="175"/>
      <c r="M62" s="175"/>
      <c r="N62" s="175">
        <f>'将来負担比率（分子）の構造'!M$45</f>
        <v>2148</v>
      </c>
      <c r="O62" s="175"/>
      <c r="P62" s="175"/>
    </row>
    <row r="63" spans="1:16" x14ac:dyDescent="0.15">
      <c r="A63" s="175" t="s">
        <v>35</v>
      </c>
      <c r="B63" s="175">
        <f>'将来負担比率（分子）の構造'!I$44</f>
        <v>134</v>
      </c>
      <c r="C63" s="175"/>
      <c r="D63" s="175"/>
      <c r="E63" s="175">
        <f>'将来負担比率（分子）の構造'!J$44</f>
        <v>119</v>
      </c>
      <c r="F63" s="175"/>
      <c r="G63" s="175"/>
      <c r="H63" s="175">
        <f>'将来負担比率（分子）の構造'!K$44</f>
        <v>118</v>
      </c>
      <c r="I63" s="175"/>
      <c r="J63" s="175"/>
      <c r="K63" s="175">
        <f>'将来負担比率（分子）の構造'!L$44</f>
        <v>123</v>
      </c>
      <c r="L63" s="175"/>
      <c r="M63" s="175"/>
      <c r="N63" s="175">
        <f>'将来負担比率（分子）の構造'!M$44</f>
        <v>115</v>
      </c>
      <c r="O63" s="175"/>
      <c r="P63" s="175"/>
    </row>
    <row r="64" spans="1:16" x14ac:dyDescent="0.15">
      <c r="A64" s="175" t="s">
        <v>34</v>
      </c>
      <c r="B64" s="175">
        <f>'将来負担比率（分子）の構造'!I$43</f>
        <v>3976</v>
      </c>
      <c r="C64" s="175"/>
      <c r="D64" s="175"/>
      <c r="E64" s="175">
        <f>'将来負担比率（分子）の構造'!J$43</f>
        <v>3986</v>
      </c>
      <c r="F64" s="175"/>
      <c r="G64" s="175"/>
      <c r="H64" s="175">
        <f>'将来負担比率（分子）の構造'!K$43</f>
        <v>3731</v>
      </c>
      <c r="I64" s="175"/>
      <c r="J64" s="175"/>
      <c r="K64" s="175">
        <f>'将来負担比率（分子）の構造'!L$43</f>
        <v>4037</v>
      </c>
      <c r="L64" s="175"/>
      <c r="M64" s="175"/>
      <c r="N64" s="175">
        <f>'将来負担比率（分子）の構造'!M$43</f>
        <v>3702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18242</v>
      </c>
      <c r="C66" s="175"/>
      <c r="D66" s="175"/>
      <c r="E66" s="175">
        <f>'将来負担比率（分子）の構造'!J$41</f>
        <v>18853</v>
      </c>
      <c r="F66" s="175"/>
      <c r="G66" s="175"/>
      <c r="H66" s="175">
        <f>'将来負担比率（分子）の構造'!K$41</f>
        <v>19579</v>
      </c>
      <c r="I66" s="175"/>
      <c r="J66" s="175"/>
      <c r="K66" s="175">
        <f>'将来負担比率（分子）の構造'!L$41</f>
        <v>20107</v>
      </c>
      <c r="L66" s="175"/>
      <c r="M66" s="175"/>
      <c r="N66" s="175">
        <f>'将来負担比率（分子）の構造'!M$41</f>
        <v>22224</v>
      </c>
      <c r="O66" s="175"/>
      <c r="P66" s="175"/>
    </row>
    <row r="67" spans="1:16" x14ac:dyDescent="0.15">
      <c r="A67" s="175" t="s">
        <v>76</v>
      </c>
      <c r="B67" s="175" t="e">
        <f>NA()</f>
        <v>#N/A</v>
      </c>
      <c r="C67" s="175">
        <f>IF(ISNUMBER('将来負担比率（分子）の構造'!I$53), IF('将来負担比率（分子）の構造'!I$53 &lt; 0, 0, '将来負担比率（分子）の構造'!I$53), NA())</f>
        <v>7181</v>
      </c>
      <c r="D67" s="175" t="e">
        <f>NA()</f>
        <v>#N/A</v>
      </c>
      <c r="E67" s="175" t="e">
        <f>NA()</f>
        <v>#N/A</v>
      </c>
      <c r="F67" s="175">
        <f>IF(ISNUMBER('将来負担比率（分子）の構造'!J$53), IF('将来負担比率（分子）の構造'!J$53 &lt; 0, 0, '将来負担比率（分子）の構造'!J$53), NA())</f>
        <v>6688</v>
      </c>
      <c r="G67" s="175" t="e">
        <f>NA()</f>
        <v>#N/A</v>
      </c>
      <c r="H67" s="175" t="e">
        <f>NA()</f>
        <v>#N/A</v>
      </c>
      <c r="I67" s="175">
        <f>IF(ISNUMBER('将来負担比率（分子）の構造'!K$53), IF('将来負担比率（分子）の構造'!K$53 &lt; 0, 0, '将来負担比率（分子）の構造'!K$53), NA())</f>
        <v>6086</v>
      </c>
      <c r="J67" s="175" t="e">
        <f>NA()</f>
        <v>#N/A</v>
      </c>
      <c r="K67" s="175" t="e">
        <f>NA()</f>
        <v>#N/A</v>
      </c>
      <c r="L67" s="175">
        <f>IF(ISNUMBER('将来負担比率（分子）の構造'!L$53), IF('将来負担比率（分子）の構造'!L$53 &lt; 0, 0, '将来負担比率（分子）の構造'!L$53), NA())</f>
        <v>6089</v>
      </c>
      <c r="M67" s="175" t="e">
        <f>NA()</f>
        <v>#N/A</v>
      </c>
      <c r="N67" s="175" t="e">
        <f>NA()</f>
        <v>#N/A</v>
      </c>
      <c r="O67" s="175">
        <f>IF(ISNUMBER('将来負担比率（分子）の構造'!M$53), IF('将来負担比率（分子）の構造'!M$53 &lt; 0, 0, '将来負担比率（分子）の構造'!M$53), NA())</f>
        <v>5394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2446</v>
      </c>
      <c r="C72" s="179">
        <f>基金残高に係る経年分析!G55</f>
        <v>2621</v>
      </c>
      <c r="D72" s="179">
        <f>基金残高に係る経年分析!H55</f>
        <v>2901</v>
      </c>
    </row>
    <row r="73" spans="1:16" x14ac:dyDescent="0.15">
      <c r="A73" s="178" t="s">
        <v>79</v>
      </c>
      <c r="B73" s="179">
        <f>基金残高に係る経年分析!F56</f>
        <v>922</v>
      </c>
      <c r="C73" s="179">
        <f>基金残高に係る経年分析!G56</f>
        <v>889</v>
      </c>
      <c r="D73" s="179">
        <f>基金残高に係る経年分析!H56</f>
        <v>957</v>
      </c>
    </row>
    <row r="74" spans="1:16" x14ac:dyDescent="0.15">
      <c r="A74" s="178" t="s">
        <v>80</v>
      </c>
      <c r="B74" s="179">
        <f>基金残高に係る経年分析!F57</f>
        <v>1320</v>
      </c>
      <c r="C74" s="179">
        <f>基金残高に係る経年分析!G57</f>
        <v>1352</v>
      </c>
      <c r="D74" s="179">
        <f>基金残高に係る経年分析!H57</f>
        <v>1368</v>
      </c>
    </row>
  </sheetData>
  <sheetProtection algorithmName="SHA-512" hashValue="B7XX97pztZd9nx3GaJL36rvjgKa0x7qhBNthDknFqtCayht1BI2UTtVAhRGfuAndAsf56Ec5HfrwConXv+JVUw==" saltValue="NVtb+DQZZt4uNNx07VKz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2024-03-18T02:23:45Z</cp:lastPrinted>
  <dcterms:created xsi:type="dcterms:W3CDTF">2024-03-14T03:28:40Z</dcterms:created>
  <dcterms:modified xsi:type="dcterms:W3CDTF">2024-09-10T05:37:32Z</dcterms:modified>
  <cp:category/>
</cp:coreProperties>
</file>