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3 山添村○\0319\"/>
    </mc:Choice>
  </mc:AlternateContent>
  <xr:revisionPtr revIDLastSave="0" documentId="13_ncr:1_{F439C586-FDAC-4271-B41B-87C792F9E13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E35" i="10" s="1"/>
  <c r="BW34" i="10" l="1"/>
  <c r="BW35" i="10" s="1"/>
  <c r="BW36" i="10" s="1"/>
  <c r="BW37" i="10" s="1"/>
  <c r="BW38" i="10" s="1"/>
  <c r="BW39" i="10" s="1"/>
  <c r="BW40" i="10" s="1"/>
</calcChain>
</file>

<file path=xl/sharedStrings.xml><?xml version="1.0" encoding="utf-8"?>
<sst xmlns="http://schemas.openxmlformats.org/spreadsheetml/2006/main" count="1106" uniqueCount="587">
  <si>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</si>
  <si>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</si>
  <si>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</si>
  <si>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</si>
  <si>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</si>
  <si>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</si>
  <si>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</si>
  <si>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</si>
  <si>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</si>
  <si>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</si>
  <si>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</si>
  <si>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</si>
  <si>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</si>
  <si>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</si>
  <si>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</si>
  <si>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</si>
  <si>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</si>
  <si>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</si>
  <si>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</si>
  <si>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</si>
  <si>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</si>
  <si>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</si>
  <si>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</si>
  <si>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</si>
  <si>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</si>
  <si>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</si>
  <si>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</si>
  <si>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</si>
  <si>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</si>
  <si>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</si>
  <si>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</si>
  <si>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</si>
  <si>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</si>
  <si>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</si>
  <si>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</si>
  <si>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</si>
  <si>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</si>
  <si>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</si>
  <si>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</si>
  <si>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</si>
  <si>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</si>
  <si>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</si>
  <si>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</si>
  <si>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</si>
  <si>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</si>
  <si>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</si>
  <si>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</si>
  <si>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</si>
  <si>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</si>
  <si>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</si>
  <si>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</si>
  <si>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</si>
  <si>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</si>
  <si>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</si>
  <si>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</si>
  <si>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</si>
  <si>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</si>
  <si>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</si>
  <si>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</si>
  <si>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</si>
  <si>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</si>
  <si>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</si>
  <si>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</si>
  <si>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</si>
  <si>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</si>
  <si>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</si>
  <si>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</si>
  <si>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</si>
  <si>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</si>
  <si>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</si>
  <si>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</si>
  <si>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</si>
  <si>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</si>
  <si>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</si>
  <si>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</si>
  <si>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</si>
  <si>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</si>
  <si>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</si>
  <si>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</si>
  <si>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</si>
  <si>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</si>
  <si>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</si>
  <si>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</si>
  <si>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</si>
  <si>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</si>
  <si>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</si>
  <si>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</si>
  <si>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</si>
  <si>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</si>
  <si>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</si>
  <si>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</si>
  <si>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</si>
  <si>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</si>
  <si>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</si>
  <si>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</si>
  <si>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</si>
  <si>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</si>
  <si>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</si>
  <si>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</si>
  <si>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</si>
  <si>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</si>
  <si>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</si>
  <si>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</si>
  <si>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</si>
  <si>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</si>
  <si>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</si>
  <si>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</si>
  <si>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</si>
  <si>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</si>
  <si>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</si>
  <si>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</si>
  <si>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</si>
  <si>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</si>
  <si>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</si>
  <si>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</si>
  <si>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</si>
  <si>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</si>
  <si>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</si>
  <si>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</si>
  <si>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</si>
  <si>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</si>
  <si>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</si>
  <si>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</si>
  <si>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</si>
  <si>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</si>
  <si>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</si>
  <si>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</si>
  <si>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</si>
  <si>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</si>
  <si>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</si>
  <si>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</si>
  <si>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</si>
  <si>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</si>
  <si>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</si>
  <si>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</si>
  <si>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</si>
  <si>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</si>
  <si>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</si>
  <si>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</si>
  <si>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</si>
  <si>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</si>
  <si>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</si>
  <si>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</si>
  <si>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</si>
  <si>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</si>
  <si>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</si>
  <si>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</si>
  <si>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</si>
  <si>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</si>
  <si>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</si>
  <si>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</si>
  <si>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</si>
  <si>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</si>
  <si>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</si>
  <si>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</si>
  <si>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</si>
  <si>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</si>
  <si>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</si>
  <si>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</si>
  <si>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</si>
  <si>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</si>
  <si>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</si>
  <si>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</si>
  <si>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</si>
  <si>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</si>
  <si>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</si>
  <si>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</si>
  <si>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</si>
  <si>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</si>
  <si>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</si>
  <si>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</si>
  <si>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</si>
  <si>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</si>
  <si>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</si>
  <si>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</si>
  <si>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</si>
  <si>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</si>
  <si>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</si>
  <si>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</si>
  <si>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</si>
  <si>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</si>
  <si>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</si>
  <si>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</si>
  <si>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</si>
  <si>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</si>
  <si>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</si>
  <si>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</si>
  <si>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</si>
  <si>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</si>
  <si>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</si>
  <si>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</si>
  <si>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</si>
  <si>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</si>
  <si>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</si>
  <si>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</si>
  <si>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</si>
  <si>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</si>
  <si>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</si>
  <si>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</si>
  <si>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</si>
  <si>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</si>
  <si>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</si>
  <si>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</si>
  <si>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</si>
  <si>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</si>
  <si>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</si>
  <si>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</si>
  <si>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</si>
  <si>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</si>
  <si>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</si>
  <si>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</si>
  <si>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</si>
  <si>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</si>
  <si>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</si>
  <si>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</si>
  <si>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</si>
  <si>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</si>
  <si>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奈良県山添村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</si>
  <si>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</si>
  <si>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</si>
  <si>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</si>
  <si>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</si>
  <si>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</si>
  <si>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</si>
  <si>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</si>
  <si>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</si>
  <si>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</si>
  <si>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</si>
  <si>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</si>
  <si>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</si>
  <si>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</si>
  <si>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</si>
  <si>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</si>
  <si>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</si>
  <si>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</si>
  <si>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</si>
  <si>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</si>
  <si>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</si>
  <si>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</si>
  <si>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</si>
  <si>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</si>
  <si>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</si>
  <si>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</si>
  <si>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</si>
  <si>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</si>
  <si>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</si>
  <si>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</si>
  <si>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</si>
  <si>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</si>
  <si>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</si>
  <si>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</si>
  <si>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</si>
  <si>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</si>
  <si>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</si>
  <si>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</si>
  <si>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</si>
  <si>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</si>
  <si>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</si>
  <si>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</si>
  <si>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</si>
  <si>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</si>
  <si>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</si>
  <si>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</si>
  <si>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</si>
  <si>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</si>
  <si>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</si>
  <si>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</si>
  <si>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</si>
  <si>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</si>
  <si>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</si>
  <si>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</si>
  <si>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</si>
  <si>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</si>
  <si>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</si>
  <si>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</si>
  <si>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</si>
  <si>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</si>
  <si>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</si>
  <si>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</si>
  <si>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</si>
  <si>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</si>
  <si>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</si>
  <si>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</si>
  <si>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</si>
  <si>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</si>
  <si>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</si>
  <si>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</si>
  <si>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</si>
  <si>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</si>
  <si>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</si>
  <si>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</si>
  <si>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</si>
  <si>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</si>
  <si>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</si>
  <si>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</si>
  <si>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</si>
  <si>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</si>
  <si>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</si>
  <si>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</si>
  <si>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</si>
  <si>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</si>
  <si>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</si>
  <si>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</si>
  <si>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</si>
  <si>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</si>
  <si>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</si>
  <si>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</si>
  <si>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</si>
  <si>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</si>
  <si>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</si>
  <si>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</si>
  <si>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</si>
  <si>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</si>
  <si>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</si>
  <si>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</si>
  <si>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</si>
  <si>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</si>
  <si>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</si>
  <si>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</si>
  <si>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</si>
  <si>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</si>
  <si>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</si>
  <si>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</si>
  <si>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</si>
  <si>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</si>
  <si>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</si>
  <si>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</si>
  <si>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</si>
  <si>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</si>
  <si>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</si>
  <si>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</si>
  <si>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</si>
  <si>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</si>
  <si>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</si>
  <si>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</si>
  <si>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</si>
  <si>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</si>
  <si>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</si>
  <si>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</si>
  <si>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</si>
  <si>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</si>
  <si>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</si>
  <si>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</si>
  <si>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</si>
  <si>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</si>
  <si>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</si>
  <si>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</si>
  <si>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</si>
  <si>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</si>
  <si>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</si>
  <si>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</si>
  <si>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</si>
  <si>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</si>
  <si>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</si>
  <si>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</si>
  <si>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</si>
  <si>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</si>
  <si>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</si>
  <si>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</si>
  <si>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</si>
  <si>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</si>
  <si>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</si>
  <si>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</si>
  <si>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</si>
  <si>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</si>
  <si>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</si>
  <si>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</si>
  <si>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</si>
  <si>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</si>
  <si>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</si>
  <si>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</si>
  <si>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奈良県山添村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</si>
  <si>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</si>
  <si>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</si>
  <si>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</si>
  <si>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</si>
  <si>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</si>
  <si>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</si>
  <si>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</si>
  <si>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</si>
  <si>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</si>
  <si>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</si>
  <si>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</si>
  <si>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</si>
  <si>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</si>
  <si>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</si>
  <si>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</si>
  <si>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</si>
  <si>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</si>
  <si>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</si>
  <si>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</si>
  <si>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</si>
  <si>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</si>
  <si>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</si>
  <si>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</si>
  <si>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</si>
  <si>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</si>
  <si>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</si>
  <si>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</si>
  <si>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</si>
  <si>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</si>
  <si>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</si>
  <si>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</si>
  <si>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</si>
  <si>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</si>
  <si>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</si>
  <si>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</si>
  <si>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</si>
  <si>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後期高齢者医療特別会計</t>
    <phoneticPr fontId="5"/>
  </si>
  <si>
    <t>介護保険（保険事業勘定）特別会計</t>
    <phoneticPr fontId="5"/>
  </si>
  <si>
    <t>介護保険（介護サービス事業勘定）特別会計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</si>
  <si>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</si>
  <si>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</si>
  <si>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</si>
  <si>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</si>
  <si>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</si>
  <si>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</si>
  <si>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</si>
  <si>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</si>
  <si>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</si>
  <si>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</si>
  <si>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</si>
  <si>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</si>
  <si>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</si>
  <si>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</si>
  <si>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</si>
  <si>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</si>
  <si>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</si>
  <si>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</si>
  <si>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</si>
  <si>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</si>
  <si>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</si>
  <si>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</si>
  <si>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</si>
  <si>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</si>
  <si>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</si>
  <si>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</si>
  <si>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</si>
  <si>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</si>
  <si>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</si>
  <si>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</si>
  <si>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</si>
  <si>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</si>
  <si>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</si>
  <si>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</si>
  <si>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</si>
  <si>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</si>
  <si>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</si>
  <si>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</si>
  <si>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</si>
  <si>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</si>
  <si>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</si>
  <si>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</si>
  <si>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</si>
  <si>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</si>
  <si>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</si>
  <si>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</si>
  <si>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</si>
  <si>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</si>
  <si>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</si>
  <si>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</si>
  <si>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</si>
  <si>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</si>
  <si>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</si>
  <si>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</si>
  <si>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</si>
  <si>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</si>
  <si>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</si>
  <si>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</si>
  <si>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</si>
  <si>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</si>
  <si>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</si>
  <si>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</si>
  <si>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</si>
  <si>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</si>
  <si>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</si>
  <si>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</si>
  <si>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</si>
  <si>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</si>
  <si>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</si>
  <si>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</si>
  <si>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</si>
  <si>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</si>
  <si>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</si>
  <si>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</si>
  <si>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</si>
  <si>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</si>
  <si>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</si>
  <si>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</si>
  <si>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</si>
  <si>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</si>
  <si>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</si>
  <si>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</si>
  <si>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</si>
  <si>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</si>
  <si>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</si>
  <si>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</si>
  <si>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</si>
  <si>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</si>
  <si>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</si>
  <si>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</si>
  <si>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</si>
  <si>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</si>
  <si>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</si>
  <si>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</si>
  <si>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</si>
  <si>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</si>
  <si>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</si>
  <si>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</si>
  <si>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</si>
  <si>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</si>
  <si>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</si>
  <si>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</si>
  <si>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</si>
  <si>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</si>
  <si>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</si>
  <si>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</si>
  <si>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</si>
  <si>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</si>
  <si>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</si>
  <si>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</si>
  <si>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</si>
  <si>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</si>
  <si>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</si>
  <si>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</si>
  <si>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</si>
  <si>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</si>
  <si>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</si>
  <si>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</si>
  <si>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</si>
  <si>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</si>
  <si>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</si>
  <si>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</si>
  <si>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</si>
  <si>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</si>
  <si>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</si>
  <si>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</si>
  <si>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</si>
  <si>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</si>
  <si>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</si>
  <si>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</si>
  <si>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</si>
  <si>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</si>
  <si>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</si>
  <si>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</si>
  <si>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</si>
  <si>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</si>
  <si>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</si>
  <si>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</si>
  <si>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</si>
  <si>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</si>
  <si>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</si>
  <si>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</si>
  <si>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</si>
  <si>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</si>
  <si>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</si>
  <si>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</si>
  <si>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国民健康保険（診療施設勘定）特別会計</t>
  </si>
  <si>
    <t>▲ 0.42</t>
  </si>
  <si>
    <t>一般会計</t>
  </si>
  <si>
    <t>介護保険（保険事業勘定）特別会計</t>
  </si>
  <si>
    <t>下水道事業特別会計</t>
  </si>
  <si>
    <t>国民健康保険（事業勘定）特別会計</t>
  </si>
  <si>
    <t>後期高齢者医療特別会計</t>
  </si>
  <si>
    <t>介護保険（介護サービス事業勘定）特別会計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</si>
  <si>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</si>
  <si>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</si>
  <si>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</si>
  <si>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</si>
  <si>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</si>
  <si>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</si>
  <si>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</si>
  <si>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</si>
  <si>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</si>
  <si>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</si>
  <si>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奈良県市町村総合事務組合</t>
    <rPh sb="0" eb="3">
      <t>ナラケン</t>
    </rPh>
    <rPh sb="3" eb="6">
      <t>シチョウソン</t>
    </rPh>
    <rPh sb="6" eb="8">
      <t>ソウゴウ</t>
    </rPh>
    <rPh sb="8" eb="10">
      <t>ジム</t>
    </rPh>
    <rPh sb="10" eb="12">
      <t>クミアイ</t>
    </rPh>
    <phoneticPr fontId="2"/>
  </si>
  <si>
    <t>山辺環境衛生組合</t>
    <rPh sb="0" eb="2">
      <t>ヤマベ</t>
    </rPh>
    <rPh sb="2" eb="4">
      <t>カンキョウ</t>
    </rPh>
    <rPh sb="4" eb="6">
      <t>エイセイ</t>
    </rPh>
    <rPh sb="6" eb="8">
      <t>クミアイ</t>
    </rPh>
    <phoneticPr fontId="2"/>
  </si>
  <si>
    <t>奈良県広域消防組合</t>
    <rPh sb="0" eb="3">
      <t>ナラケン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</si>
  <si>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</si>
  <si>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</si>
  <si>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</si>
  <si>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</si>
  <si>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地域福祉基金</t>
    <rPh sb="0" eb="2">
      <t>チイキ</t>
    </rPh>
    <rPh sb="2" eb="4">
      <t>フクシ</t>
    </rPh>
    <rPh sb="4" eb="6">
      <t>キキン</t>
    </rPh>
    <phoneticPr fontId="5"/>
  </si>
  <si>
    <t>デジタル化推進基金</t>
    <rPh sb="4" eb="5">
      <t>カ</t>
    </rPh>
    <rPh sb="5" eb="7">
      <t>スイシン</t>
    </rPh>
    <rPh sb="7" eb="9">
      <t>キキン</t>
    </rPh>
    <phoneticPr fontId="2"/>
  </si>
  <si>
    <t>消防基金</t>
    <rPh sb="0" eb="2">
      <t>ショウボウ</t>
    </rPh>
    <rPh sb="2" eb="4">
      <t>キキン</t>
    </rPh>
    <phoneticPr fontId="2"/>
  </si>
  <si>
    <t>ふるさと応援基金</t>
    <rPh sb="4" eb="6">
      <t>オウエン</t>
    </rPh>
    <rPh sb="6" eb="8">
      <t>キキン</t>
    </rPh>
    <phoneticPr fontId="2"/>
  </si>
  <si>
    <t>ふるさと水と土保全基金</t>
    <rPh sb="4" eb="5">
      <t>ミズ</t>
    </rPh>
    <rPh sb="6" eb="7">
      <t>ツチ</t>
    </rPh>
    <rPh sb="7" eb="9">
      <t>ホゼン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</si>
</sst>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9358-4D56-B361-DC03E57C1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107689</c:v>
                </c:pt>
                <c:pt idx="1">
                  <c:v>82355</c:v>
                </c:pt>
                <c:pt idx="2">
                  <c:v>130274</c:v>
                </c:pt>
                <c:pt idx="3">
                  <c:v>230020</c:v>
                </c:pt>
                <c:pt idx="4">
                  <c:v>99082</c:v>
                </c:pt>
              </c:numCache>
            </c:numRef>
          </c:val>
          <c:smooth val="0"/>
          <c:extLst>
            <c:ext xmlns:c16="http://schemas.microsoft.com/office/drawing/2014/chart" uri="{C3380CC4-5D6E-409C-BE32-E72D297353CC}">
              <c16:uniqueId val="{00000001-9358-4D56-B361-DC03E57C18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7.64</c:v>
                </c:pt>
                <c:pt idx="1">
                  <c:v>9.18</c:v>
                </c:pt>
                <c:pt idx="2">
                  <c:v>11.49</c:v>
                </c:pt>
                <c:pt idx="3">
                  <c:v>8.2899999999999991</c:v>
                </c:pt>
                <c:pt idx="4">
                  <c:v>12.39</c:v>
                </c:pt>
              </c:numCache>
            </c:numRef>
          </c:val>
          <c:extLst>
            <c:ext xmlns:c16="http://schemas.microsoft.com/office/drawing/2014/chart" uri="{C3380CC4-5D6E-409C-BE32-E72D297353CC}">
              <c16:uniqueId val="{00000000-487C-46C5-A32B-933F6D1F56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47.01</c:v>
                </c:pt>
                <c:pt idx="1">
                  <c:v>56.21</c:v>
                </c:pt>
                <c:pt idx="2">
                  <c:v>58.86</c:v>
                </c:pt>
                <c:pt idx="3">
                  <c:v>64.06</c:v>
                </c:pt>
                <c:pt idx="4">
                  <c:v>74.819999999999993</c:v>
                </c:pt>
              </c:numCache>
            </c:numRef>
          </c:val>
          <c:extLst>
            <c:ext xmlns:c16="http://schemas.microsoft.com/office/drawing/2014/chart" uri="{C3380CC4-5D6E-409C-BE32-E72D297353CC}">
              <c16:uniqueId val="{00000001-487C-46C5-A32B-933F6D1F56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2.02</c:v>
                </c:pt>
                <c:pt idx="1">
                  <c:v>5.52</c:v>
                </c:pt>
                <c:pt idx="2">
                  <c:v>5.2</c:v>
                </c:pt>
                <c:pt idx="3">
                  <c:v>4.12</c:v>
                </c:pt>
                <c:pt idx="4">
                  <c:v>8.49</c:v>
                </c:pt>
              </c:numCache>
            </c:numRef>
          </c:val>
          <c:smooth val="0"/>
          <c:extLst>
            <c:ext xmlns:c16="http://schemas.microsoft.com/office/drawing/2014/chart" uri="{C3380CC4-5D6E-409C-BE32-E72D297353CC}">
              <c16:uniqueId val="{00000002-487C-46C5-A32B-933F6D1F56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5FB-4FFA-AFCF-9BC709B7C7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B-4FFA-AFCF-9BC709B7C74E}"/>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FB-4FFA-AFCF-9BC709B7C74E}"/>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FB-4FFA-AFCF-9BC709B7C74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5FB-4FFA-AFCF-9BC709B7C74E}"/>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0.34</c:v>
                </c:pt>
                <c:pt idx="8">
                  <c:v>#N/A</c:v>
                </c:pt>
                <c:pt idx="9">
                  <c:v>0.01</c:v>
                </c:pt>
              </c:numCache>
            </c:numRef>
          </c:val>
          <c:extLst>
            <c:ext xmlns:c16="http://schemas.microsoft.com/office/drawing/2014/chart" uri="{C3380CC4-5D6E-409C-BE32-E72D297353CC}">
              <c16:uniqueId val="{00000005-65FB-4FFA-AFCF-9BC709B7C74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0.43</c:v>
                </c:pt>
              </c:numCache>
            </c:numRef>
          </c:val>
          <c:extLst>
            <c:ext xmlns:c16="http://schemas.microsoft.com/office/drawing/2014/chart" uri="{C3380CC4-5D6E-409C-BE32-E72D297353CC}">
              <c16:uniqueId val="{00000006-65FB-4FFA-AFCF-9BC709B7C74E}"/>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0.21</c:v>
                </c:pt>
                <c:pt idx="4">
                  <c:v>#N/A</c:v>
                </c:pt>
                <c:pt idx="5">
                  <c:v>0.65</c:v>
                </c:pt>
                <c:pt idx="6">
                  <c:v>#N/A</c:v>
                </c:pt>
                <c:pt idx="7">
                  <c:v>0.97</c:v>
                </c:pt>
                <c:pt idx="8">
                  <c:v>#N/A</c:v>
                </c:pt>
                <c:pt idx="9">
                  <c:v>0.51</c:v>
                </c:pt>
              </c:numCache>
            </c:numRef>
          </c:val>
          <c:extLst>
            <c:ext xmlns:c16="http://schemas.microsoft.com/office/drawing/2014/chart" uri="{C3380CC4-5D6E-409C-BE32-E72D297353CC}">
              <c16:uniqueId val="{00000007-65FB-4FFA-AFCF-9BC709B7C7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7.64</c:v>
                </c:pt>
                <c:pt idx="2">
                  <c:v>#N/A</c:v>
                </c:pt>
                <c:pt idx="3">
                  <c:v>9.18</c:v>
                </c:pt>
                <c:pt idx="4">
                  <c:v>#N/A</c:v>
                </c:pt>
                <c:pt idx="5">
                  <c:v>11.49</c:v>
                </c:pt>
                <c:pt idx="6">
                  <c:v>#N/A</c:v>
                </c:pt>
                <c:pt idx="7">
                  <c:v>8.2899999999999991</c:v>
                </c:pt>
                <c:pt idx="8">
                  <c:v>#N/A</c:v>
                </c:pt>
                <c:pt idx="9">
                  <c:v>12.39</c:v>
                </c:pt>
              </c:numCache>
            </c:numRef>
          </c:val>
          <c:extLst>
            <c:ext xmlns:c16="http://schemas.microsoft.com/office/drawing/2014/chart" uri="{C3380CC4-5D6E-409C-BE32-E72D297353CC}">
              <c16:uniqueId val="{00000008-65FB-4FFA-AFCF-9BC709B7C74E}"/>
            </c:ext>
          </c:extLst>
        </c:ser>
        <c:ser>
          <c:idx val="9"/>
          <c:order val="9"/>
          <c:tx>
            <c:strRef>
              <c:f>データシート!$A$36</c:f>
              <c:strCache>
                <c:ptCount val="1"/>
                <c:pt idx="0">
                  <c:v>国民健康保険（診療施設勘定）特別会計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0.42</c:v>
                </c:pt>
                <c:pt idx="9">
                  <c:v>#N/A</c:v>
                </c:pt>
              </c:numCache>
            </c:numRef>
          </c:val>
          <c:extLst>
            <c:ext xmlns:c16="http://schemas.microsoft.com/office/drawing/2014/chart" uri="{C3380CC4-5D6E-409C-BE32-E72D297353CC}">
              <c16:uniqueId val="{00000009-65FB-4FFA-AFCF-9BC709B7C7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242</c:v>
                </c:pt>
                <c:pt idx="5">
                  <c:v>236</c:v>
                </c:pt>
                <c:pt idx="8">
                  <c:v>245</c:v>
                </c:pt>
                <c:pt idx="11">
                  <c:v>264</c:v>
                </c:pt>
                <c:pt idx="14">
                  <c:v>259</c:v>
                </c:pt>
              </c:numCache>
            </c:numRef>
          </c:val>
          <c:extLst>
            <c:ext xmlns:c16="http://schemas.microsoft.com/office/drawing/2014/chart" uri="{C3380CC4-5D6E-409C-BE32-E72D297353CC}">
              <c16:uniqueId val="{00000000-3EFC-4C99-8ADA-C3747195C5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FC-4C99-8ADA-C3747195C5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EFC-4C99-8ADA-C3747195C5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12</c:v>
                </c:pt>
                <c:pt idx="6">
                  <c:v>12</c:v>
                </c:pt>
                <c:pt idx="9">
                  <c:v>10</c:v>
                </c:pt>
                <c:pt idx="12">
                  <c:v>10</c:v>
                </c:pt>
              </c:numCache>
            </c:numRef>
          </c:val>
          <c:extLst>
            <c:ext xmlns:c16="http://schemas.microsoft.com/office/drawing/2014/chart" uri="{C3380CC4-5D6E-409C-BE32-E72D297353CC}">
              <c16:uniqueId val="{00000003-3EFC-4C99-8ADA-C3747195C5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c:v>
                </c:pt>
                <c:pt idx="3">
                  <c:v>96</c:v>
                </c:pt>
                <c:pt idx="6">
                  <c:v>93</c:v>
                </c:pt>
                <c:pt idx="9">
                  <c:v>89</c:v>
                </c:pt>
                <c:pt idx="12">
                  <c:v>87</c:v>
                </c:pt>
              </c:numCache>
            </c:numRef>
          </c:val>
          <c:extLst>
            <c:ext xmlns:c16="http://schemas.microsoft.com/office/drawing/2014/chart" uri="{C3380CC4-5D6E-409C-BE32-E72D297353CC}">
              <c16:uniqueId val="{00000004-3EFC-4C99-8ADA-C3747195C5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C-4C99-8ADA-C3747195C5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FC-4C99-8ADA-C3747195C5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c:v>
                </c:pt>
                <c:pt idx="3">
                  <c:v>196</c:v>
                </c:pt>
                <c:pt idx="6">
                  <c:v>217</c:v>
                </c:pt>
                <c:pt idx="9">
                  <c:v>237</c:v>
                </c:pt>
                <c:pt idx="12">
                  <c:v>236</c:v>
                </c:pt>
              </c:numCache>
            </c:numRef>
          </c:val>
          <c:extLst>
            <c:ext xmlns:c16="http://schemas.microsoft.com/office/drawing/2014/chart" uri="{C3380CC4-5D6E-409C-BE32-E72D297353CC}">
              <c16:uniqueId val="{00000007-3EFC-4C99-8ADA-C3747195C5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c:v>
                </c:pt>
                <c:pt idx="2">
                  <c:v>#N/A</c:v>
                </c:pt>
                <c:pt idx="3">
                  <c:v>#N/A</c:v>
                </c:pt>
                <c:pt idx="4">
                  <c:v>68</c:v>
                </c:pt>
                <c:pt idx="5">
                  <c:v>#N/A</c:v>
                </c:pt>
                <c:pt idx="6">
                  <c:v>#N/A</c:v>
                </c:pt>
                <c:pt idx="7">
                  <c:v>77</c:v>
                </c:pt>
                <c:pt idx="8">
                  <c:v>#N/A</c:v>
                </c:pt>
                <c:pt idx="9">
                  <c:v>#N/A</c:v>
                </c:pt>
                <c:pt idx="10">
                  <c:v>72</c:v>
                </c:pt>
                <c:pt idx="11">
                  <c:v>#N/A</c:v>
                </c:pt>
                <c:pt idx="12">
                  <c:v>#N/A</c:v>
                </c:pt>
                <c:pt idx="13">
                  <c:v>74</c:v>
                </c:pt>
                <c:pt idx="14">
                  <c:v>#N/A</c:v>
                </c:pt>
              </c:numCache>
            </c:numRef>
          </c:val>
          <c:smooth val="0"/>
          <c:extLst>
            <c:ext xmlns:c16="http://schemas.microsoft.com/office/drawing/2014/chart" uri="{C3380CC4-5D6E-409C-BE32-E72D297353CC}">
              <c16:uniqueId val="{00000008-3EFC-4C99-8ADA-C3747195C5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2544</c:v>
                </c:pt>
                <c:pt idx="5">
                  <c:v>2595</c:v>
                </c:pt>
                <c:pt idx="8">
                  <c:v>2596</c:v>
                </c:pt>
                <c:pt idx="11">
                  <c:v>2640</c:v>
                </c:pt>
                <c:pt idx="14">
                  <c:v>2680</c:v>
                </c:pt>
              </c:numCache>
            </c:numRef>
          </c:val>
          <c:extLst>
            <c:ext xmlns:c16="http://schemas.microsoft.com/office/drawing/2014/chart" uri="{C3380CC4-5D6E-409C-BE32-E72D297353CC}">
              <c16:uniqueId val="{00000000-7852-4935-836B-2016267874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1</c:v>
                </c:pt>
                <c:pt idx="14">
                  <c:v>0</c:v>
                </c:pt>
              </c:numCache>
            </c:numRef>
          </c:val>
          <c:extLst>
            <c:ext xmlns:c16="http://schemas.microsoft.com/office/drawing/2014/chart" uri="{C3380CC4-5D6E-409C-BE32-E72D297353CC}">
              <c16:uniqueId val="{00000001-7852-4935-836B-2016267874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1340</c:v>
                </c:pt>
                <c:pt idx="5">
                  <c:v>1506</c:v>
                </c:pt>
                <c:pt idx="8">
                  <c:v>1627</c:v>
                </c:pt>
                <c:pt idx="11">
                  <c:v>1941</c:v>
                </c:pt>
                <c:pt idx="14">
                  <c:v>2216</c:v>
                </c:pt>
              </c:numCache>
            </c:numRef>
          </c:val>
          <c:extLst>
            <c:ext xmlns:c16="http://schemas.microsoft.com/office/drawing/2014/chart" uri="{C3380CC4-5D6E-409C-BE32-E72D297353CC}">
              <c16:uniqueId val="{00000002-7852-4935-836B-2016267874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52-4935-836B-2016267874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52-4935-836B-2016267874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2-4935-836B-2016267874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706</c:v>
                </c:pt>
                <c:pt idx="3">
                  <c:v>681</c:v>
                </c:pt>
                <c:pt idx="6">
                  <c:v>653</c:v>
                </c:pt>
                <c:pt idx="9">
                  <c:v>604</c:v>
                </c:pt>
                <c:pt idx="12">
                  <c:v>543</c:v>
                </c:pt>
              </c:numCache>
            </c:numRef>
          </c:val>
          <c:extLst>
            <c:ext xmlns:c16="http://schemas.microsoft.com/office/drawing/2014/chart" uri="{C3380CC4-5D6E-409C-BE32-E72D297353CC}">
              <c16:uniqueId val="{00000006-7852-4935-836B-2016267874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c:v>
                </c:pt>
                <c:pt idx="3">
                  <c:v>108</c:v>
                </c:pt>
                <c:pt idx="6">
                  <c:v>96</c:v>
                </c:pt>
                <c:pt idx="9">
                  <c:v>60</c:v>
                </c:pt>
                <c:pt idx="12">
                  <c:v>63</c:v>
                </c:pt>
              </c:numCache>
            </c:numRef>
          </c:val>
          <c:extLst>
            <c:ext xmlns:c16="http://schemas.microsoft.com/office/drawing/2014/chart" uri="{C3380CC4-5D6E-409C-BE32-E72D297353CC}">
              <c16:uniqueId val="{00000007-7852-4935-836B-2016267874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621</c:v>
                </c:pt>
                <c:pt idx="3">
                  <c:v>617</c:v>
                </c:pt>
                <c:pt idx="6">
                  <c:v>816</c:v>
                </c:pt>
                <c:pt idx="9">
                  <c:v>968</c:v>
                </c:pt>
                <c:pt idx="12">
                  <c:v>1286</c:v>
                </c:pt>
              </c:numCache>
            </c:numRef>
          </c:val>
          <c:extLst>
            <c:ext xmlns:c16="http://schemas.microsoft.com/office/drawing/2014/chart" uri="{C3380CC4-5D6E-409C-BE32-E72D297353CC}">
              <c16:uniqueId val="{00000008-7852-4935-836B-2016267874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52-4935-836B-2016267874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2295</c:v>
                </c:pt>
                <c:pt idx="3">
                  <c:v>2303</c:v>
                </c:pt>
                <c:pt idx="6">
                  <c:v>2296</c:v>
                </c:pt>
                <c:pt idx="9">
                  <c:v>2393</c:v>
                </c:pt>
                <c:pt idx="12">
                  <c:v>2247</c:v>
                </c:pt>
              </c:numCache>
            </c:numRef>
          </c:val>
          <c:extLst>
            <c:ext xmlns:c16="http://schemas.microsoft.com/office/drawing/2014/chart" uri="{C3380CC4-5D6E-409C-BE32-E72D297353CC}">
              <c16:uniqueId val="{0000000A-7852-4935-836B-2016267874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52-4935-836B-2016267874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1196</c:v>
                </c:pt>
                <c:pt idx="1">
                  <c:v>1452</c:v>
                </c:pt>
                <c:pt idx="2">
                  <c:v>1649</c:v>
                </c:pt>
              </c:numCache>
            </c:numRef>
          </c:val>
          <c:extLst>
            <c:ext xmlns:c16="http://schemas.microsoft.com/office/drawing/2014/chart" uri="{C3380CC4-5D6E-409C-BE32-E72D297353CC}">
              <c16:uniqueId val="{00000000-1904-4634-8853-2E89DA73D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127</c:v>
                </c:pt>
                <c:pt idx="1">
                  <c:v>127</c:v>
                </c:pt>
                <c:pt idx="2">
                  <c:v>127</c:v>
                </c:pt>
              </c:numCache>
            </c:numRef>
          </c:val>
          <c:extLst>
            <c:ext xmlns:c16="http://schemas.microsoft.com/office/drawing/2014/chart" uri="{C3380CC4-5D6E-409C-BE32-E72D297353CC}">
              <c16:uniqueId val="{00000001-1904-4634-8853-2E89DA73D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236</c:v>
                </c:pt>
                <c:pt idx="1">
                  <c:v>292</c:v>
                </c:pt>
                <c:pt idx="2">
                  <c:v>360</c:v>
                </c:pt>
              </c:numCache>
            </c:numRef>
          </c:val>
          <c:extLst>
            <c:ext xmlns:c16="http://schemas.microsoft.com/office/drawing/2014/chart" uri="{C3380CC4-5D6E-409C-BE32-E72D297353CC}">
              <c16:uniqueId val="{00000002-1904-4634-8853-2E89DA73D9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から過疎債を財源にした事業を実施しており、地方債の元利償還金は、令和４年度は１百万円減少しているものの、基本的に増加傾向にある。過疎債の元利償還金が普通交付税に算入されるため、実質公債費比率の分子はほぼ横ばいで、昨年度と比較して２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今後も認定こども園建設事業などの大型事業を予定しているが、事業内容を見直しつつ、過疎債などで財源を確保し、実質公債比率が増加しないよう努める。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取り崩すことなく、前年度末現在高から１９７百万円積み立てたことや過疎債の元利償還金が普通交付税に算入されていることから、充当可能財源を２７５百万円増額できた。将来負担額については、簡易水道特別会計の令和４年度末地方債現在高が増加したことが主な要因で１１４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簡易水道特別会計で実施している管路敷設替事業や、老朽化している村内施設の維持管理に経費が必要になってくるので、特別会計への操出金の増加や過疎債を財源とした事業により将来負担額の増加が予想される。公共施設等総合管理計画に基づき維持管理経費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奈良県山添村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を行わず、財政調整基金を１９７百万円積み立てたことや、ふるさと応援基金を１７百万円、企業版ふるさと納税基金を１１０百万円、安心安全の村づくり基金６，８００百万円、デジタル化推進基金５０，０００百万円積み立てたことで基金全体で２６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村内の施設が老朽化していることから、公共施設等総合管理計画に基づき計画的な事業実施を進めるため、財政調整基金などを一定額確保していく。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デジタル化推進基金：　デジタル技術を活用し、住民サービスの利便性向上及び行政運営の効率化を進めるための事業の財源に充当する。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健康で楽しく暮らせる村、安心、安全な村、活力のある元気な村を目指した事業の財源に充当する。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デジタル化推進基金：普通交付税の基準財政需要額を参考に算出し、５０百万円を積み立てた。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ふるさと応援基金：ふるさと納税の寄附により１６百万円を積み立てた。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デジタル化推進基金：普通交付税の基準財政需要額を参考算出した分を積み立て、自治体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を進める事業やデジタル化を進める事業の財源に充当する予定。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ふるさと応援基金：寄附により積み立てた金額を寄附の目的に応じた事業の財源として、翌々年度の事業に充当する予定。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現在高は約１，６４９百万円で、前年度と比較すると１９７百万円の増になっている。平成２９年度までは新規事業の財源として取り崩しを行ったが、事業を見直しや過疎債を有効に活用することで平成３０年度からは取り崩しをせずに積み立てることができている。また、昨年度からの増加の要因は、過疎債を有効に活用したことと、普通交付税の前年比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村内施設の維持管理費用の財源、災害時の備えとするためなどに必要な財源として毎年７０百万円程度積み立てる予定。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令和４年度末の基金残高は、１２７万円となっており、前年度からの増減は無い。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地方債の適正な管理や金利変動等の償還リスクに備えるための財源とするため、今後も現在の残高を維持していく。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3,183
66.52
3,384,411
3,111,291
273,095
2,203,665
2,246,921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・人口減少や村内に中心となる産業が少ないことから、財政基盤が弱く税収等が減少傾向にある。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また、類似団体平均を上回っているものの、減少傾向にあるため、今後も人件費の抑制や、事業の見直しによる投資的経費の抑制を行うことで財政の健全化を図っていく。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45508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簡易水道特別会計へ２３百万円の増）が増加したものの、人件費・物件費の減少や普通交付税が増加したことから、昨年度と同水準となっている。繰出し金の増加は、簡易水道事業で実施している管路布設替工事の事業費増加が要因となっている。自主財源の確保や、交付税に頼ることのない健全な財政運営について検討し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128905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5478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63</xdr:row>
      <xdr:rowOff>170604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5478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65</xdr:row>
      <xdr:rowOff>44873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719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44873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443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決算額が類似団体平均を下回っている主な要因として、消防業務を一部事務組合で行っていることが考えられる。また、昨年度と比較して金額が減少した要因として、人件費・物件費（委託料）の減少が挙げられる。今後も事業の見直しを行い、人件費・物件費の抑制に取り組んで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63212</xdr:rowOff>
    </xdr:from>
    <xdr:to>
      <xdr:col>23</xdr:col>
      <xdr:colOff>133350</xdr:colOff>
      <xdr:row>82</xdr:row>
      <xdr:rowOff>67419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22112"/>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38100</xdr:rowOff>
    </xdr:from>
    <xdr:to>
      <xdr:col>19</xdr:col>
      <xdr:colOff>133350</xdr:colOff>
      <xdr:row>82</xdr:row>
      <xdr:rowOff>67419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97000"/>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19061</xdr:rowOff>
    </xdr:from>
    <xdr:to>
      <xdr:col>15</xdr:col>
      <xdr:colOff>82550</xdr:colOff>
      <xdr:row>82</xdr:row>
      <xdr:rowOff>38100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7961"/>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xdr:rowOff>
    </xdr:from>
    <xdr:to>
      <xdr:col>11</xdr:col>
      <xdr:colOff>31750</xdr:colOff>
      <xdr:row>82</xdr:row>
      <xdr:rowOff>19061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9055"/>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12412</xdr:rowOff>
    </xdr:from>
    <xdr:to>
      <xdr:col>23</xdr:col>
      <xdr:colOff>184150</xdr:colOff>
      <xdr:row>82</xdr:row>
      <xdr:rowOff>114012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105139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16619</xdr:rowOff>
    </xdr:from>
    <xdr:to>
      <xdr:col>19</xdr:col>
      <xdr:colOff>184150</xdr:colOff>
      <xdr:row>82</xdr:row>
      <xdr:rowOff>118219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128396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158750</xdr:rowOff>
    </xdr:from>
    <xdr:to>
      <xdr:col>15</xdr:col>
      <xdr:colOff>133350</xdr:colOff>
      <xdr:row>82</xdr:row>
      <xdr:rowOff>88900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99077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139711</xdr:rowOff>
    </xdr:from>
    <xdr:to>
      <xdr:col>11</xdr:col>
      <xdr:colOff>82550</xdr:colOff>
      <xdr:row>82</xdr:row>
      <xdr:rowOff>69861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80038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120805</xdr:rowOff>
    </xdr:from>
    <xdr:to>
      <xdr:col>7</xdr:col>
      <xdr:colOff>31750</xdr:colOff>
      <xdr:row>82</xdr:row>
      <xdr:rowOff>50955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61132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昨年度から０．２％の減であるが、類似団体平均を１．２％上回った状態である。全国平均と比較しても高い水準にあるため、地域の民間企業等の状況を踏まえ、給与の適正化に努める。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82042</xdr:rowOff>
    </xdr:from>
    <xdr:to>
      <xdr:col>81</xdr:col>
      <xdr:colOff>44450</xdr:colOff>
      <xdr:row>88</xdr:row>
      <xdr:rowOff>91694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6964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91694</xdr:rowOff>
    </xdr:from>
    <xdr:to>
      <xdr:col>77</xdr:col>
      <xdr:colOff>44450</xdr:colOff>
      <xdr:row>88</xdr:row>
      <xdr:rowOff>91694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79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91694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5998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72389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59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31242</xdr:rowOff>
    </xdr:from>
    <xdr:to>
      <xdr:col>81</xdr:col>
      <xdr:colOff>95250</xdr:colOff>
      <xdr:row>88</xdr:row>
      <xdr:rowOff>132842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3319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40894</xdr:rowOff>
    </xdr:from>
    <xdr:to>
      <xdr:col>77</xdr:col>
      <xdr:colOff>95250</xdr:colOff>
      <xdr:row>88</xdr:row>
      <xdr:rowOff>142494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127271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40894</xdr:rowOff>
    </xdr:from>
    <xdr:to>
      <xdr:col>73</xdr:col>
      <xdr:colOff>44450</xdr:colOff>
      <xdr:row>88</xdr:row>
      <xdr:rowOff>142494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127271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類似団体平均を０．３人上回っているが、昨年度と比較して０．０３人減少している。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退職者の補充を最小限度にとどめたことにより割合の増加を抑えることができた。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人口１，０００人あたり職員数は人口減少により今後も増加傾向にあると考えられるが、新規採用職員は必要最小限にとどめ、増員は行わないよう現状の人数を維持していく。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134330</xdr:rowOff>
    </xdr:from>
    <xdr:to>
      <xdr:col>81</xdr:col>
      <xdr:colOff>44450</xdr:colOff>
      <xdr:row>60</xdr:row>
      <xdr:rowOff>135364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21330"/>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117784</xdr:rowOff>
    </xdr:from>
    <xdr:to>
      <xdr:col>77</xdr:col>
      <xdr:colOff>44450</xdr:colOff>
      <xdr:row>60</xdr:row>
      <xdr:rowOff>135364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0478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76073</xdr:rowOff>
    </xdr:from>
    <xdr:to>
      <xdr:col>72</xdr:col>
      <xdr:colOff>203200</xdr:colOff>
      <xdr:row>60</xdr:row>
      <xdr:rowOff>117784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63073"/>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70213</xdr:rowOff>
    </xdr:from>
    <xdr:to>
      <xdr:col>68</xdr:col>
      <xdr:colOff>152400</xdr:colOff>
      <xdr:row>60</xdr:row>
      <xdr:rowOff>76073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7213"/>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83530</xdr:rowOff>
    </xdr:from>
    <xdr:to>
      <xdr:col>81</xdr:col>
      <xdr:colOff>95250</xdr:colOff>
      <xdr:row>61</xdr:row>
      <xdr:rowOff>13680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55607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84564</xdr:rowOff>
    </xdr:from>
    <xdr:to>
      <xdr:col>77</xdr:col>
      <xdr:colOff>95250</xdr:colOff>
      <xdr:row>61</xdr:row>
      <xdr:rowOff>14714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170941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57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66984</xdr:rowOff>
    </xdr:from>
    <xdr:to>
      <xdr:col>73</xdr:col>
      <xdr:colOff>44450</xdr:colOff>
      <xdr:row>60</xdr:row>
      <xdr:rowOff>168584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153361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4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25273</xdr:rowOff>
    </xdr:from>
    <xdr:to>
      <xdr:col>68</xdr:col>
      <xdr:colOff>203200</xdr:colOff>
      <xdr:row>60</xdr:row>
      <xdr:rowOff>126873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111650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19413</xdr:rowOff>
    </xdr:from>
    <xdr:to>
      <xdr:col>64</xdr:col>
      <xdr:colOff>152400</xdr:colOff>
      <xdr:row>60</xdr:row>
      <xdr:rowOff>121013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105790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平成２６年度以降、過疎債を財源とした事業を行っている。平成１４年度に借入れた起債の償還が終わっているものの、令和元年度に借入れた臨時財政対策債・災害復旧事業債の償還が始まったことから、昨年度と比較してほぼ横ばいの状態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今後予定している大型事業について、起債に頼ることない計画を立てていく。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38523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38523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321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145627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・将来負担比率は、財政調整基金の増額により充当可能財源が増加しているものの、特別会計（簡易水道特別会計）への公営企業債等の繰出見込額が増加していることから、前年度と比較して増加している。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今後も大型事業（簡易水道事業の継続、認定こども園建設事業 等）の予定があるため、財源を確保する際には、起債の借入・基金の取り崩しを最小限に止め、財政の健全化に努める。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3,183
66.52
3,384,411
3,111,291
273,095
2,203,665
2,246,921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横ばいであるが、類似団体平均と比較して３．４％高い水準にある。類似団体平均と比較して高くなっていることについては、給食センターや保育園等の施設運営を直営で行っていることが主な要因であり、行政サービスの提供方法の差異によるもの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38</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238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108204</xdr:rowOff>
    </xdr:from>
    <xdr:to>
      <xdr:col>15</xdr:col>
      <xdr:colOff>149225</xdr:colOff>
      <xdr:row>39</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物件費に係る経常収支比率は類似団体平均と比較すると１．６％低く。昨年度と横ばいの数値になっている。今後も事業の見直しを行い経常経費の削減に努める。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839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18</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62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１．２％低くなっている要因は、一般財源の普通交付税が増加したことによる。また類似団体平均を下回っている主な要因は、障害福祉サービスの支給量の適正化が維持でき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今後も適正なサービス提供を行うため、事業の見直しを行っていく。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56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特別会計への操出金が多いことから、類似団体平均を上回っている。昨年と比較すると、特に簡易水道特別会計への操出金が増額になったことから０．４％高くなっている。今後も簡易水道事業の工事が続くことや国保特別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の診療収入が減額していくことが見込まれるため、操出金は増加傾向にある。事業内容を見直していき、操出金の抑制を図っていく。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138430</xdr:rowOff>
    </xdr:from>
    <xdr:to>
      <xdr:col>82</xdr:col>
      <xdr:colOff>107950</xdr:colOff>
      <xdr:row>58</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825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138430</xdr:rowOff>
    </xdr:from>
    <xdr:to>
      <xdr:col>78</xdr:col>
      <xdr:colOff>69850</xdr:colOff>
      <xdr:row>58</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825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161290</xdr:rowOff>
    </xdr:from>
    <xdr:to>
      <xdr:col>73</xdr:col>
      <xdr:colOff>180975</xdr:colOff>
      <xdr:row>59</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053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28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110490</xdr:rowOff>
    </xdr:from>
    <xdr:to>
      <xdr:col>82</xdr:col>
      <xdr:colOff>158750</xdr:colOff>
      <xdr:row>59</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82567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87630</xdr:rowOff>
    </xdr:from>
    <xdr:to>
      <xdr:col>78</xdr:col>
      <xdr:colOff>120650</xdr:colOff>
      <xdr:row>59</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110490</xdr:rowOff>
    </xdr:from>
    <xdr:to>
      <xdr:col>74</xdr:col>
      <xdr:colOff>31750</xdr:colOff>
      <xdr:row>59</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xdr:rowOff>
    </xdr:from>
    <xdr:to>
      <xdr:col>69</xdr:col>
      <xdr:colOff>142875</xdr:colOff>
      <xdr:row>59</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昨年度と比較して０．７％増加している。広域組合として参加するリサイクル施設の建設のため負担金を支出したことが主な要因として考えられる。今後数年間は負担金の支出の増加が見込まれるため、各種団体への補助事業の適性化を図り、経費の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58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平成２７年度から大型事業が集中したことにより、地方債現在高が減少しないことや、地方債の元利償還金が膨らんできたことにより、昨年度と比べて０．２増加している。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今後は認定こども園建設事業を始め、村内施設の老朽化に伴う維持修繕・撤去等が予想されるため、公共施設等総合管理計画に基づき、地方債の新規発行を抑制するよう努める。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54610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54610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39370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０．１％低くなっているが、過去数年を比較すると、下がり幅が緩やかになっている。これは今まで減少要因であった操出金が増加したことや人件費の下がり幅が少なかっ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今後は委託事業、普通建設事業などの見直しを行い、健全な財政運営に努める。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50800</xdr:rowOff>
    </xdr:from>
    <xdr:to>
      <xdr:col>82</xdr:col>
      <xdr:colOff>107950</xdr:colOff>
      <xdr:row>79</xdr:row>
      <xdr:rowOff>54611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595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991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81280</xdr:rowOff>
    </xdr:from>
    <xdr:to>
      <xdr:col>73</xdr:col>
      <xdr:colOff>180975</xdr:colOff>
      <xdr:row>81</xdr:row>
      <xdr:rowOff>130811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972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5080</xdr:rowOff>
    </xdr:from>
    <xdr:to>
      <xdr:col>69</xdr:col>
      <xdr:colOff>92075</xdr:colOff>
      <xdr:row>81</xdr:row>
      <xdr:rowOff>130811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8925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0</xdr:rowOff>
    </xdr:from>
    <xdr:to>
      <xdr:col>82</xdr:col>
      <xdr:colOff>158750</xdr:colOff>
      <xdr:row>79</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143527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3811</xdr:rowOff>
    </xdr:from>
    <xdr:to>
      <xdr:col>78</xdr:col>
      <xdr:colOff>120650</xdr:colOff>
      <xdr:row>79</xdr:row>
      <xdr:rowOff>105411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80011</xdr:rowOff>
    </xdr:from>
    <xdr:to>
      <xdr:col>69</xdr:col>
      <xdr:colOff>142875</xdr:colOff>
      <xdr:row>82</xdr:row>
      <xdr:rowOff>10161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166388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125730</xdr:rowOff>
    </xdr:from>
    <xdr:to>
      <xdr:col>65</xdr:col>
      <xdr:colOff>53975</xdr:colOff>
      <xdr:row>81</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83135</xdr:rowOff>
    </xdr:from>
    <xdr:to>
      <xdr:col>29</xdr:col>
      <xdr:colOff>127000</xdr:colOff>
      <xdr:row>19</xdr:row>
      <xdr:rowOff>84678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388310"/>
          <a:ext cx="647700" cy="1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83135</xdr:rowOff>
    </xdr:from>
    <xdr:to>
      <xdr:col>26</xdr:col>
      <xdr:colOff>50800</xdr:colOff>
      <xdr:row>19</xdr:row>
      <xdr:rowOff>99093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88310"/>
          <a:ext cx="698500" cy="15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99093</xdr:rowOff>
    </xdr:from>
    <xdr:to>
      <xdr:col>22</xdr:col>
      <xdr:colOff>114300</xdr:colOff>
      <xdr:row>19</xdr:row>
      <xdr:rowOff>126681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4268"/>
          <a:ext cx="698500" cy="2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121565</xdr:rowOff>
    </xdr:from>
    <xdr:to>
      <xdr:col>18</xdr:col>
      <xdr:colOff>177800</xdr:colOff>
      <xdr:row>19</xdr:row>
      <xdr:rowOff>126681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26740"/>
          <a:ext cx="698500" cy="5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33878</xdr:rowOff>
    </xdr:from>
    <xdr:to>
      <xdr:col>29</xdr:col>
      <xdr:colOff>177800</xdr:colOff>
      <xdr:row>19</xdr:row>
      <xdr:rowOff>135478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5955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32335</xdr:rowOff>
    </xdr:from>
    <xdr:to>
      <xdr:col>26</xdr:col>
      <xdr:colOff>101600</xdr:colOff>
      <xdr:row>19</xdr:row>
      <xdr:rowOff>133935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118712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2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48293</xdr:rowOff>
    </xdr:from>
    <xdr:to>
      <xdr:col>22</xdr:col>
      <xdr:colOff>165100</xdr:colOff>
      <xdr:row>19</xdr:row>
      <xdr:rowOff>149893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134670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75881</xdr:rowOff>
    </xdr:from>
    <xdr:to>
      <xdr:col>19</xdr:col>
      <xdr:colOff>38100</xdr:colOff>
      <xdr:row>20</xdr:row>
      <xdr:rowOff>6031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8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162258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6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70765</xdr:rowOff>
    </xdr:from>
    <xdr:to>
      <xdr:col>15</xdr:col>
      <xdr:colOff>101600</xdr:colOff>
      <xdr:row>20</xdr:row>
      <xdr:rowOff>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157142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251349</xdr:rowOff>
    </xdr:from>
    <xdr:to>
      <xdr:col>29</xdr:col>
      <xdr:colOff>127000</xdr:colOff>
      <xdr:row>37</xdr:row>
      <xdr:rowOff>255386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76049"/>
          <a:ext cx="647700" cy="4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252145</xdr:rowOff>
    </xdr:from>
    <xdr:to>
      <xdr:col>26</xdr:col>
      <xdr:colOff>50800</xdr:colOff>
      <xdr:row>37</xdr:row>
      <xdr:rowOff>255386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76845"/>
          <a:ext cx="698500" cy="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252145</xdr:rowOff>
    </xdr:from>
    <xdr:to>
      <xdr:col>22</xdr:col>
      <xdr:colOff>114300</xdr:colOff>
      <xdr:row>37</xdr:row>
      <xdr:rowOff>266624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76845"/>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266624</xdr:rowOff>
    </xdr:from>
    <xdr:to>
      <xdr:col>18</xdr:col>
      <xdr:colOff>177800</xdr:colOff>
      <xdr:row>37</xdr:row>
      <xdr:rowOff>277529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91324"/>
          <a:ext cx="698500" cy="10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200549</xdr:rowOff>
    </xdr:from>
    <xdr:to>
      <xdr:col>29</xdr:col>
      <xdr:colOff>177800</xdr:colOff>
      <xdr:row>37</xdr:row>
      <xdr:rowOff>302149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2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172626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204586</xdr:rowOff>
    </xdr:from>
    <xdr:to>
      <xdr:col>26</xdr:col>
      <xdr:colOff>101600</xdr:colOff>
      <xdr:row>37</xdr:row>
      <xdr:rowOff>306186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2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290963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201345</xdr:rowOff>
    </xdr:from>
    <xdr:to>
      <xdr:col>22</xdr:col>
      <xdr:colOff>165100</xdr:colOff>
      <xdr:row>37</xdr:row>
      <xdr:rowOff>302945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2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287722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1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215824</xdr:rowOff>
    </xdr:from>
    <xdr:to>
      <xdr:col>19</xdr:col>
      <xdr:colOff>38100</xdr:colOff>
      <xdr:row>37</xdr:row>
      <xdr:rowOff>317424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4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302201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2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226729</xdr:rowOff>
    </xdr:from>
    <xdr:to>
      <xdr:col>15</xdr:col>
      <xdr:colOff>101600</xdr:colOff>
      <xdr:row>37</xdr:row>
      <xdr:rowOff>328329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5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313106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3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3,183
66.52
3,384,411
3,111,291
273,095
2,203,665
2,246,921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128089</xdr:rowOff>
    </xdr:from>
    <xdr:to>
      <xdr:col>24</xdr:col>
      <xdr:colOff>63500</xdr:colOff>
      <xdr:row>36</xdr:row>
      <xdr:rowOff>130787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0289"/>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130787</xdr:rowOff>
    </xdr:from>
    <xdr:to>
      <xdr:col>19</xdr:col>
      <xdr:colOff>177800</xdr:colOff>
      <xdr:row>36</xdr:row>
      <xdr:rowOff>140748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2987"/>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140748</xdr:rowOff>
    </xdr:from>
    <xdr:to>
      <xdr:col>15</xdr:col>
      <xdr:colOff>50800</xdr:colOff>
      <xdr:row>37</xdr:row>
      <xdr:rowOff>32574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2948"/>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23385</xdr:rowOff>
    </xdr:from>
    <xdr:to>
      <xdr:col>10</xdr:col>
      <xdr:colOff>114300</xdr:colOff>
      <xdr:row>37</xdr:row>
      <xdr:rowOff>32574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7035"/>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77289</xdr:rowOff>
    </xdr:from>
    <xdr:to>
      <xdr:col>24</xdr:col>
      <xdr:colOff>114300</xdr:colOff>
      <xdr:row>37</xdr:row>
      <xdr:rowOff>7439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55716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79987</xdr:rowOff>
    </xdr:from>
    <xdr:to>
      <xdr:col>20</xdr:col>
      <xdr:colOff>38100</xdr:colOff>
      <xdr:row>37</xdr:row>
      <xdr:rowOff>10137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89948</xdr:rowOff>
    </xdr:from>
    <xdr:to>
      <xdr:col>15</xdr:col>
      <xdr:colOff>101600</xdr:colOff>
      <xdr:row>37</xdr:row>
      <xdr:rowOff>20098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11225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5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153224</xdr:rowOff>
    </xdr:from>
    <xdr:to>
      <xdr:col>10</xdr:col>
      <xdr:colOff>165100</xdr:colOff>
      <xdr:row>37</xdr:row>
      <xdr:rowOff>83374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74501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144035</xdr:rowOff>
    </xdr:from>
    <xdr:to>
      <xdr:col>6</xdr:col>
      <xdr:colOff>38100</xdr:colOff>
      <xdr:row>37</xdr:row>
      <xdr:rowOff>74185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90712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61861</xdr:rowOff>
    </xdr:from>
    <xdr:to>
      <xdr:col>24</xdr:col>
      <xdr:colOff>63500</xdr:colOff>
      <xdr:row>58</xdr:row>
      <xdr:rowOff>64978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05961"/>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61861</xdr:rowOff>
    </xdr:from>
    <xdr:to>
      <xdr:col>19</xdr:col>
      <xdr:colOff>177800</xdr:colOff>
      <xdr:row>58</xdr:row>
      <xdr:rowOff>90196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5961"/>
          <a:ext cx="8890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83755</xdr:rowOff>
    </xdr:from>
    <xdr:to>
      <xdr:col>15</xdr:col>
      <xdr:colOff>50800</xdr:colOff>
      <xdr:row>58</xdr:row>
      <xdr:rowOff>90196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27855"/>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83755</xdr:rowOff>
    </xdr:from>
    <xdr:to>
      <xdr:col>10</xdr:col>
      <xdr:colOff>114300</xdr:colOff>
      <xdr:row>58</xdr:row>
      <xdr:rowOff>110982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7855"/>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14178</xdr:rowOff>
    </xdr:from>
    <xdr:to>
      <xdr:col>24</xdr:col>
      <xdr:colOff>114300</xdr:colOff>
      <xdr:row>58</xdr:row>
      <xdr:rowOff>115778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100555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11061</xdr:rowOff>
    </xdr:from>
    <xdr:to>
      <xdr:col>20</xdr:col>
      <xdr:colOff>38100</xdr:colOff>
      <xdr:row>58</xdr:row>
      <xdr:rowOff>112661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103788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39396</xdr:rowOff>
    </xdr:from>
    <xdr:to>
      <xdr:col>15</xdr:col>
      <xdr:colOff>101600</xdr:colOff>
      <xdr:row>58</xdr:row>
      <xdr:rowOff>140996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132123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32955</xdr:rowOff>
    </xdr:from>
    <xdr:to>
      <xdr:col>10</xdr:col>
      <xdr:colOff>165100</xdr:colOff>
      <xdr:row>58</xdr:row>
      <xdr:rowOff>134555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125682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60182</xdr:rowOff>
    </xdr:from>
    <xdr:to>
      <xdr:col>6</xdr:col>
      <xdr:colOff>38100</xdr:colOff>
      <xdr:row>58</xdr:row>
      <xdr:rowOff>161782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152909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24719</xdr:rowOff>
    </xdr:from>
    <xdr:to>
      <xdr:col>24</xdr:col>
      <xdr:colOff>63500</xdr:colOff>
      <xdr:row>78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7819"/>
          <a:ext cx="8382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25400</xdr:rowOff>
    </xdr:from>
    <xdr:to>
      <xdr:col>19</xdr:col>
      <xdr:colOff>177800</xdr:colOff>
      <xdr:row>78</xdr:row>
      <xdr:rowOff>25400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24611</xdr:rowOff>
    </xdr:from>
    <xdr:to>
      <xdr:col>15</xdr:col>
      <xdr:colOff>50800</xdr:colOff>
      <xdr:row>78</xdr:row>
      <xdr:rowOff>25400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97711"/>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23262</xdr:rowOff>
    </xdr:from>
    <xdr:to>
      <xdr:col>10</xdr:col>
      <xdr:colOff>114300</xdr:colOff>
      <xdr:row>78</xdr:row>
      <xdr:rowOff>24611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96362"/>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145369</xdr:rowOff>
    </xdr:from>
    <xdr:to>
      <xdr:col>24</xdr:col>
      <xdr:colOff>114300</xdr:colOff>
      <xdr:row>78</xdr:row>
      <xdr:rowOff>75519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60296</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61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146050</xdr:rowOff>
    </xdr:from>
    <xdr:to>
      <xdr:col>20</xdr:col>
      <xdr:colOff>38100</xdr:colOff>
      <xdr:row>78</xdr:row>
      <xdr:rowOff>76200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53150</xdr:colOff>
      <xdr:row>78</xdr:row>
      <xdr:rowOff>67327</xdr:rowOff>
    </xdr:from>
    <xdr:ext cx="249299"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72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146050</xdr:rowOff>
    </xdr:from>
    <xdr:to>
      <xdr:col>15</xdr:col>
      <xdr:colOff>101600</xdr:colOff>
      <xdr:row>78</xdr:row>
      <xdr:rowOff>76200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116650</xdr:colOff>
      <xdr:row>78</xdr:row>
      <xdr:rowOff>67327</xdr:rowOff>
    </xdr:from>
    <xdr:ext cx="249299"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83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145261</xdr:rowOff>
    </xdr:from>
    <xdr:to>
      <xdr:col>10</xdr:col>
      <xdr:colOff>165100</xdr:colOff>
      <xdr:row>78</xdr:row>
      <xdr:rowOff>75411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66538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9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143912</xdr:rowOff>
    </xdr:from>
    <xdr:to>
      <xdr:col>6</xdr:col>
      <xdr:colOff>38100</xdr:colOff>
      <xdr:row>78</xdr:row>
      <xdr:rowOff>74062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65189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43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63241</xdr:rowOff>
    </xdr:from>
    <xdr:to>
      <xdr:col>24</xdr:col>
      <xdr:colOff>63500</xdr:colOff>
      <xdr:row>96</xdr:row>
      <xdr:rowOff>83221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22441"/>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83221</xdr:rowOff>
    </xdr:from>
    <xdr:to>
      <xdr:col>19</xdr:col>
      <xdr:colOff>177800</xdr:colOff>
      <xdr:row>96</xdr:row>
      <xdr:rowOff>157074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42421"/>
          <a:ext cx="889000" cy="7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157074</xdr:rowOff>
    </xdr:from>
    <xdr:to>
      <xdr:col>15</xdr:col>
      <xdr:colOff>50800</xdr:colOff>
      <xdr:row>97</xdr:row>
      <xdr:rowOff>23937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6274"/>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13277</xdr:rowOff>
    </xdr:from>
    <xdr:to>
      <xdr:col>10</xdr:col>
      <xdr:colOff>114300</xdr:colOff>
      <xdr:row>97</xdr:row>
      <xdr:rowOff>23937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43927"/>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12441</xdr:rowOff>
    </xdr:from>
    <xdr:to>
      <xdr:col>24</xdr:col>
      <xdr:colOff>114300</xdr:colOff>
      <xdr:row>96</xdr:row>
      <xdr:rowOff>114041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162318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32421</xdr:rowOff>
    </xdr:from>
    <xdr:to>
      <xdr:col>20</xdr:col>
      <xdr:colOff>38100</xdr:colOff>
      <xdr:row>96</xdr:row>
      <xdr:rowOff>134021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106274</xdr:rowOff>
    </xdr:from>
    <xdr:to>
      <xdr:col>15</xdr:col>
      <xdr:colOff>101600</xdr:colOff>
      <xdr:row>97</xdr:row>
      <xdr:rowOff>36424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144587</xdr:rowOff>
    </xdr:from>
    <xdr:to>
      <xdr:col>10</xdr:col>
      <xdr:colOff>165100</xdr:colOff>
      <xdr:row>97</xdr:row>
      <xdr:rowOff>74737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65864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133927</xdr:rowOff>
    </xdr:from>
    <xdr:to>
      <xdr:col>6</xdr:col>
      <xdr:colOff>38100</xdr:colOff>
      <xdr:row>97</xdr:row>
      <xdr:rowOff>64077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55204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155020</xdr:rowOff>
    </xdr:from>
    <xdr:to>
      <xdr:col>55</xdr:col>
      <xdr:colOff>0</xdr:colOff>
      <xdr:row>37</xdr:row>
      <xdr:rowOff>158628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98670"/>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143674</xdr:rowOff>
    </xdr:from>
    <xdr:to>
      <xdr:col>50</xdr:col>
      <xdr:colOff>114300</xdr:colOff>
      <xdr:row>37</xdr:row>
      <xdr:rowOff>158628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15874"/>
          <a:ext cx="889000" cy="1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143674</xdr:rowOff>
    </xdr:from>
    <xdr:to>
      <xdr:col>45</xdr:col>
      <xdr:colOff>177800</xdr:colOff>
      <xdr:row>37</xdr:row>
      <xdr:rowOff>144293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15874"/>
          <a:ext cx="8890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144293</xdr:rowOff>
    </xdr:from>
    <xdr:to>
      <xdr:col>41</xdr:col>
      <xdr:colOff>50800</xdr:colOff>
      <xdr:row>38</xdr:row>
      <xdr:rowOff>48237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7943"/>
          <a:ext cx="8890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104220</xdr:rowOff>
    </xdr:from>
    <xdr:to>
      <xdr:col>55</xdr:col>
      <xdr:colOff>50800</xdr:colOff>
      <xdr:row>38</xdr:row>
      <xdr:rowOff>34370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19147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6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107828</xdr:rowOff>
    </xdr:from>
    <xdr:to>
      <xdr:col>50</xdr:col>
      <xdr:colOff>165100</xdr:colOff>
      <xdr:row>38</xdr:row>
      <xdr:rowOff>37978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29105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4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92874</xdr:rowOff>
    </xdr:from>
    <xdr:to>
      <xdr:col>46</xdr:col>
      <xdr:colOff>38100</xdr:colOff>
      <xdr:row>37</xdr:row>
      <xdr:rowOff>23024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14151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93493</xdr:rowOff>
    </xdr:from>
    <xdr:to>
      <xdr:col>41</xdr:col>
      <xdr:colOff>101600</xdr:colOff>
      <xdr:row>38</xdr:row>
      <xdr:rowOff>23644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7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14770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168887</xdr:rowOff>
    </xdr:from>
    <xdr:to>
      <xdr:col>36</xdr:col>
      <xdr:colOff>165100</xdr:colOff>
      <xdr:row>38</xdr:row>
      <xdr:rowOff>99037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90164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65394</xdr:rowOff>
    </xdr:from>
    <xdr:to>
      <xdr:col>55</xdr:col>
      <xdr:colOff>0</xdr:colOff>
      <xdr:row>57</xdr:row>
      <xdr:rowOff>140225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38044"/>
          <a:ext cx="838200" cy="7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65394</xdr:rowOff>
    </xdr:from>
    <xdr:to>
      <xdr:col>50</xdr:col>
      <xdr:colOff>114300</xdr:colOff>
      <xdr:row>57</xdr:row>
      <xdr:rowOff>122399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38044"/>
          <a:ext cx="889000" cy="5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122399</xdr:rowOff>
    </xdr:from>
    <xdr:to>
      <xdr:col>45</xdr:col>
      <xdr:colOff>177800</xdr:colOff>
      <xdr:row>57</xdr:row>
      <xdr:rowOff>149784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95049"/>
          <a:ext cx="8890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135306</xdr:rowOff>
    </xdr:from>
    <xdr:to>
      <xdr:col>41</xdr:col>
      <xdr:colOff>50800</xdr:colOff>
      <xdr:row>57</xdr:row>
      <xdr:rowOff>149784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07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89425</xdr:rowOff>
    </xdr:from>
    <xdr:to>
      <xdr:col>55</xdr:col>
      <xdr:colOff>50800</xdr:colOff>
      <xdr:row>58</xdr:row>
      <xdr:rowOff>19575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4352</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14594</xdr:rowOff>
    </xdr:from>
    <xdr:to>
      <xdr:col>50</xdr:col>
      <xdr:colOff>165100</xdr:colOff>
      <xdr:row>57</xdr:row>
      <xdr:rowOff>116194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107321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7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71599</xdr:rowOff>
    </xdr:from>
    <xdr:to>
      <xdr:col>46</xdr:col>
      <xdr:colOff>38100</xdr:colOff>
      <xdr:row>58</xdr:row>
      <xdr:rowOff>1749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164326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98984</xdr:rowOff>
    </xdr:from>
    <xdr:to>
      <xdr:col>41</xdr:col>
      <xdr:colOff>101600</xdr:colOff>
      <xdr:row>58</xdr:row>
      <xdr:rowOff>29134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20261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84506</xdr:rowOff>
    </xdr:from>
    <xdr:to>
      <xdr:col>36</xdr:col>
      <xdr:colOff>165100</xdr:colOff>
      <xdr:row>58</xdr:row>
      <xdr:rowOff>14656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111674</xdr:rowOff>
    </xdr:from>
    <xdr:to>
      <xdr:col>55</xdr:col>
      <xdr:colOff>0</xdr:colOff>
      <xdr:row>78</xdr:row>
      <xdr:rowOff>13534</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13324"/>
          <a:ext cx="838200" cy="7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111674</xdr:rowOff>
    </xdr:from>
    <xdr:to>
      <xdr:col>50</xdr:col>
      <xdr:colOff>114300</xdr:colOff>
      <xdr:row>78</xdr:row>
      <xdr:rowOff>9311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13324"/>
          <a:ext cx="889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9311</xdr:rowOff>
    </xdr:from>
    <xdr:to>
      <xdr:col>45</xdr:col>
      <xdr:colOff>177800</xdr:colOff>
      <xdr:row>78</xdr:row>
      <xdr:rowOff>21107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241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21107</xdr:rowOff>
    </xdr:from>
    <xdr:to>
      <xdr:col>41</xdr:col>
      <xdr:colOff>50800</xdr:colOff>
      <xdr:row>78</xdr:row>
      <xdr:rowOff>23244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4207"/>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134184</xdr:rowOff>
    </xdr:from>
    <xdr:to>
      <xdr:col>55</xdr:col>
      <xdr:colOff>50800</xdr:colOff>
      <xdr:row>78</xdr:row>
      <xdr:rowOff>64334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60874</xdr:rowOff>
    </xdr:from>
    <xdr:to>
      <xdr:col>50</xdr:col>
      <xdr:colOff>165100</xdr:colOff>
      <xdr:row>77</xdr:row>
      <xdr:rowOff>162474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7551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129961</xdr:rowOff>
    </xdr:from>
    <xdr:to>
      <xdr:col>46</xdr:col>
      <xdr:colOff>38100</xdr:colOff>
      <xdr:row>78</xdr:row>
      <xdr:rowOff>60111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51238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141757</xdr:rowOff>
    </xdr:from>
    <xdr:to>
      <xdr:col>41</xdr:col>
      <xdr:colOff>101600</xdr:colOff>
      <xdr:row>78</xdr:row>
      <xdr:rowOff>71907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63034</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143894</xdr:rowOff>
    </xdr:from>
    <xdr:to>
      <xdr:col>36</xdr:col>
      <xdr:colOff>165100</xdr:colOff>
      <xdr:row>78</xdr:row>
      <xdr:rowOff>74044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65171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70484</xdr:rowOff>
    </xdr:from>
    <xdr:to>
      <xdr:col>55</xdr:col>
      <xdr:colOff>0</xdr:colOff>
      <xdr:row>98</xdr:row>
      <xdr:rowOff>80566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72584"/>
          <a:ext cx="8382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29904</xdr:rowOff>
    </xdr:from>
    <xdr:to>
      <xdr:col>50</xdr:col>
      <xdr:colOff>114300</xdr:colOff>
      <xdr:row>98</xdr:row>
      <xdr:rowOff>70484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32004"/>
          <a:ext cx="889000" cy="4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29904</xdr:rowOff>
    </xdr:from>
    <xdr:to>
      <xdr:col>45</xdr:col>
      <xdr:colOff>177800</xdr:colOff>
      <xdr:row>98</xdr:row>
      <xdr:rowOff>100157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32004"/>
          <a:ext cx="889000" cy="7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42249</xdr:rowOff>
    </xdr:from>
    <xdr:to>
      <xdr:col>41</xdr:col>
      <xdr:colOff>50800</xdr:colOff>
      <xdr:row>98</xdr:row>
      <xdr:rowOff>100157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44349"/>
          <a:ext cx="889000" cy="5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29766</xdr:rowOff>
    </xdr:from>
    <xdr:to>
      <xdr:col>55</xdr:col>
      <xdr:colOff>50800</xdr:colOff>
      <xdr:row>98</xdr:row>
      <xdr:rowOff>131366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8193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19684</xdr:rowOff>
    </xdr:from>
    <xdr:to>
      <xdr:col>50</xdr:col>
      <xdr:colOff>165100</xdr:colOff>
      <xdr:row>98</xdr:row>
      <xdr:rowOff>121284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112411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150554</xdr:rowOff>
    </xdr:from>
    <xdr:to>
      <xdr:col>46</xdr:col>
      <xdr:colOff>38100</xdr:colOff>
      <xdr:row>98</xdr:row>
      <xdr:rowOff>80704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71831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49357</xdr:rowOff>
    </xdr:from>
    <xdr:to>
      <xdr:col>41</xdr:col>
      <xdr:colOff>101600</xdr:colOff>
      <xdr:row>98</xdr:row>
      <xdr:rowOff>150957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142084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162899</xdr:rowOff>
    </xdr:from>
    <xdr:to>
      <xdr:col>36</xdr:col>
      <xdr:colOff>165100</xdr:colOff>
      <xdr:row>98</xdr:row>
      <xdr:rowOff>93049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43610</xdr:rowOff>
    </xdr:from>
    <xdr:to>
      <xdr:col>85</xdr:col>
      <xdr:colOff>127000</xdr:colOff>
      <xdr:row>39</xdr:row>
      <xdr:rowOff>44185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30160"/>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40154</xdr:rowOff>
    </xdr:from>
    <xdr:to>
      <xdr:col>81</xdr:col>
      <xdr:colOff>50800</xdr:colOff>
      <xdr:row>39</xdr:row>
      <xdr:rowOff>44185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6704"/>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146529</xdr:rowOff>
    </xdr:from>
    <xdr:to>
      <xdr:col>76</xdr:col>
      <xdr:colOff>114300</xdr:colOff>
      <xdr:row>39</xdr:row>
      <xdr:rowOff>40154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61629"/>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6411</xdr:rowOff>
    </xdr:from>
    <xdr:to>
      <xdr:col>71</xdr:col>
      <xdr:colOff>177800</xdr:colOff>
      <xdr:row>38</xdr:row>
      <xdr:rowOff>146529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21511"/>
          <a:ext cx="889000" cy="1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164260</xdr:rowOff>
    </xdr:from>
    <xdr:to>
      <xdr:col>85</xdr:col>
      <xdr:colOff>177800</xdr:colOff>
      <xdr:row>39</xdr:row>
      <xdr:rowOff>94410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164835</xdr:rowOff>
    </xdr:from>
    <xdr:to>
      <xdr:col>81</xdr:col>
      <xdr:colOff>101600</xdr:colOff>
      <xdr:row>39</xdr:row>
      <xdr:rowOff>94985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86112</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2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160804</xdr:rowOff>
    </xdr:from>
    <xdr:to>
      <xdr:col>76</xdr:col>
      <xdr:colOff>165100</xdr:colOff>
      <xdr:row>39</xdr:row>
      <xdr:rowOff>90954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82081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95729</xdr:rowOff>
    </xdr:from>
    <xdr:to>
      <xdr:col>72</xdr:col>
      <xdr:colOff>38100</xdr:colOff>
      <xdr:row>39</xdr:row>
      <xdr:rowOff>25879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42406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8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127061</xdr:rowOff>
    </xdr:from>
    <xdr:to>
      <xdr:col>67</xdr:col>
      <xdr:colOff>101600</xdr:colOff>
      <xdr:row>38</xdr:row>
      <xdr:rowOff>57210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0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73738</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624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76778</xdr:rowOff>
    </xdr:from>
    <xdr:to>
      <xdr:col>85</xdr:col>
      <xdr:colOff>127000</xdr:colOff>
      <xdr:row>78</xdr:row>
      <xdr:rowOff>79456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49878"/>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79456</xdr:rowOff>
    </xdr:from>
    <xdr:to>
      <xdr:col>81</xdr:col>
      <xdr:colOff>50800</xdr:colOff>
      <xdr:row>78</xdr:row>
      <xdr:rowOff>93600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2556"/>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93600</xdr:rowOff>
    </xdr:from>
    <xdr:to>
      <xdr:col>76</xdr:col>
      <xdr:colOff>114300</xdr:colOff>
      <xdr:row>78</xdr:row>
      <xdr:rowOff>108471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66700"/>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108471</xdr:rowOff>
    </xdr:from>
    <xdr:to>
      <xdr:col>71</xdr:col>
      <xdr:colOff>177800</xdr:colOff>
      <xdr:row>78</xdr:row>
      <xdr:rowOff>111626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8157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25978</xdr:rowOff>
    </xdr:from>
    <xdr:to>
      <xdr:col>85</xdr:col>
      <xdr:colOff>177800</xdr:colOff>
      <xdr:row>78</xdr:row>
      <xdr:rowOff>127578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112355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28656</xdr:rowOff>
    </xdr:from>
    <xdr:to>
      <xdr:col>81</xdr:col>
      <xdr:colOff>101600</xdr:colOff>
      <xdr:row>78</xdr:row>
      <xdr:rowOff>130256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121383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42800</xdr:rowOff>
    </xdr:from>
    <xdr:to>
      <xdr:col>76</xdr:col>
      <xdr:colOff>165100</xdr:colOff>
      <xdr:row>78</xdr:row>
      <xdr:rowOff>144400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135527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57671</xdr:rowOff>
    </xdr:from>
    <xdr:to>
      <xdr:col>72</xdr:col>
      <xdr:colOff>38100</xdr:colOff>
      <xdr:row>78</xdr:row>
      <xdr:rowOff>159271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150398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60826</xdr:rowOff>
    </xdr:from>
    <xdr:to>
      <xdr:col>67</xdr:col>
      <xdr:colOff>101600</xdr:colOff>
      <xdr:row>78</xdr:row>
      <xdr:rowOff>162426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153553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83951</xdr:rowOff>
    </xdr:from>
    <xdr:to>
      <xdr:col>85</xdr:col>
      <xdr:colOff>127000</xdr:colOff>
      <xdr:row>98</xdr:row>
      <xdr:rowOff>91624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86051"/>
          <a:ext cx="8382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83951</xdr:rowOff>
    </xdr:from>
    <xdr:to>
      <xdr:col>81</xdr:col>
      <xdr:colOff>50800</xdr:colOff>
      <xdr:row>98</xdr:row>
      <xdr:rowOff>124479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86051"/>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116608</xdr:rowOff>
    </xdr:from>
    <xdr:to>
      <xdr:col>76</xdr:col>
      <xdr:colOff>114300</xdr:colOff>
      <xdr:row>98</xdr:row>
      <xdr:rowOff>124479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8708"/>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116608</xdr:rowOff>
    </xdr:from>
    <xdr:to>
      <xdr:col>71</xdr:col>
      <xdr:colOff>177800</xdr:colOff>
      <xdr:row>98</xdr:row>
      <xdr:rowOff>135789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8708"/>
          <a:ext cx="8890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40824</xdr:rowOff>
    </xdr:from>
    <xdr:to>
      <xdr:col>85</xdr:col>
      <xdr:colOff>177800</xdr:colOff>
      <xdr:row>98</xdr:row>
      <xdr:rowOff>142424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33151</xdr:rowOff>
    </xdr:from>
    <xdr:to>
      <xdr:col>81</xdr:col>
      <xdr:colOff>101600</xdr:colOff>
      <xdr:row>98</xdr:row>
      <xdr:rowOff>134751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125878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73679</xdr:rowOff>
    </xdr:from>
    <xdr:to>
      <xdr:col>76</xdr:col>
      <xdr:colOff>165100</xdr:colOff>
      <xdr:row>99</xdr:row>
      <xdr:rowOff>3829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166406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65808</xdr:rowOff>
    </xdr:from>
    <xdr:to>
      <xdr:col>72</xdr:col>
      <xdr:colOff>38100</xdr:colOff>
      <xdr:row>98</xdr:row>
      <xdr:rowOff>167408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158535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84989</xdr:rowOff>
    </xdr:from>
    <xdr:to>
      <xdr:col>67</xdr:col>
      <xdr:colOff>101600</xdr:colOff>
      <xdr:row>99</xdr:row>
      <xdr:rowOff>15139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6266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30284</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5834"/>
          <a:ext cx="8382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150934</xdr:rowOff>
    </xdr:from>
    <xdr:to>
      <xdr:col>116</xdr:col>
      <xdr:colOff>114300</xdr:colOff>
      <xdr:row>59</xdr:row>
      <xdr:rowOff>81084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44416</xdr:rowOff>
    </xdr:from>
    <xdr:to>
      <xdr:col>116</xdr:col>
      <xdr:colOff>63500</xdr:colOff>
      <xdr:row>76</xdr:row>
      <xdr:rowOff>94822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74616"/>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56463</xdr:rowOff>
    </xdr:from>
    <xdr:to>
      <xdr:col>111</xdr:col>
      <xdr:colOff>177800</xdr:colOff>
      <xdr:row>76</xdr:row>
      <xdr:rowOff>94822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86663"/>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56463</xdr:rowOff>
    </xdr:from>
    <xdr:to>
      <xdr:col>107</xdr:col>
      <xdr:colOff>50800</xdr:colOff>
      <xdr:row>76</xdr:row>
      <xdr:rowOff>116474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86663"/>
          <a:ext cx="889000" cy="6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116474</xdr:rowOff>
    </xdr:from>
    <xdr:to>
      <xdr:col>102</xdr:col>
      <xdr:colOff>114300</xdr:colOff>
      <xdr:row>76</xdr:row>
      <xdr:rowOff>140976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46674"/>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165066</xdr:rowOff>
    </xdr:from>
    <xdr:to>
      <xdr:col>116</xdr:col>
      <xdr:colOff>114300</xdr:colOff>
      <xdr:row>76</xdr:row>
      <xdr:rowOff>95216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16493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7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44022</xdr:rowOff>
    </xdr:from>
    <xdr:to>
      <xdr:col>112</xdr:col>
      <xdr:colOff>38100</xdr:colOff>
      <xdr:row>76</xdr:row>
      <xdr:rowOff>145622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162149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4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5663</xdr:rowOff>
    </xdr:from>
    <xdr:to>
      <xdr:col>107</xdr:col>
      <xdr:colOff>101600</xdr:colOff>
      <xdr:row>76</xdr:row>
      <xdr:rowOff>107263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123790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1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65674</xdr:rowOff>
    </xdr:from>
    <xdr:to>
      <xdr:col>102</xdr:col>
      <xdr:colOff>165100</xdr:colOff>
      <xdr:row>76</xdr:row>
      <xdr:rowOff>167274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12351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90176</xdr:rowOff>
    </xdr:from>
    <xdr:to>
      <xdr:col>98</xdr:col>
      <xdr:colOff>38100</xdr:colOff>
      <xdr:row>77</xdr:row>
      <xdr:rowOff>20326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36854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9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９６４千円となっている。主な更正項目である人件費は歳出の約２３．５％を占め、住民１人当たりのコストは２２６千円となっており、、昨年度と比べると１千円の増加になっている。職員の新規採用については退職者の補充程度で抑制しているため、増員にならないように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人口減少により、住民１人当たりのコストは増加傾向にあるが、類似団体平均と比べてもほぼ同じ水準にある。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大規模な新築の建設が無かったことから昨年に比べ１３１千円の減額になっているが今後認定こども園の建設を始め、既存の施設の統合や、施設の老朽化が想定されることから、増加していくことが見込まれる。更新整備にかかる費用が昨年より減少していることから、施設の老朽化対策に費用をあまりかけていないため、公共施設等総合管理計画に基づき計画的な補修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3,183
66.52
3,384,411
3,111,291
273,095
2,203,665
2,246,921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111277</xdr:rowOff>
    </xdr:from>
    <xdr:to>
      <xdr:col>24</xdr:col>
      <xdr:colOff>63500</xdr:colOff>
      <xdr:row>37</xdr:row>
      <xdr:rowOff>117888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4927"/>
          <a:ext cx="8382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117888</xdr:rowOff>
    </xdr:from>
    <xdr:to>
      <xdr:col>19</xdr:col>
      <xdr:colOff>177800</xdr:colOff>
      <xdr:row>37</xdr:row>
      <xdr:rowOff>122936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1538"/>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122936</xdr:rowOff>
    </xdr:from>
    <xdr:to>
      <xdr:col>15</xdr:col>
      <xdr:colOff>50800</xdr:colOff>
      <xdr:row>37</xdr:row>
      <xdr:rowOff>124517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658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124517</xdr:rowOff>
    </xdr:from>
    <xdr:to>
      <xdr:col>10</xdr:col>
      <xdr:colOff>114300</xdr:colOff>
      <xdr:row>37</xdr:row>
      <xdr:rowOff>130080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816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60477</xdr:rowOff>
    </xdr:from>
    <xdr:to>
      <xdr:col>24</xdr:col>
      <xdr:colOff>114300</xdr:colOff>
      <xdr:row>37</xdr:row>
      <xdr:rowOff>162077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146854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67088</xdr:rowOff>
    </xdr:from>
    <xdr:to>
      <xdr:col>20</xdr:col>
      <xdr:colOff>38100</xdr:colOff>
      <xdr:row>37</xdr:row>
      <xdr:rowOff>168687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0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159814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72136</xdr:rowOff>
    </xdr:from>
    <xdr:to>
      <xdr:col>15</xdr:col>
      <xdr:colOff>101600</xdr:colOff>
      <xdr:row>38</xdr:row>
      <xdr:rowOff>2286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164863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73717</xdr:rowOff>
    </xdr:from>
    <xdr:to>
      <xdr:col>10</xdr:col>
      <xdr:colOff>165100</xdr:colOff>
      <xdr:row>38</xdr:row>
      <xdr:rowOff>3867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79280</xdr:rowOff>
    </xdr:from>
    <xdr:to>
      <xdr:col>6</xdr:col>
      <xdr:colOff>38100</xdr:colOff>
      <xdr:row>38</xdr:row>
      <xdr:rowOff>9430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25912</xdr:rowOff>
    </xdr:from>
    <xdr:to>
      <xdr:col>24</xdr:col>
      <xdr:colOff>63500</xdr:colOff>
      <xdr:row>58</xdr:row>
      <xdr:rowOff>39136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70012"/>
          <a:ext cx="8382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139520</xdr:rowOff>
    </xdr:from>
    <xdr:to>
      <xdr:col>19</xdr:col>
      <xdr:colOff>177800</xdr:colOff>
      <xdr:row>58</xdr:row>
      <xdr:rowOff>39136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12170"/>
          <a:ext cx="889000" cy="7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139520</xdr:rowOff>
    </xdr:from>
    <xdr:to>
      <xdr:col>15</xdr:col>
      <xdr:colOff>50800</xdr:colOff>
      <xdr:row>58</xdr:row>
      <xdr:rowOff>75961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2170"/>
          <a:ext cx="889000" cy="10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75961</xdr:rowOff>
    </xdr:from>
    <xdr:to>
      <xdr:col>10</xdr:col>
      <xdr:colOff>114300</xdr:colOff>
      <xdr:row>58</xdr:row>
      <xdr:rowOff>96515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0061"/>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146562</xdr:rowOff>
    </xdr:from>
    <xdr:to>
      <xdr:col>24</xdr:col>
      <xdr:colOff>114300</xdr:colOff>
      <xdr:row>58</xdr:row>
      <xdr:rowOff>76712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61489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159786</xdr:rowOff>
    </xdr:from>
    <xdr:to>
      <xdr:col>20</xdr:col>
      <xdr:colOff>38100</xdr:colOff>
      <xdr:row>58</xdr:row>
      <xdr:rowOff>89936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81063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2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88720</xdr:rowOff>
    </xdr:from>
    <xdr:to>
      <xdr:col>15</xdr:col>
      <xdr:colOff>101600</xdr:colOff>
      <xdr:row>58</xdr:row>
      <xdr:rowOff>18870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25161</xdr:rowOff>
    </xdr:from>
    <xdr:to>
      <xdr:col>10</xdr:col>
      <xdr:colOff>165100</xdr:colOff>
      <xdr:row>58</xdr:row>
      <xdr:rowOff>126761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117888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45715</xdr:rowOff>
    </xdr:from>
    <xdr:to>
      <xdr:col>6</xdr:col>
      <xdr:colOff>38100</xdr:colOff>
      <xdr:row>58</xdr:row>
      <xdr:rowOff>147315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138442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8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42683</xdr:rowOff>
    </xdr:from>
    <xdr:to>
      <xdr:col>24</xdr:col>
      <xdr:colOff>63500</xdr:colOff>
      <xdr:row>77</xdr:row>
      <xdr:rowOff>79173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44333"/>
          <a:ext cx="838200" cy="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79173</xdr:rowOff>
    </xdr:from>
    <xdr:to>
      <xdr:col>19</xdr:col>
      <xdr:colOff>177800</xdr:colOff>
      <xdr:row>77</xdr:row>
      <xdr:rowOff>142616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0823"/>
          <a:ext cx="889000" cy="6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142616</xdr:rowOff>
    </xdr:from>
    <xdr:to>
      <xdr:col>15</xdr:col>
      <xdr:colOff>50800</xdr:colOff>
      <xdr:row>78</xdr:row>
      <xdr:rowOff>7573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4266"/>
          <a:ext cx="889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7573</xdr:rowOff>
    </xdr:from>
    <xdr:to>
      <xdr:col>10</xdr:col>
      <xdr:colOff>114300</xdr:colOff>
      <xdr:row>78</xdr:row>
      <xdr:rowOff>15472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0673"/>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163333</xdr:rowOff>
    </xdr:from>
    <xdr:to>
      <xdr:col>24</xdr:col>
      <xdr:colOff>114300</xdr:colOff>
      <xdr:row>77</xdr:row>
      <xdr:rowOff>93483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141760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28373</xdr:rowOff>
    </xdr:from>
    <xdr:to>
      <xdr:col>20</xdr:col>
      <xdr:colOff>38100</xdr:colOff>
      <xdr:row>77</xdr:row>
      <xdr:rowOff>129973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121100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91816</xdr:rowOff>
    </xdr:from>
    <xdr:to>
      <xdr:col>15</xdr:col>
      <xdr:colOff>101600</xdr:colOff>
      <xdr:row>78</xdr:row>
      <xdr:rowOff>21966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128223</xdr:rowOff>
    </xdr:from>
    <xdr:to>
      <xdr:col>10</xdr:col>
      <xdr:colOff>165100</xdr:colOff>
      <xdr:row>78</xdr:row>
      <xdr:rowOff>58373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49500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136122</xdr:rowOff>
    </xdr:from>
    <xdr:to>
      <xdr:col>6</xdr:col>
      <xdr:colOff>38100</xdr:colOff>
      <xdr:row>78</xdr:row>
      <xdr:rowOff>66272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57399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59624</xdr:rowOff>
    </xdr:from>
    <xdr:to>
      <xdr:col>24</xdr:col>
      <xdr:colOff>63500</xdr:colOff>
      <xdr:row>97</xdr:row>
      <xdr:rowOff>105987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0274"/>
          <a:ext cx="838200" cy="4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105987</xdr:rowOff>
    </xdr:from>
    <xdr:to>
      <xdr:col>19</xdr:col>
      <xdr:colOff>177800</xdr:colOff>
      <xdr:row>97</xdr:row>
      <xdr:rowOff>113294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36637"/>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113294</xdr:rowOff>
    </xdr:from>
    <xdr:to>
      <xdr:col>15</xdr:col>
      <xdr:colOff>50800</xdr:colOff>
      <xdr:row>97</xdr:row>
      <xdr:rowOff>158246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3944"/>
          <a:ext cx="889000" cy="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158246</xdr:rowOff>
    </xdr:from>
    <xdr:to>
      <xdr:col>10</xdr:col>
      <xdr:colOff>114300</xdr:colOff>
      <xdr:row>97</xdr:row>
      <xdr:rowOff>168024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8896"/>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8824</xdr:rowOff>
    </xdr:from>
    <xdr:to>
      <xdr:col>24</xdr:col>
      <xdr:colOff>114300</xdr:colOff>
      <xdr:row>97</xdr:row>
      <xdr:rowOff>110424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158701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55187</xdr:rowOff>
    </xdr:from>
    <xdr:to>
      <xdr:col>20</xdr:col>
      <xdr:colOff>38100</xdr:colOff>
      <xdr:row>97</xdr:row>
      <xdr:rowOff>156787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147914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7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62494</xdr:rowOff>
    </xdr:from>
    <xdr:to>
      <xdr:col>15</xdr:col>
      <xdr:colOff>101600</xdr:colOff>
      <xdr:row>97</xdr:row>
      <xdr:rowOff>164094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155221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8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107446</xdr:rowOff>
    </xdr:from>
    <xdr:to>
      <xdr:col>10</xdr:col>
      <xdr:colOff>165100</xdr:colOff>
      <xdr:row>98</xdr:row>
      <xdr:rowOff>37596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117224</xdr:rowOff>
    </xdr:from>
    <xdr:to>
      <xdr:col>6</xdr:col>
      <xdr:colOff>38100</xdr:colOff>
      <xdr:row>98</xdr:row>
      <xdr:rowOff>47374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38501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102156</xdr:rowOff>
    </xdr:from>
    <xdr:to>
      <xdr:col>55</xdr:col>
      <xdr:colOff>0</xdr:colOff>
      <xdr:row>58</xdr:row>
      <xdr:rowOff>102898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6256"/>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102898</xdr:rowOff>
    </xdr:from>
    <xdr:to>
      <xdr:col>50</xdr:col>
      <xdr:colOff>114300</xdr:colOff>
      <xdr:row>58</xdr:row>
      <xdr:rowOff>106255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6998"/>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87911</xdr:rowOff>
    </xdr:from>
    <xdr:to>
      <xdr:col>45</xdr:col>
      <xdr:colOff>177800</xdr:colOff>
      <xdr:row>58</xdr:row>
      <xdr:rowOff>106255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2011"/>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87911</xdr:rowOff>
    </xdr:from>
    <xdr:to>
      <xdr:col>41</xdr:col>
      <xdr:colOff>50800</xdr:colOff>
      <xdr:row>58</xdr:row>
      <xdr:rowOff>110618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201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51356</xdr:rowOff>
    </xdr:from>
    <xdr:to>
      <xdr:col>55</xdr:col>
      <xdr:colOff>50800</xdr:colOff>
      <xdr:row>58</xdr:row>
      <xdr:rowOff>152956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52098</xdr:rowOff>
    </xdr:from>
    <xdr:to>
      <xdr:col>50</xdr:col>
      <xdr:colOff>165100</xdr:colOff>
      <xdr:row>58</xdr:row>
      <xdr:rowOff>153698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144825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55455</xdr:rowOff>
    </xdr:from>
    <xdr:to>
      <xdr:col>46</xdr:col>
      <xdr:colOff>38100</xdr:colOff>
      <xdr:row>58</xdr:row>
      <xdr:rowOff>157055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148182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37111</xdr:rowOff>
    </xdr:from>
    <xdr:to>
      <xdr:col>41</xdr:col>
      <xdr:colOff>101600</xdr:colOff>
      <xdr:row>58</xdr:row>
      <xdr:rowOff>138711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129838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59818</xdr:rowOff>
    </xdr:from>
    <xdr:to>
      <xdr:col>36</xdr:col>
      <xdr:colOff>165100</xdr:colOff>
      <xdr:row>58</xdr:row>
      <xdr:rowOff>161418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152545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82845</xdr:rowOff>
    </xdr:from>
    <xdr:to>
      <xdr:col>55</xdr:col>
      <xdr:colOff>0</xdr:colOff>
      <xdr:row>78</xdr:row>
      <xdr:rowOff>93580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55945"/>
          <a:ext cx="8382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82845</xdr:rowOff>
    </xdr:from>
    <xdr:to>
      <xdr:col>50</xdr:col>
      <xdr:colOff>114300</xdr:colOff>
      <xdr:row>78</xdr:row>
      <xdr:rowOff>83722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559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83722</xdr:rowOff>
    </xdr:from>
    <xdr:to>
      <xdr:col>45</xdr:col>
      <xdr:colOff>177800</xdr:colOff>
      <xdr:row>78</xdr:row>
      <xdr:rowOff>108330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56822"/>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97506</xdr:rowOff>
    </xdr:from>
    <xdr:to>
      <xdr:col>41</xdr:col>
      <xdr:colOff>50800</xdr:colOff>
      <xdr:row>78</xdr:row>
      <xdr:rowOff>108330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70606"/>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42780</xdr:rowOff>
    </xdr:from>
    <xdr:to>
      <xdr:col>55</xdr:col>
      <xdr:colOff>50800</xdr:colOff>
      <xdr:row>78</xdr:row>
      <xdr:rowOff>144380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129157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32045</xdr:rowOff>
    </xdr:from>
    <xdr:to>
      <xdr:col>50</xdr:col>
      <xdr:colOff>165100</xdr:colOff>
      <xdr:row>78</xdr:row>
      <xdr:rowOff>133645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124772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32922</xdr:rowOff>
    </xdr:from>
    <xdr:to>
      <xdr:col>46</xdr:col>
      <xdr:colOff>38100</xdr:colOff>
      <xdr:row>78</xdr:row>
      <xdr:rowOff>134522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125649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57530</xdr:rowOff>
    </xdr:from>
    <xdr:to>
      <xdr:col>41</xdr:col>
      <xdr:colOff>101600</xdr:colOff>
      <xdr:row>78</xdr:row>
      <xdr:rowOff>159130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150257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46706</xdr:rowOff>
    </xdr:from>
    <xdr:to>
      <xdr:col>36</xdr:col>
      <xdr:colOff>165100</xdr:colOff>
      <xdr:row>78</xdr:row>
      <xdr:rowOff>148306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139433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136748</xdr:rowOff>
    </xdr:from>
    <xdr:to>
      <xdr:col>55</xdr:col>
      <xdr:colOff>0</xdr:colOff>
      <xdr:row>98</xdr:row>
      <xdr:rowOff>149368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38848"/>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136748</xdr:rowOff>
    </xdr:from>
    <xdr:to>
      <xdr:col>50</xdr:col>
      <xdr:colOff>114300</xdr:colOff>
      <xdr:row>99</xdr:row>
      <xdr:rowOff>4812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38848"/>
          <a:ext cx="88900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4812</xdr:rowOff>
    </xdr:from>
    <xdr:to>
      <xdr:col>45</xdr:col>
      <xdr:colOff>177800</xdr:colOff>
      <xdr:row>99</xdr:row>
      <xdr:rowOff>12999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78362"/>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130018</xdr:rowOff>
    </xdr:from>
    <xdr:to>
      <xdr:col>41</xdr:col>
      <xdr:colOff>50800</xdr:colOff>
      <xdr:row>99</xdr:row>
      <xdr:rowOff>12999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32118"/>
          <a:ext cx="889000" cy="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98568</xdr:rowOff>
    </xdr:from>
    <xdr:to>
      <xdr:col>55</xdr:col>
      <xdr:colOff>50800</xdr:colOff>
      <xdr:row>99</xdr:row>
      <xdr:rowOff>28718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0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13495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1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85948</xdr:rowOff>
    </xdr:from>
    <xdr:to>
      <xdr:col>50</xdr:col>
      <xdr:colOff>165100</xdr:colOff>
      <xdr:row>99</xdr:row>
      <xdr:rowOff>16098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125462</xdr:rowOff>
    </xdr:from>
    <xdr:to>
      <xdr:col>46</xdr:col>
      <xdr:colOff>38100</xdr:colOff>
      <xdr:row>99</xdr:row>
      <xdr:rowOff>55612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133649</xdr:rowOff>
    </xdr:from>
    <xdr:to>
      <xdr:col>41</xdr:col>
      <xdr:colOff>101600</xdr:colOff>
      <xdr:row>99</xdr:row>
      <xdr:rowOff>63799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54926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79218</xdr:rowOff>
    </xdr:from>
    <xdr:to>
      <xdr:col>36</xdr:col>
      <xdr:colOff>165100</xdr:colOff>
      <xdr:row>99</xdr:row>
      <xdr:rowOff>9368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47261</xdr:rowOff>
    </xdr:from>
    <xdr:to>
      <xdr:col>85</xdr:col>
      <xdr:colOff>127000</xdr:colOff>
      <xdr:row>38</xdr:row>
      <xdr:rowOff>48948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2361"/>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47261</xdr:rowOff>
    </xdr:from>
    <xdr:to>
      <xdr:col>81</xdr:col>
      <xdr:colOff>50800</xdr:colOff>
      <xdr:row>38</xdr:row>
      <xdr:rowOff>48159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2361"/>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48159</xdr:rowOff>
    </xdr:from>
    <xdr:to>
      <xdr:col>76</xdr:col>
      <xdr:colOff>114300</xdr:colOff>
      <xdr:row>38</xdr:row>
      <xdr:rowOff>49915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63259"/>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49915</xdr:rowOff>
    </xdr:from>
    <xdr:to>
      <xdr:col>71</xdr:col>
      <xdr:colOff>177800</xdr:colOff>
      <xdr:row>38</xdr:row>
      <xdr:rowOff>51458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5015"/>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169598</xdr:rowOff>
    </xdr:from>
    <xdr:to>
      <xdr:col>85</xdr:col>
      <xdr:colOff>177800</xdr:colOff>
      <xdr:row>38</xdr:row>
      <xdr:rowOff>99748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167911</xdr:rowOff>
    </xdr:from>
    <xdr:to>
      <xdr:col>81</xdr:col>
      <xdr:colOff>101600</xdr:colOff>
      <xdr:row>38</xdr:row>
      <xdr:rowOff>98061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89188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168809</xdr:rowOff>
    </xdr:from>
    <xdr:to>
      <xdr:col>76</xdr:col>
      <xdr:colOff>165100</xdr:colOff>
      <xdr:row>38</xdr:row>
      <xdr:rowOff>98959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90086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170565</xdr:rowOff>
    </xdr:from>
    <xdr:to>
      <xdr:col>72</xdr:col>
      <xdr:colOff>38100</xdr:colOff>
      <xdr:row>38</xdr:row>
      <xdr:rowOff>100715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658</xdr:rowOff>
    </xdr:from>
    <xdr:to>
      <xdr:col>67</xdr:col>
      <xdr:colOff>101600</xdr:colOff>
      <xdr:row>38</xdr:row>
      <xdr:rowOff>102258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93385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92807</xdr:rowOff>
    </xdr:from>
    <xdr:to>
      <xdr:col>85</xdr:col>
      <xdr:colOff>127000</xdr:colOff>
      <xdr:row>58</xdr:row>
      <xdr:rowOff>46896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94007"/>
          <a:ext cx="838200" cy="2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92807</xdr:rowOff>
    </xdr:from>
    <xdr:to>
      <xdr:col>81</xdr:col>
      <xdr:colOff>50800</xdr:colOff>
      <xdr:row>57</xdr:row>
      <xdr:rowOff>162313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94007"/>
          <a:ext cx="889000" cy="2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162313</xdr:rowOff>
    </xdr:from>
    <xdr:to>
      <xdr:col>76</xdr:col>
      <xdr:colOff>114300</xdr:colOff>
      <xdr:row>58</xdr:row>
      <xdr:rowOff>60806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34963"/>
          <a:ext cx="889000" cy="6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60806</xdr:rowOff>
    </xdr:from>
    <xdr:to>
      <xdr:col>71</xdr:col>
      <xdr:colOff>177800</xdr:colOff>
      <xdr:row>58</xdr:row>
      <xdr:rowOff>62639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04906"/>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167546</xdr:rowOff>
    </xdr:from>
    <xdr:to>
      <xdr:col>85</xdr:col>
      <xdr:colOff>177800</xdr:colOff>
      <xdr:row>58</xdr:row>
      <xdr:rowOff>97696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82473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42007</xdr:rowOff>
    </xdr:from>
    <xdr:to>
      <xdr:col>81</xdr:col>
      <xdr:colOff>101600</xdr:colOff>
      <xdr:row>56</xdr:row>
      <xdr:rowOff>143607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160134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1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111513</xdr:rowOff>
    </xdr:from>
    <xdr:to>
      <xdr:col>76</xdr:col>
      <xdr:colOff>165100</xdr:colOff>
      <xdr:row>58</xdr:row>
      <xdr:rowOff>41663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32790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7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10006</xdr:rowOff>
    </xdr:from>
    <xdr:to>
      <xdr:col>72</xdr:col>
      <xdr:colOff>38100</xdr:colOff>
      <xdr:row>58</xdr:row>
      <xdr:rowOff>111606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102733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11839</xdr:rowOff>
    </xdr:from>
    <xdr:to>
      <xdr:col>67</xdr:col>
      <xdr:colOff>101600</xdr:colOff>
      <xdr:row>58</xdr:row>
      <xdr:rowOff>113439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104566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43610</xdr:rowOff>
    </xdr:from>
    <xdr:to>
      <xdr:col>85</xdr:col>
      <xdr:colOff>127000</xdr:colOff>
      <xdr:row>79</xdr:row>
      <xdr:rowOff>44185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8160"/>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40154</xdr:rowOff>
    </xdr:from>
    <xdr:to>
      <xdr:col>81</xdr:col>
      <xdr:colOff>50800</xdr:colOff>
      <xdr:row>79</xdr:row>
      <xdr:rowOff>44185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4704"/>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146529</xdr:rowOff>
    </xdr:from>
    <xdr:to>
      <xdr:col>76</xdr:col>
      <xdr:colOff>114300</xdr:colOff>
      <xdr:row>79</xdr:row>
      <xdr:rowOff>40154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9629"/>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6410</xdr:rowOff>
    </xdr:from>
    <xdr:to>
      <xdr:col>71</xdr:col>
      <xdr:colOff>177800</xdr:colOff>
      <xdr:row>78</xdr:row>
      <xdr:rowOff>146529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79510"/>
          <a:ext cx="889000" cy="1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164260</xdr:rowOff>
    </xdr:from>
    <xdr:to>
      <xdr:col>85</xdr:col>
      <xdr:colOff>177800</xdr:colOff>
      <xdr:row>79</xdr:row>
      <xdr:rowOff>94410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164835</xdr:rowOff>
    </xdr:from>
    <xdr:to>
      <xdr:col>81</xdr:col>
      <xdr:colOff>101600</xdr:colOff>
      <xdr:row>79</xdr:row>
      <xdr:rowOff>94985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86112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160804</xdr:rowOff>
    </xdr:from>
    <xdr:to>
      <xdr:col>76</xdr:col>
      <xdr:colOff>165100</xdr:colOff>
      <xdr:row>79</xdr:row>
      <xdr:rowOff>90954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82081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95729</xdr:rowOff>
    </xdr:from>
    <xdr:to>
      <xdr:col>72</xdr:col>
      <xdr:colOff>38100</xdr:colOff>
      <xdr:row>79</xdr:row>
      <xdr:rowOff>25879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42406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127060</xdr:rowOff>
    </xdr:from>
    <xdr:to>
      <xdr:col>67</xdr:col>
      <xdr:colOff>101600</xdr:colOff>
      <xdr:row>78</xdr:row>
      <xdr:rowOff>57210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73737</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31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76778</xdr:rowOff>
    </xdr:from>
    <xdr:to>
      <xdr:col>85</xdr:col>
      <xdr:colOff>127000</xdr:colOff>
      <xdr:row>98</xdr:row>
      <xdr:rowOff>79456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78878"/>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79456</xdr:rowOff>
    </xdr:from>
    <xdr:to>
      <xdr:col>81</xdr:col>
      <xdr:colOff>50800</xdr:colOff>
      <xdr:row>98</xdr:row>
      <xdr:rowOff>93600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1556"/>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93600</xdr:rowOff>
    </xdr:from>
    <xdr:to>
      <xdr:col>76</xdr:col>
      <xdr:colOff>114300</xdr:colOff>
      <xdr:row>98</xdr:row>
      <xdr:rowOff>108471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95700"/>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108471</xdr:rowOff>
    </xdr:from>
    <xdr:to>
      <xdr:col>71</xdr:col>
      <xdr:colOff>177800</xdr:colOff>
      <xdr:row>98</xdr:row>
      <xdr:rowOff>111626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1057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25978</xdr:rowOff>
    </xdr:from>
    <xdr:to>
      <xdr:col>85</xdr:col>
      <xdr:colOff>177800</xdr:colOff>
      <xdr:row>98</xdr:row>
      <xdr:rowOff>127578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112355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28656</xdr:rowOff>
    </xdr:from>
    <xdr:to>
      <xdr:col>81</xdr:col>
      <xdr:colOff>101600</xdr:colOff>
      <xdr:row>98</xdr:row>
      <xdr:rowOff>130256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121383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42800</xdr:rowOff>
    </xdr:from>
    <xdr:to>
      <xdr:col>76</xdr:col>
      <xdr:colOff>165100</xdr:colOff>
      <xdr:row>98</xdr:row>
      <xdr:rowOff>144400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135527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57671</xdr:rowOff>
    </xdr:from>
    <xdr:to>
      <xdr:col>72</xdr:col>
      <xdr:colOff>38100</xdr:colOff>
      <xdr:row>98</xdr:row>
      <xdr:rowOff>159271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150398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60826</xdr:rowOff>
    </xdr:from>
    <xdr:to>
      <xdr:col>67</xdr:col>
      <xdr:colOff>101600</xdr:colOff>
      <xdr:row>98</xdr:row>
      <xdr:rowOff>162426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153553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・変動幅の最も大きい教育費は昨年度と比較して１５６千円低くなっている。これは給食センターの建設事業が無くなったのとが主な要因となっている。次に大きい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総務費は昨年度と比較して１７千円高くなっている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。これは花香房改修事業の実施が主な要因となっている。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築年数が古い施設が多く、改修、修繕が増加すると想定されるが、公共施設等総合管理計画に基づき計画的に修繕等を行い、維持管理に係る経費を抑制できるよう務めていく。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財政調整基金は、適切な財源確保と歳出の精査により取り崩しを行わず、前年度末現在高から１９７百万円積み立てることができた。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普通交付税が前年比で１５百万円増になったこともあり、実質収支は８５百万円の増、標準財政規模に占める割合は４．１％の増になっている。今後も事業の見直しや行財政改革を進め、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連結実質赤字比率は、過去から赤字はなく黒字で推移している。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実質収支額は新庁舎が完成した平成２９年以降増加傾向にあったが、給食センター建設事業を実施した令和３年に減少に転じた。しかし令和４年度については、昨年度と比較して８５百万円の増となり、割合も４．１％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公営企業会計は国民健康保険特別会計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診</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について、診療収入の減少により、９，４３２千円の赤字となった。その他の会計については収支が均衡した決算状況にある。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3384411</v>
      </c>
      <c r="BO4" s="371"/>
      <c r="BP4" s="371"/>
      <c r="BQ4" s="371"/>
      <c r="BR4" s="371"/>
      <c r="BS4" s="371"/>
      <c r="BT4" s="371"/>
      <c r="BU4" s="372"/>
      <c r="BV4" s="370">
        <v>3801596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12.4</v>
      </c>
      <c r="CU4" s="377"/>
      <c r="CV4" s="377"/>
      <c r="CW4" s="377"/>
      <c r="CX4" s="377"/>
      <c r="CY4" s="377"/>
      <c r="CZ4" s="377"/>
      <c r="DA4" s="378"/>
      <c r="DB4" s="376">
        <v>8.3000000000000007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3111291</v>
      </c>
      <c r="BO5" s="408"/>
      <c r="BP5" s="408"/>
      <c r="BQ5" s="408"/>
      <c r="BR5" s="408"/>
      <c r="BS5" s="408"/>
      <c r="BT5" s="408"/>
      <c r="BU5" s="409"/>
      <c r="BV5" s="407">
        <v>3582103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79.099999999999994</v>
      </c>
      <c r="CU5" s="405"/>
      <c r="CV5" s="405"/>
      <c r="CW5" s="405"/>
      <c r="CX5" s="405"/>
      <c r="CY5" s="405"/>
      <c r="CZ5" s="405"/>
      <c r="DA5" s="406"/>
      <c r="DB5" s="404">
        <v>79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273120</v>
      </c>
      <c r="BO6" s="408"/>
      <c r="BP6" s="408"/>
      <c r="BQ6" s="408"/>
      <c r="BR6" s="408"/>
      <c r="BS6" s="408"/>
      <c r="BT6" s="408"/>
      <c r="BU6" s="409"/>
      <c r="BV6" s="407">
        <v>219493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v>
      </c>
      <c r="CU6" s="445"/>
      <c r="CV6" s="445"/>
      <c r="CW6" s="445"/>
      <c r="CX6" s="445"/>
      <c r="CY6" s="445"/>
      <c r="CZ6" s="445"/>
      <c r="DA6" s="446"/>
      <c r="DB6" s="444">
        <v>82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25</v>
      </c>
      <c r="BO7" s="408"/>
      <c r="BP7" s="408"/>
      <c r="BQ7" s="408"/>
      <c r="BR7" s="408"/>
      <c r="BS7" s="408"/>
      <c r="BT7" s="408"/>
      <c r="BU7" s="409"/>
      <c r="BV7" s="407">
        <v>31487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2203665</v>
      </c>
      <c r="CU7" s="408"/>
      <c r="CV7" s="408"/>
      <c r="CW7" s="408"/>
      <c r="CX7" s="408"/>
      <c r="CY7" s="408"/>
      <c r="CZ7" s="408"/>
      <c r="DA7" s="409"/>
      <c r="DB7" s="407">
        <v>2266572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273095</v>
      </c>
      <c r="BO8" s="408"/>
      <c r="BP8" s="408"/>
      <c r="BQ8" s="408"/>
      <c r="BR8" s="408"/>
      <c r="BS8" s="408"/>
      <c r="BT8" s="408"/>
      <c r="BU8" s="409"/>
      <c r="BV8" s="407">
        <v>188006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3226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85089</v>
      </c>
      <c r="BO9" s="408"/>
      <c r="BP9" s="408"/>
      <c r="BQ9" s="408"/>
      <c r="BR9" s="408"/>
      <c r="BS9" s="408"/>
      <c r="BT9" s="408"/>
      <c r="BU9" s="409"/>
      <c r="BV9" s="407">
        <v>-45522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9.1</v>
      </c>
      <c r="CU9" s="405"/>
      <c r="CV9" s="405"/>
      <c r="CW9" s="405"/>
      <c r="CX9" s="405"/>
      <c r="CY9" s="405"/>
      <c r="CZ9" s="405"/>
      <c r="DA9" s="406"/>
      <c r="DB9" s="404">
        <v>8.6999999999999993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3674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101924</v>
      </c>
      <c r="BO10" s="408"/>
      <c r="BP10" s="408"/>
      <c r="BQ10" s="408"/>
      <c r="BR10" s="408"/>
      <c r="BS10" s="408"/>
      <c r="BT10" s="408"/>
      <c r="BU10" s="409"/>
      <c r="BV10" s="407">
        <v>138837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3228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3183</v>
      </c>
      <c r="S13" s="492"/>
      <c r="T13" s="492"/>
      <c r="U13" s="492"/>
      <c r="V13" s="493"/>
      <c r="W13" s="423" t="s">
        <v>140</v>
      </c>
      <c r="X13" s="424"/>
      <c r="Y13" s="424"/>
      <c r="Z13" s="424"/>
      <c r="AA13" s="424"/>
      <c r="AB13" s="414"/>
      <c r="AC13" s="458">
        <v>271</v>
      </c>
      <c r="AD13" s="459"/>
      <c r="AE13" s="459"/>
      <c r="AF13" s="459"/>
      <c r="AG13" s="501"/>
      <c r="AH13" s="458">
        <v>382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187013</v>
      </c>
      <c r="BO13" s="408"/>
      <c r="BP13" s="408"/>
      <c r="BQ13" s="408"/>
      <c r="BR13" s="408"/>
      <c r="BS13" s="408"/>
      <c r="BT13" s="408"/>
      <c r="BU13" s="409"/>
      <c r="BV13" s="407">
        <v>93315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3.8</v>
      </c>
      <c r="CU13" s="405"/>
      <c r="CV13" s="405"/>
      <c r="CW13" s="405"/>
      <c r="CX13" s="405"/>
      <c r="CY13" s="405"/>
      <c r="CZ13" s="405"/>
      <c r="DA13" s="406"/>
      <c r="DB13" s="404">
        <v>3.9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3307</v>
      </c>
      <c r="S14" s="492"/>
      <c r="T14" s="492"/>
      <c r="U14" s="492"/>
      <c r="V14" s="493"/>
      <c r="W14" s="397"/>
      <c r="X14" s="398"/>
      <c r="Y14" s="398"/>
      <c r="Z14" s="398"/>
      <c r="AA14" s="398"/>
      <c r="AB14" s="387"/>
      <c r="AC14" s="494">
        <v>16.7</v>
      </c>
      <c r="AD14" s="495"/>
      <c r="AE14" s="495"/>
      <c r="AF14" s="495"/>
      <c r="AG14" s="496"/>
      <c r="AH14" s="494">
        <v>20.5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3269</v>
      </c>
      <c r="S15" s="492"/>
      <c r="T15" s="492"/>
      <c r="U15" s="492"/>
      <c r="V15" s="493"/>
      <c r="W15" s="423" t="s">
        <v>148</v>
      </c>
      <c r="X15" s="424"/>
      <c r="Y15" s="424"/>
      <c r="Z15" s="424"/>
      <c r="AA15" s="424"/>
      <c r="AB15" s="414"/>
      <c r="AC15" s="458">
        <v>478</v>
      </c>
      <c r="AD15" s="459"/>
      <c r="AE15" s="459"/>
      <c r="AF15" s="459"/>
      <c r="AG15" s="501"/>
      <c r="AH15" s="458">
        <v>513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500016</v>
      </c>
      <c r="BO15" s="371"/>
      <c r="BP15" s="371"/>
      <c r="BQ15" s="371"/>
      <c r="BR15" s="371"/>
      <c r="BS15" s="371"/>
      <c r="BT15" s="371"/>
      <c r="BU15" s="372"/>
      <c r="BV15" s="370">
        <v>511946</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29.5</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2049958</v>
      </c>
      <c r="BO16" s="408"/>
      <c r="BP16" s="408"/>
      <c r="BQ16" s="408"/>
      <c r="BR16" s="408"/>
      <c r="BS16" s="408"/>
      <c r="BT16" s="408"/>
      <c r="BU16" s="409"/>
      <c r="BV16" s="407">
        <v>2049332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872</v>
      </c>
      <c r="AD17" s="459"/>
      <c r="AE17" s="459"/>
      <c r="AF17" s="459"/>
      <c r="AG17" s="501"/>
      <c r="AH17" s="458">
        <v>972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628834</v>
      </c>
      <c r="BO17" s="408"/>
      <c r="BP17" s="408"/>
      <c r="BQ17" s="408"/>
      <c r="BR17" s="408"/>
      <c r="BS17" s="408"/>
      <c r="BT17" s="408"/>
      <c r="BU17" s="409"/>
      <c r="BV17" s="407">
        <v>643814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158</v>
      </c>
      <c r="C18" s="450"/>
      <c r="D18" s="450"/>
      <c r="E18" s="533"/>
      <c r="F18" s="533"/>
      <c r="G18" s="533"/>
      <c r="H18" s="533"/>
      <c r="I18" s="533"/>
      <c r="J18" s="533"/>
      <c r="K18" s="533"/>
      <c r="L18" s="534">
        <v>66.52</v>
      </c>
      <c r="M18" s="534"/>
      <c r="N18" s="534"/>
      <c r="O18" s="534"/>
      <c r="P18" s="534"/>
      <c r="Q18" s="534"/>
      <c r="R18" s="535"/>
      <c r="S18" s="535"/>
      <c r="T18" s="535"/>
      <c r="U18" s="535"/>
      <c r="V18" s="536"/>
      <c r="W18" s="425"/>
      <c r="X18" s="426"/>
      <c r="Y18" s="426"/>
      <c r="Z18" s="426"/>
      <c r="AA18" s="426"/>
      <c r="AB18" s="417"/>
      <c r="AC18" s="537">
        <v>53.8</v>
      </c>
      <c r="AD18" s="538"/>
      <c r="AE18" s="538"/>
      <c r="AF18" s="538"/>
      <c r="AG18" s="539"/>
      <c r="AH18" s="537">
        <v>52.1</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1752005</v>
      </c>
      <c r="BO18" s="408"/>
      <c r="BP18" s="408"/>
      <c r="BQ18" s="408"/>
      <c r="BR18" s="408"/>
      <c r="BS18" s="408"/>
      <c r="BT18" s="408"/>
      <c r="BU18" s="409"/>
      <c r="BV18" s="407">
        <v>1800185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160</v>
      </c>
      <c r="C19" s="450"/>
      <c r="D19" s="450"/>
      <c r="E19" s="533"/>
      <c r="F19" s="533"/>
      <c r="G19" s="533"/>
      <c r="H19" s="533"/>
      <c r="I19" s="533"/>
      <c r="J19" s="533"/>
      <c r="K19" s="533"/>
      <c r="L19" s="541">
        <v>48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2586028</v>
      </c>
      <c r="BO19" s="408"/>
      <c r="BP19" s="408"/>
      <c r="BQ19" s="408"/>
      <c r="BR19" s="408"/>
      <c r="BS19" s="408"/>
      <c r="BT19" s="408"/>
      <c r="BU19" s="409"/>
      <c r="BV19" s="407">
        <v>2712418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162</v>
      </c>
      <c r="C20" s="450"/>
      <c r="D20" s="450"/>
      <c r="E20" s="533"/>
      <c r="F20" s="533"/>
      <c r="G20" s="533"/>
      <c r="H20" s="533"/>
      <c r="I20" s="533"/>
      <c r="J20" s="533"/>
      <c r="K20" s="533"/>
      <c r="L20" s="541">
        <v>1110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2246921</v>
      </c>
      <c r="BO22" s="371"/>
      <c r="BP22" s="371"/>
      <c r="BQ22" s="371"/>
      <c r="BR22" s="371"/>
      <c r="BS22" s="371"/>
      <c r="BT22" s="371"/>
      <c r="BU22" s="372"/>
      <c r="BV22" s="370">
        <v>2393470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2228494</v>
      </c>
      <c r="BO23" s="408"/>
      <c r="BP23" s="408"/>
      <c r="BQ23" s="408"/>
      <c r="BR23" s="408"/>
      <c r="BS23" s="408"/>
      <c r="BT23" s="408"/>
      <c r="BU23" s="409"/>
      <c r="BV23" s="407">
        <v>2371359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5690</v>
      </c>
      <c r="R24" s="459"/>
      <c r="S24" s="459"/>
      <c r="T24" s="459"/>
      <c r="U24" s="459"/>
      <c r="V24" s="501"/>
      <c r="W24" s="553"/>
      <c r="X24" s="554"/>
      <c r="Y24" s="555"/>
      <c r="Z24" s="457" t="s">
        <v>173</v>
      </c>
      <c r="AA24" s="437"/>
      <c r="AB24" s="437"/>
      <c r="AC24" s="437"/>
      <c r="AD24" s="437"/>
      <c r="AE24" s="437"/>
      <c r="AF24" s="437"/>
      <c r="AG24" s="438"/>
      <c r="AH24" s="458">
        <v>77</v>
      </c>
      <c r="AI24" s="459"/>
      <c r="AJ24" s="459"/>
      <c r="AK24" s="459"/>
      <c r="AL24" s="501"/>
      <c r="AM24" s="458">
        <v>226688</v>
      </c>
      <c r="AN24" s="459"/>
      <c r="AO24" s="459"/>
      <c r="AP24" s="459"/>
      <c r="AQ24" s="459"/>
      <c r="AR24" s="501"/>
      <c r="AS24" s="458">
        <v>2944</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1190201</v>
      </c>
      <c r="BO24" s="408"/>
      <c r="BP24" s="408"/>
      <c r="BQ24" s="408"/>
      <c r="BR24" s="408"/>
      <c r="BS24" s="408"/>
      <c r="BT24" s="408"/>
      <c r="BU24" s="409"/>
      <c r="BV24" s="407">
        <v>1261924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4910</v>
      </c>
      <c r="R25" s="459"/>
      <c r="S25" s="459"/>
      <c r="T25" s="459"/>
      <c r="U25" s="459"/>
      <c r="V25" s="501"/>
      <c r="W25" s="553"/>
      <c r="X25" s="554"/>
      <c r="Y25" s="555"/>
      <c r="Z25" s="457" t="s">
        <v>176</v>
      </c>
      <c r="AA25" s="437"/>
      <c r="AB25" s="437"/>
      <c r="AC25" s="437"/>
      <c r="AD25" s="437"/>
      <c r="AE25" s="437"/>
      <c r="AF25" s="437"/>
      <c r="AG25" s="438"/>
      <c r="AH25" s="458" t="s">
        <v>147</v>
      </c>
      <c r="AI25" s="459"/>
      <c r="AJ25" s="459"/>
      <c r="AK25" s="459"/>
      <c r="AL25" s="501"/>
      <c r="AM25" s="458" t="s">
        <v>129</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256561</v>
      </c>
      <c r="BO25" s="371"/>
      <c r="BP25" s="371"/>
      <c r="BQ25" s="371"/>
      <c r="BR25" s="371"/>
      <c r="BS25" s="371"/>
      <c r="BT25" s="371"/>
      <c r="BU25" s="372"/>
      <c r="BV25" s="370">
        <v>288830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4460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10908</v>
      </c>
      <c r="AN26" s="459"/>
      <c r="AO26" s="459"/>
      <c r="AP26" s="459"/>
      <c r="AQ26" s="459"/>
      <c r="AR26" s="501"/>
      <c r="AS26" s="458">
        <v>2727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147</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2480</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431</v>
      </c>
      <c r="BO27" s="530"/>
      <c r="BP27" s="530"/>
      <c r="BQ27" s="530"/>
      <c r="BR27" s="530"/>
      <c r="BS27" s="530"/>
      <c r="BT27" s="530"/>
      <c r="BU27" s="531"/>
      <c r="BV27" s="529">
        <v>431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1980</v>
      </c>
      <c r="R28" s="459"/>
      <c r="S28" s="459"/>
      <c r="T28" s="459"/>
      <c r="U28" s="459"/>
      <c r="V28" s="501"/>
      <c r="W28" s="553"/>
      <c r="X28" s="554"/>
      <c r="Y28" s="555"/>
      <c r="Z28" s="457" t="s">
        <v>187</v>
      </c>
      <c r="AA28" s="437"/>
      <c r="AB28" s="437"/>
      <c r="AC28" s="437"/>
      <c r="AD28" s="437"/>
      <c r="AE28" s="437"/>
      <c r="AF28" s="437"/>
      <c r="AG28" s="438"/>
      <c r="AH28" s="458" t="s">
        <v>177</v>
      </c>
      <c r="AI28" s="459"/>
      <c r="AJ28" s="459"/>
      <c r="AK28" s="459"/>
      <c r="AL28" s="501"/>
      <c r="AM28" s="458" t="s">
        <v>177</v>
      </c>
      <c r="AN28" s="459"/>
      <c r="AO28" s="459"/>
      <c r="AP28" s="459"/>
      <c r="AQ28" s="459"/>
      <c r="AR28" s="501"/>
      <c r="AS28" s="458" t="s">
        <v>177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1648861</v>
      </c>
      <c r="BO28" s="371"/>
      <c r="BP28" s="371"/>
      <c r="BQ28" s="371"/>
      <c r="BR28" s="371"/>
      <c r="BS28" s="371"/>
      <c r="BT28" s="371"/>
      <c r="BU28" s="372"/>
      <c r="BV28" s="370">
        <v>1451937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8</v>
      </c>
      <c r="M29" s="459"/>
      <c r="N29" s="459"/>
      <c r="O29" s="459"/>
      <c r="P29" s="501"/>
      <c r="Q29" s="458">
        <v>1760</v>
      </c>
      <c r="R29" s="459"/>
      <c r="S29" s="459"/>
      <c r="T29" s="459"/>
      <c r="U29" s="459"/>
      <c r="V29" s="501"/>
      <c r="W29" s="556"/>
      <c r="X29" s="557"/>
      <c r="Y29" s="558"/>
      <c r="Z29" s="457" t="s">
        <v>190</v>
      </c>
      <c r="AA29" s="437"/>
      <c r="AB29" s="437"/>
      <c r="AC29" s="437"/>
      <c r="AD29" s="437"/>
      <c r="AE29" s="437"/>
      <c r="AF29" s="437"/>
      <c r="AG29" s="438"/>
      <c r="AH29" s="458">
        <v>78</v>
      </c>
      <c r="AI29" s="459"/>
      <c r="AJ29" s="459"/>
      <c r="AK29" s="459"/>
      <c r="AL29" s="501"/>
      <c r="AM29" s="458">
        <v>230598</v>
      </c>
      <c r="AN29" s="459"/>
      <c r="AO29" s="459"/>
      <c r="AP29" s="459"/>
      <c r="AQ29" s="459"/>
      <c r="AR29" s="501"/>
      <c r="AS29" s="458">
        <v>2956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126772</v>
      </c>
      <c r="BO29" s="408"/>
      <c r="BP29" s="408"/>
      <c r="BQ29" s="408"/>
      <c r="BR29" s="408"/>
      <c r="BS29" s="408"/>
      <c r="BT29" s="408"/>
      <c r="BU29" s="409"/>
      <c r="BV29" s="407">
        <v>126766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96.7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360126</v>
      </c>
      <c r="BO30" s="530"/>
      <c r="BP30" s="530"/>
      <c r="BQ30" s="530"/>
      <c r="BR30" s="530"/>
      <c r="BS30" s="530"/>
      <c r="BT30" s="530"/>
      <c r="BU30" s="531"/>
      <c r="BV30" s="529">
        <v>292342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奈良県市町村総合事務組合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基幹水利施設管理特別会計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国民健康保険（診療施設勘定）特別会計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山辺環境衛生組合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奈良県広域消防組合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介護保険（保険事業勘定）特別会計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奈良広域水質検査センター組合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介護保険（介護サービス事業勘定）特別会計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奈良県住宅新築資金等貸付金回収管理組合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奈良県後期高齢者医療広域連合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山辺・県北西部広域環境衛生組合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0yVyK5KUOB/xOzdccupXxm20N6vFPzukVE52XlqubfVKhQZyoCcNnF6NyXOyzIacNW/tvnfETNLG2wRpT8y4A==" saltValue="2um4//f9hW2qfR/VEuBK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557</v>
      </c>
      <c r="D34" s="1151"/>
      <c r="E34" s="1152"/>
      <c r="F34" s="32">
        <v>0</v>
      </c>
      <c r="G34" s="33">
        <v>0</v>
      </c>
      <c r="H34" s="33">
        <v>0</v>
      </c>
      <c r="I34" s="33">
        <v>0</v>
      </c>
      <c r="J34" s="34" t="s">
        <v>558</v>
      </c>
      <c r="K34" s="22"/>
      <c r="L34" s="22"/>
      <c r="M34" s="22"/>
      <c r="N34" s="22"/>
      <c r="O34" s="22"/>
      <c r="P34" s="22"/>
    </row>
    <row r="35" spans="1:16" ht="39" customHeight="1" x14ac:dyDescent="0.15">
      <c r="A35" s="22"/>
      <c r="B35" s="35"/>
      <c r="C35" s="1145" t="s">
        <v>559</v>
      </c>
      <c r="D35" s="1146"/>
      <c r="E35" s="1147"/>
      <c r="F35" s="36">
        <v>7.64</v>
      </c>
      <c r="G35" s="37">
        <v>9.18</v>
      </c>
      <c r="H35" s="37">
        <v>11.49</v>
      </c>
      <c r="I35" s="37">
        <v>8.2899999999999991</v>
      </c>
      <c r="J35" s="38">
        <v>12.39</v>
      </c>
      <c r="K35" s="22"/>
      <c r="L35" s="22"/>
      <c r="M35" s="22"/>
      <c r="N35" s="22"/>
      <c r="O35" s="22"/>
      <c r="P35" s="22"/>
    </row>
    <row r="36" spans="1:16" ht="39" customHeight="1" x14ac:dyDescent="0.15">
      <c r="A36" s="22"/>
      <c r="B36" s="35"/>
      <c r="C36" s="1145" t="s">
        <v>560</v>
      </c>
      <c r="D36" s="1146"/>
      <c r="E36" s="1147"/>
      <c r="F36" s="36">
        <v>0.48</v>
      </c>
      <c r="G36" s="37">
        <v>0.21</v>
      </c>
      <c r="H36" s="37">
        <v>0.65</v>
      </c>
      <c r="I36" s="37">
        <v>0.97</v>
      </c>
      <c r="J36" s="38">
        <v>0.51</v>
      </c>
      <c r="K36" s="22"/>
      <c r="L36" s="22"/>
      <c r="M36" s="22"/>
      <c r="N36" s="22"/>
      <c r="O36" s="22"/>
      <c r="P36" s="22"/>
    </row>
    <row r="37" spans="1:16" ht="39" customHeight="1" x14ac:dyDescent="0.15">
      <c r="A37" s="22"/>
      <c r="B37" s="35"/>
      <c r="C37" s="1145" t="s">
        <v>561</v>
      </c>
      <c r="D37" s="1146"/>
      <c r="E37" s="1147"/>
      <c r="F37" s="36">
        <v>0</v>
      </c>
      <c r="G37" s="37">
        <v>0</v>
      </c>
      <c r="H37" s="37">
        <v>0</v>
      </c>
      <c r="I37" s="37">
        <v>0</v>
      </c>
      <c r="J37" s="38">
        <v>0.43</v>
      </c>
      <c r="K37" s="22"/>
      <c r="L37" s="22"/>
      <c r="M37" s="22"/>
      <c r="N37" s="22"/>
      <c r="O37" s="22"/>
      <c r="P37" s="22"/>
    </row>
    <row r="38" spans="1:16" ht="39" customHeight="1" x14ac:dyDescent="0.15">
      <c r="A38" s="22"/>
      <c r="B38" s="35"/>
      <c r="C38" s="1145" t="s">
        <v>562</v>
      </c>
      <c r="D38" s="1146"/>
      <c r="E38" s="1147"/>
      <c r="F38" s="36">
        <v>0</v>
      </c>
      <c r="G38" s="37">
        <v>0</v>
      </c>
      <c r="H38" s="37">
        <v>0</v>
      </c>
      <c r="I38" s="37">
        <v>0.34</v>
      </c>
      <c r="J38" s="38">
        <v>0.01</v>
      </c>
      <c r="K38" s="22"/>
      <c r="L38" s="22"/>
      <c r="M38" s="22"/>
      <c r="N38" s="22"/>
      <c r="O38" s="22"/>
      <c r="P38" s="22"/>
    </row>
    <row r="39" spans="1:16" ht="39" customHeight="1" x14ac:dyDescent="0.15">
      <c r="A39" s="22"/>
      <c r="B39" s="35"/>
      <c r="C39" s="1145" t="s">
        <v>563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564</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567</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D2+3OrP3QduJDi3aiXI1m935UKtWAXS88DTHlELyBl7wWdCEnud4tPdY1+iFh1eBfIOKEqbi2SPEAjYeu5NWw==" saltValue="fWDLAn+5VGJG1XxgEuEe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194</v>
      </c>
      <c r="L45" s="60">
        <v>196</v>
      </c>
      <c r="M45" s="60">
        <v>217</v>
      </c>
      <c r="N45" s="60">
        <v>237</v>
      </c>
      <c r="O45" s="61">
        <v>236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15</v>
      </c>
      <c r="F48" s="1161"/>
      <c r="G48" s="1161"/>
      <c r="H48" s="1161"/>
      <c r="I48" s="1161"/>
      <c r="J48" s="1162"/>
      <c r="K48" s="63">
        <v>99</v>
      </c>
      <c r="L48" s="64">
        <v>96</v>
      </c>
      <c r="M48" s="64">
        <v>93</v>
      </c>
      <c r="N48" s="64">
        <v>89</v>
      </c>
      <c r="O48" s="65">
        <v>87</v>
      </c>
      <c r="P48" s="48"/>
      <c r="Q48" s="48"/>
      <c r="R48" s="48"/>
      <c r="S48" s="48"/>
      <c r="T48" s="48"/>
      <c r="U48" s="48"/>
    </row>
    <row r="49" spans="1:21" ht="30.75" customHeight="1" x14ac:dyDescent="0.15">
      <c r="A49" s="48"/>
      <c r="B49" s="1155"/>
      <c r="C49" s="1156"/>
      <c r="D49" s="62"/>
      <c r="E49" s="1161" t="s">
        <v>16</v>
      </c>
      <c r="F49" s="1161"/>
      <c r="G49" s="1161"/>
      <c r="H49" s="1161"/>
      <c r="I49" s="1161"/>
      <c r="J49" s="1162"/>
      <c r="K49" s="63">
        <v>9</v>
      </c>
      <c r="L49" s="64">
        <v>12</v>
      </c>
      <c r="M49" s="64">
        <v>12</v>
      </c>
      <c r="N49" s="64">
        <v>10</v>
      </c>
      <c r="O49" s="65">
        <v>10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510</v>
      </c>
      <c r="L50" s="64" t="s">
        <v>510</v>
      </c>
      <c r="M50" s="64" t="s">
        <v>510</v>
      </c>
      <c r="N50" s="64" t="s">
        <v>510</v>
      </c>
      <c r="O50" s="65" t="s">
        <v>510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242</v>
      </c>
      <c r="L52" s="64">
        <v>236</v>
      </c>
      <c r="M52" s="64">
        <v>245</v>
      </c>
      <c r="N52" s="64">
        <v>264</v>
      </c>
      <c r="O52" s="65">
        <v>259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60</v>
      </c>
      <c r="L53" s="69">
        <v>68</v>
      </c>
      <c r="M53" s="69">
        <v>77</v>
      </c>
      <c r="N53" s="69">
        <v>72</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ZL2bJcPm9zQYUoHTWcggegBndumztWEdINBF/qlk/h3D7kbsxEfgJwSICgsX8wLMt1V+AiCDffoVpXkXKmSkQ==" saltValue="IOzFOhXaznfDT3wLAHqr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2295</v>
      </c>
      <c r="J41" s="356">
        <v>2303</v>
      </c>
      <c r="K41" s="356">
        <v>2296</v>
      </c>
      <c r="L41" s="356">
        <v>2393</v>
      </c>
      <c r="M41" s="357">
        <v>2247</v>
      </c>
    </row>
    <row r="42" spans="2:13" ht="27.75" customHeight="1" x14ac:dyDescent="0.15">
      <c r="B42" s="1186"/>
      <c r="C42" s="1187"/>
      <c r="D42" s="106"/>
      <c r="E42" s="1192" t="s">
        <v>34</v>
      </c>
      <c r="F42" s="1192"/>
      <c r="G42" s="1192"/>
      <c r="H42" s="1193"/>
      <c r="I42" s="358" t="s">
        <v>510</v>
      </c>
      <c r="J42" s="359" t="s">
        <v>510</v>
      </c>
      <c r="K42" s="359" t="s">
        <v>510</v>
      </c>
      <c r="L42" s="359" t="s">
        <v>510</v>
      </c>
      <c r="M42" s="360" t="s">
        <v>510</v>
      </c>
    </row>
    <row r="43" spans="2:13" ht="27.75" customHeight="1" x14ac:dyDescent="0.15">
      <c r="B43" s="1186"/>
      <c r="C43" s="1187"/>
      <c r="D43" s="106"/>
      <c r="E43" s="1192" t="s">
        <v>35</v>
      </c>
      <c r="F43" s="1192"/>
      <c r="G43" s="1192"/>
      <c r="H43" s="1193"/>
      <c r="I43" s="358">
        <v>621</v>
      </c>
      <c r="J43" s="359">
        <v>617</v>
      </c>
      <c r="K43" s="359">
        <v>816</v>
      </c>
      <c r="L43" s="359">
        <v>968</v>
      </c>
      <c r="M43" s="360">
        <v>1286</v>
      </c>
    </row>
    <row r="44" spans="2:13" ht="27.75" customHeight="1" x14ac:dyDescent="0.15">
      <c r="B44" s="1186"/>
      <c r="C44" s="1187"/>
      <c r="D44" s="106"/>
      <c r="E44" s="1192" t="s">
        <v>36</v>
      </c>
      <c r="F44" s="1192"/>
      <c r="G44" s="1192"/>
      <c r="H44" s="1193"/>
      <c r="I44" s="358">
        <v>119</v>
      </c>
      <c r="J44" s="359">
        <v>108</v>
      </c>
      <c r="K44" s="359">
        <v>96</v>
      </c>
      <c r="L44" s="359">
        <v>60</v>
      </c>
      <c r="M44" s="360">
        <v>63</v>
      </c>
    </row>
    <row r="45" spans="2:13" ht="27.75" customHeight="1" x14ac:dyDescent="0.15">
      <c r="B45" s="1186"/>
      <c r="C45" s="1187"/>
      <c r="D45" s="106"/>
      <c r="E45" s="1192" t="s">
        <v>37</v>
      </c>
      <c r="F45" s="1192"/>
      <c r="G45" s="1192"/>
      <c r="H45" s="1193"/>
      <c r="I45" s="358">
        <v>706</v>
      </c>
      <c r="J45" s="359">
        <v>681</v>
      </c>
      <c r="K45" s="359">
        <v>653</v>
      </c>
      <c r="L45" s="359">
        <v>604</v>
      </c>
      <c r="M45" s="360">
        <v>543</v>
      </c>
    </row>
    <row r="46" spans="2:13" ht="27.75" customHeight="1" x14ac:dyDescent="0.15">
      <c r="B46" s="1186"/>
      <c r="C46" s="1187"/>
      <c r="D46" s="107"/>
      <c r="E46" s="1192" t="s">
        <v>38</v>
      </c>
      <c r="F46" s="1192"/>
      <c r="G46" s="1192"/>
      <c r="H46" s="1193"/>
      <c r="I46" s="358" t="s">
        <v>510</v>
      </c>
      <c r="J46" s="359" t="s">
        <v>510</v>
      </c>
      <c r="K46" s="359" t="s">
        <v>510</v>
      </c>
      <c r="L46" s="359" t="s">
        <v>510</v>
      </c>
      <c r="M46" s="360" t="s">
        <v>510</v>
      </c>
    </row>
    <row r="47" spans="2:13" ht="27.75" customHeight="1" x14ac:dyDescent="0.15">
      <c r="B47" s="1186"/>
      <c r="C47" s="1187"/>
      <c r="D47" s="108"/>
      <c r="E47" s="1194" t="s">
        <v>39</v>
      </c>
      <c r="F47" s="1195"/>
      <c r="G47" s="1195"/>
      <c r="H47" s="1196"/>
      <c r="I47" s="358" t="s">
        <v>510</v>
      </c>
      <c r="J47" s="359" t="s">
        <v>510</v>
      </c>
      <c r="K47" s="359" t="s">
        <v>510</v>
      </c>
      <c r="L47" s="359" t="s">
        <v>510</v>
      </c>
      <c r="M47" s="360" t="s">
        <v>510</v>
      </c>
    </row>
    <row r="48" spans="2:13" ht="27.75" customHeight="1" x14ac:dyDescent="0.15">
      <c r="B48" s="1186"/>
      <c r="C48" s="1187"/>
      <c r="D48" s="106"/>
      <c r="E48" s="1192" t="s">
        <v>40</v>
      </c>
      <c r="F48" s="1192"/>
      <c r="G48" s="1192"/>
      <c r="H48" s="1193"/>
      <c r="I48" s="358" t="s">
        <v>510</v>
      </c>
      <c r="J48" s="359" t="s">
        <v>510</v>
      </c>
      <c r="K48" s="359" t="s">
        <v>510</v>
      </c>
      <c r="L48" s="359" t="s">
        <v>510</v>
      </c>
      <c r="M48" s="360" t="s">
        <v>510</v>
      </c>
    </row>
    <row r="49" spans="2:13" ht="27.75" customHeight="1" x14ac:dyDescent="0.15">
      <c r="B49" s="1188"/>
      <c r="C49" s="1189"/>
      <c r="D49" s="106"/>
      <c r="E49" s="1192" t="s">
        <v>41</v>
      </c>
      <c r="F49" s="1192"/>
      <c r="G49" s="1192"/>
      <c r="H49" s="1193"/>
      <c r="I49" s="358" t="s">
        <v>510</v>
      </c>
      <c r="J49" s="359" t="s">
        <v>510</v>
      </c>
      <c r="K49" s="359" t="s">
        <v>510</v>
      </c>
      <c r="L49" s="359" t="s">
        <v>510</v>
      </c>
      <c r="M49" s="360" t="s">
        <v>510</v>
      </c>
    </row>
    <row r="50" spans="2:13" ht="27.75" customHeight="1" x14ac:dyDescent="0.15">
      <c r="B50" s="1197" t="s">
        <v>42</v>
      </c>
      <c r="C50" s="1198"/>
      <c r="D50" s="109"/>
      <c r="E50" s="1192" t="s">
        <v>43</v>
      </c>
      <c r="F50" s="1192"/>
      <c r="G50" s="1192"/>
      <c r="H50" s="1193"/>
      <c r="I50" s="358">
        <v>1340</v>
      </c>
      <c r="J50" s="359">
        <v>1506</v>
      </c>
      <c r="K50" s="359">
        <v>1627</v>
      </c>
      <c r="L50" s="359">
        <v>1941</v>
      </c>
      <c r="M50" s="360">
        <v>2216</v>
      </c>
    </row>
    <row r="51" spans="2:13" ht="27.75" customHeight="1" x14ac:dyDescent="0.15">
      <c r="B51" s="1186"/>
      <c r="C51" s="1187"/>
      <c r="D51" s="106"/>
      <c r="E51" s="1192" t="s">
        <v>44</v>
      </c>
      <c r="F51" s="1192"/>
      <c r="G51" s="1192"/>
      <c r="H51" s="1193"/>
      <c r="I51" s="358">
        <v>0</v>
      </c>
      <c r="J51" s="359">
        <v>0</v>
      </c>
      <c r="K51" s="359">
        <v>0</v>
      </c>
      <c r="L51" s="359">
        <v>1</v>
      </c>
      <c r="M51" s="360">
        <v>0</v>
      </c>
    </row>
    <row r="52" spans="2:13" ht="27.75" customHeight="1" x14ac:dyDescent="0.15">
      <c r="B52" s="1188"/>
      <c r="C52" s="1189"/>
      <c r="D52" s="106"/>
      <c r="E52" s="1192" t="s">
        <v>45</v>
      </c>
      <c r="F52" s="1192"/>
      <c r="G52" s="1192"/>
      <c r="H52" s="1193"/>
      <c r="I52" s="358">
        <v>2544</v>
      </c>
      <c r="J52" s="359">
        <v>2595</v>
      </c>
      <c r="K52" s="359">
        <v>2596</v>
      </c>
      <c r="L52" s="359">
        <v>2640</v>
      </c>
      <c r="M52" s="360">
        <v>2680</v>
      </c>
    </row>
    <row r="53" spans="2:13" ht="27.75" customHeight="1" thickBot="1" x14ac:dyDescent="0.2">
      <c r="B53" s="1199" t="s">
        <v>46</v>
      </c>
      <c r="C53" s="1200"/>
      <c r="D53" s="110"/>
      <c r="E53" s="1201" t="s">
        <v>47</v>
      </c>
      <c r="F53" s="1201"/>
      <c r="G53" s="1201"/>
      <c r="H53" s="1202"/>
      <c r="I53" s="361">
        <v>-144</v>
      </c>
      <c r="J53" s="362">
        <v>-391</v>
      </c>
      <c r="K53" s="362">
        <v>-362</v>
      </c>
      <c r="L53" s="362">
        <v>-556</v>
      </c>
      <c r="M53" s="363">
        <v>-757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ooP5YCfDz8SRs2mcixzVoDtRDR4nE9J55Xg0Z5xDj5ke3dm45OK3mcNsjgqv5/Qwr+yABPCy1P7zOAVKDCMVA==" saltValue="+89NGaibBXMtk0AVF8Yx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1196</v>
      </c>
      <c r="G55" s="122">
        <v>1452</v>
      </c>
      <c r="H55" s="123">
        <v>1649</v>
      </c>
    </row>
    <row r="56" spans="2:8" ht="52.5" customHeight="1" x14ac:dyDescent="0.15">
      <c r="B56" s="124"/>
      <c r="C56" s="1213" t="s">
        <v>51</v>
      </c>
      <c r="D56" s="1213"/>
      <c r="E56" s="1214"/>
      <c r="F56" s="125">
        <v>127</v>
      </c>
      <c r="G56" s="125">
        <v>127</v>
      </c>
      <c r="H56" s="126">
        <v>127</v>
      </c>
    </row>
    <row r="57" spans="2:8" ht="53.25" customHeight="1" x14ac:dyDescent="0.15">
      <c r="B57" s="124"/>
      <c r="C57" s="1215" t="s">
        <v>52</v>
      </c>
      <c r="D57" s="1215"/>
      <c r="E57" s="1216"/>
      <c r="F57" s="127">
        <v>236</v>
      </c>
      <c r="G57" s="127">
        <v>292</v>
      </c>
      <c r="H57" s="128">
        <v>360</v>
      </c>
    </row>
    <row r="58" spans="2:8" ht="45.75" customHeight="1" x14ac:dyDescent="0.15">
      <c r="B58" s="129"/>
      <c r="C58" s="1203" t="s">
        <v>582</v>
      </c>
      <c r="D58" s="1204"/>
      <c r="E58" s="1205"/>
      <c r="F58" s="130">
        <v>153</v>
      </c>
      <c r="G58" s="130">
        <v>153</v>
      </c>
      <c r="H58" s="131">
        <v>153</v>
      </c>
    </row>
    <row r="59" spans="2:8" ht="45.75" customHeight="1" x14ac:dyDescent="0.15">
      <c r="B59" s="129"/>
      <c r="C59" s="1203" t="s">
        <v>583</v>
      </c>
      <c r="D59" s="1204"/>
      <c r="E59" s="1205"/>
      <c r="F59" s="130">
        <v>0</v>
      </c>
      <c r="G59" s="130">
        <v>50</v>
      </c>
      <c r="H59" s="131">
        <v>100</v>
      </c>
    </row>
    <row r="60" spans="2:8" ht="45.75" customHeight="1" x14ac:dyDescent="0.15">
      <c r="B60" s="129"/>
      <c r="C60" s="1203" t="s">
        <v>584</v>
      </c>
      <c r="D60" s="1204"/>
      <c r="E60" s="1205"/>
      <c r="F60" s="130">
        <v>49</v>
      </c>
      <c r="G60" s="130">
        <v>49</v>
      </c>
      <c r="H60" s="131">
        <v>49</v>
      </c>
    </row>
    <row r="61" spans="2:8" ht="45.75" customHeight="1" x14ac:dyDescent="0.15">
      <c r="B61" s="129"/>
      <c r="C61" s="1203" t="s">
        <v>585</v>
      </c>
      <c r="D61" s="1204"/>
      <c r="E61" s="1205"/>
      <c r="F61" s="130">
        <v>15</v>
      </c>
      <c r="G61" s="130">
        <v>22</v>
      </c>
      <c r="H61" s="131">
        <v>38</v>
      </c>
    </row>
    <row r="62" spans="2:8" ht="45.75" customHeight="1" thickBot="1" x14ac:dyDescent="0.2">
      <c r="B62" s="132"/>
      <c r="C62" s="1206" t="s">
        <v>586</v>
      </c>
      <c r="D62" s="1207"/>
      <c r="E62" s="1208"/>
      <c r="F62" s="133">
        <v>10</v>
      </c>
      <c r="G62" s="133">
        <v>10</v>
      </c>
      <c r="H62" s="134">
        <v>10</v>
      </c>
    </row>
    <row r="63" spans="2:8" ht="52.5" customHeight="1" thickBot="1" x14ac:dyDescent="0.2">
      <c r="B63" s="135"/>
      <c r="C63" s="1209" t="s">
        <v>53</v>
      </c>
      <c r="D63" s="1209"/>
      <c r="E63" s="1210"/>
      <c r="F63" s="136">
        <v>1559</v>
      </c>
      <c r="G63" s="136">
        <v>1871</v>
      </c>
      <c r="H63" s="137">
        <v>2136</v>
      </c>
    </row>
    <row r="64" spans="2:8" x14ac:dyDescent="0.15"/>
  </sheetData>
  <sheetProtection algorithmName="SHA-512" hashValue="daoWrGKfxoy9gGwWg1YU/mwViF8+XwBAtjnAtkBcpUnIF3T+aTUDanxyKJAVW2m6eSv4QC6uER5zdAB1V80Pyg==" saltValue="FhLeAUosR47c1cIg1GR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107689</v>
      </c>
      <c r="E3" s="156"/>
      <c r="F3" s="157">
        <v>271581</v>
      </c>
      <c r="G3" s="158"/>
      <c r="H3" s="159"/>
    </row>
    <row r="4" spans="1:8" x14ac:dyDescent="0.15">
      <c r="A4" s="160"/>
      <c r="B4" s="161"/>
      <c r="C4" s="162"/>
      <c r="D4" s="163">
        <v>94370</v>
      </c>
      <c r="E4" s="164"/>
      <c r="F4" s="165">
        <v>117844</v>
      </c>
      <c r="G4" s="166"/>
      <c r="H4" s="167"/>
    </row>
    <row r="5" spans="1:8" x14ac:dyDescent="0.15">
      <c r="A5" s="148" t="s">
        <v>544</v>
      </c>
      <c r="B5" s="153"/>
      <c r="C5" s="154"/>
      <c r="D5" s="155">
        <v>82355</v>
      </c>
      <c r="E5" s="156"/>
      <c r="F5" s="157">
        <v>268375</v>
      </c>
      <c r="G5" s="158"/>
      <c r="H5" s="159"/>
    </row>
    <row r="6" spans="1:8" x14ac:dyDescent="0.15">
      <c r="A6" s="160"/>
      <c r="B6" s="161"/>
      <c r="C6" s="162"/>
      <c r="D6" s="163">
        <v>52707</v>
      </c>
      <c r="E6" s="164"/>
      <c r="F6" s="165">
        <v>119602</v>
      </c>
      <c r="G6" s="166"/>
      <c r="H6" s="167"/>
    </row>
    <row r="7" spans="1:8" x14ac:dyDescent="0.15">
      <c r="A7" s="148" t="s">
        <v>545</v>
      </c>
      <c r="B7" s="153"/>
      <c r="C7" s="154"/>
      <c r="D7" s="155">
        <v>130274</v>
      </c>
      <c r="E7" s="156"/>
      <c r="F7" s="157">
        <v>301035</v>
      </c>
      <c r="G7" s="158"/>
      <c r="H7" s="159"/>
    </row>
    <row r="8" spans="1:8" x14ac:dyDescent="0.15">
      <c r="A8" s="160"/>
      <c r="B8" s="161"/>
      <c r="C8" s="162"/>
      <c r="D8" s="163">
        <v>91415</v>
      </c>
      <c r="E8" s="164"/>
      <c r="F8" s="165">
        <v>154376</v>
      </c>
      <c r="G8" s="166"/>
      <c r="H8" s="167"/>
    </row>
    <row r="9" spans="1:8" x14ac:dyDescent="0.15">
      <c r="A9" s="148" t="s">
        <v>546</v>
      </c>
      <c r="B9" s="153"/>
      <c r="C9" s="154"/>
      <c r="D9" s="155">
        <v>230020</v>
      </c>
      <c r="E9" s="156"/>
      <c r="F9" s="157">
        <v>277467</v>
      </c>
      <c r="G9" s="158"/>
      <c r="H9" s="159"/>
    </row>
    <row r="10" spans="1:8" x14ac:dyDescent="0.15">
      <c r="A10" s="160"/>
      <c r="B10" s="161"/>
      <c r="C10" s="162"/>
      <c r="D10" s="163">
        <v>65641</v>
      </c>
      <c r="E10" s="164"/>
      <c r="F10" s="165">
        <v>128378</v>
      </c>
      <c r="G10" s="166"/>
      <c r="H10" s="167"/>
    </row>
    <row r="11" spans="1:8" x14ac:dyDescent="0.15">
      <c r="A11" s="148" t="s">
        <v>547</v>
      </c>
      <c r="B11" s="153"/>
      <c r="C11" s="154"/>
      <c r="D11" s="155">
        <v>99082</v>
      </c>
      <c r="E11" s="156"/>
      <c r="F11" s="157">
        <v>282256</v>
      </c>
      <c r="G11" s="158"/>
      <c r="H11" s="159"/>
    </row>
    <row r="12" spans="1:8" x14ac:dyDescent="0.15">
      <c r="A12" s="160"/>
      <c r="B12" s="161"/>
      <c r="C12" s="168"/>
      <c r="D12" s="163">
        <v>32192</v>
      </c>
      <c r="E12" s="164"/>
      <c r="F12" s="165">
        <v>145453</v>
      </c>
      <c r="G12" s="166"/>
      <c r="H12" s="167"/>
    </row>
    <row r="13" spans="1:8" x14ac:dyDescent="0.15">
      <c r="A13" s="148"/>
      <c r="B13" s="153"/>
      <c r="C13" s="169"/>
      <c r="D13" s="170">
        <v>129884</v>
      </c>
      <c r="E13" s="171"/>
      <c r="F13" s="172">
        <v>280143</v>
      </c>
      <c r="G13" s="173"/>
      <c r="H13" s="159"/>
    </row>
    <row r="14" spans="1:8" x14ac:dyDescent="0.15">
      <c r="A14" s="160"/>
      <c r="B14" s="161"/>
      <c r="C14" s="162"/>
      <c r="D14" s="163">
        <v>67265</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7.64</v>
      </c>
      <c r="C19" s="174">
        <f>ROUND(VALUE(SUBSTITUTE(実質収支比率等に係る経年分析!G$48,"▲","-")),2)</f>
        <v>9.18</v>
      </c>
      <c r="D19" s="174">
        <f>ROUND(VALUE(SUBSTITUTE(実質収支比率等に係る経年分析!H$48,"▲","-")),2)</f>
        <v>11.49</v>
      </c>
      <c r="E19" s="174">
        <f>ROUND(VALUE(SUBSTITUTE(実質収支比率等に係る経年分析!I$48,"▲","-")),2)</f>
        <v>8.2899999999999991</v>
      </c>
      <c r="F19" s="174">
        <f>ROUND(VALUE(SUBSTITUTE(実質収支比率等に係る経年分析!J$48,"▲","-")),2)</f>
        <v>12.39</v>
      </c>
    </row>
    <row r="20" spans="1:11" x14ac:dyDescent="0.15">
      <c r="A20" s="174" t="s">
        <v>57</v>
      </c>
      <c r="B20" s="174">
        <f>ROUND(VALUE(SUBSTITUTE(実質収支比率等に係る経年分析!F$47,"▲","-")),2)</f>
        <v>47.01</v>
      </c>
      <c r="C20" s="174">
        <f>ROUND(VALUE(SUBSTITUTE(実質収支比率等に係る経年分析!G$47,"▲","-")),2)</f>
        <v>56.21</v>
      </c>
      <c r="D20" s="174">
        <f>ROUND(VALUE(SUBSTITUTE(実質収支比率等に係る経年分析!H$47,"▲","-")),2)</f>
        <v>58.86</v>
      </c>
      <c r="E20" s="174">
        <f>ROUND(VALUE(SUBSTITUTE(実質収支比率等に係る経年分析!I$47,"▲","-")),2)</f>
        <v>64.06</v>
      </c>
      <c r="F20" s="174">
        <f>ROUND(VALUE(SUBSTITUTE(実質収支比率等に係る経年分析!J$47,"▲","-")),2)</f>
        <v>74.819999999999993</v>
      </c>
    </row>
    <row r="21" spans="1:11" x14ac:dyDescent="0.15">
      <c r="A21" s="174" t="s">
        <v>58</v>
      </c>
      <c r="B21" s="174">
        <f>IF(ISNUMBER(VALUE(SUBSTITUTE(実質収支比率等に係る経年分析!F$49,"▲","-"))),ROUND(VALUE(SUBSTITUTE(実質収支比率等に係る経年分析!F$49,"▲","-")),2),NA())</f>
        <v>2.02</v>
      </c>
      <c r="C21" s="174">
        <f>IF(ISNUMBER(VALUE(SUBSTITUTE(実質収支比率等に係る経年分析!G$49,"▲","-"))),ROUND(VALUE(SUBSTITUTE(実質収支比率等に係る経年分析!G$49,"▲","-")),2),NA())</f>
        <v>5.52</v>
      </c>
      <c r="D21" s="174">
        <f>IF(ISNUMBER(VALUE(SUBSTITUTE(実質収支比率等に係る経年分析!H$49,"▲","-"))),ROUND(VALUE(SUBSTITUTE(実質収支比率等に係る経年分析!H$49,"▲","-")),2),NA())</f>
        <v>5.2</v>
      </c>
      <c r="E21" s="174">
        <f>IF(ISNUMBER(VALUE(SUBSTITUTE(実質収支比率等に係る経年分析!I$49,"▲","-"))),ROUND(VALUE(SUBSTITUTE(実質収支比率等に係る経年分析!I$49,"▲","-")),2),NA())</f>
        <v>4.12</v>
      </c>
      <c r="F21" s="174">
        <f>IF(ISNUMBER(VALUE(SUBSTITUTE(実質収支比率等に係る経年分析!J$49,"▲","-"))),ROUND(VALUE(SUBSTITUTE(実質収支比率等に係る経年分析!J$49,"▲","-")),2),NA())</f>
        <v>8.49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簡易水道特別会計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介護保険（介護サービス事業勘定）特別会計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0.43</v>
      </c>
    </row>
    <row r="34" spans="1:16" x14ac:dyDescent="0.15">
      <c r="A34" s="175" t="str">
        <f>IF(連結実質赤字比率に係る赤字・黒字の構成分析!C$36="",NA(),連結実質赤字比率に係る赤字・黒字の構成分析!C$36)</f>
        <v>介護保険（保険事業勘定）特別会計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8.2899999999999991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12.39</v>
      </c>
    </row>
    <row r="36" spans="1:16" x14ac:dyDescent="0.15">
      <c r="A36" s="175" t="str">
        <f>IF(連結実質赤字比率に係る赤字・黒字の構成分析!C$34="",NA(),連結実質赤字比率に係る赤字・黒字の構成分析!C$34)</f>
        <v>国民健康保険（診療施設勘定）特別会計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0.42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242</v>
      </c>
      <c r="E42" s="176"/>
      <c r="F42" s="176"/>
      <c r="G42" s="176">
        <f>'実質公債費比率（分子）の構造'!L$52</f>
        <v>236</v>
      </c>
      <c r="H42" s="176"/>
      <c r="I42" s="176"/>
      <c r="J42" s="176">
        <f>'実質公債費比率（分子）の構造'!M$52</f>
        <v>245</v>
      </c>
      <c r="K42" s="176"/>
      <c r="L42" s="176"/>
      <c r="M42" s="176">
        <f>'実質公債費比率（分子）の構造'!N$52</f>
        <v>264</v>
      </c>
      <c r="N42" s="176"/>
      <c r="O42" s="176"/>
      <c r="P42" s="176">
        <f>'実質公債費比率（分子）の構造'!O$52</f>
        <v>259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9</v>
      </c>
      <c r="C45" s="176"/>
      <c r="D45" s="176"/>
      <c r="E45" s="176">
        <f>'実質公債費比率（分子）の構造'!L$49</f>
        <v>12</v>
      </c>
      <c r="F45" s="176"/>
      <c r="G45" s="176"/>
      <c r="H45" s="176">
        <f>'実質公債費比率（分子）の構造'!M$49</f>
        <v>12</v>
      </c>
      <c r="I45" s="176"/>
      <c r="J45" s="176"/>
      <c r="K45" s="176">
        <f>'実質公債費比率（分子）の構造'!N$49</f>
        <v>10</v>
      </c>
      <c r="L45" s="176"/>
      <c r="M45" s="176"/>
      <c r="N45" s="176">
        <f>'実質公債費比率（分子）の構造'!O$49</f>
        <v>10</v>
      </c>
      <c r="O45" s="176"/>
      <c r="P45" s="176"/>
    </row>
    <row r="46" spans="1:16" x14ac:dyDescent="0.15">
      <c r="A46" s="176" t="s">
        <v>69</v>
      </c>
      <c r="B46" s="176">
        <f>'実質公債費比率（分子）の構造'!K$48</f>
        <v>99</v>
      </c>
      <c r="C46" s="176"/>
      <c r="D46" s="176"/>
      <c r="E46" s="176">
        <f>'実質公債費比率（分子）の構造'!L$48</f>
        <v>96</v>
      </c>
      <c r="F46" s="176"/>
      <c r="G46" s="176"/>
      <c r="H46" s="176">
        <f>'実質公債費比率（分子）の構造'!M$48</f>
        <v>93</v>
      </c>
      <c r="I46" s="176"/>
      <c r="J46" s="176"/>
      <c r="K46" s="176">
        <f>'実質公債費比率（分子）の構造'!N$48</f>
        <v>89</v>
      </c>
      <c r="L46" s="176"/>
      <c r="M46" s="176"/>
      <c r="N46" s="176">
        <f>'実質公債費比率（分子）の構造'!O$48</f>
        <v>87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194</v>
      </c>
      <c r="C49" s="176"/>
      <c r="D49" s="176"/>
      <c r="E49" s="176">
        <f>'実質公債費比率（分子）の構造'!L$45</f>
        <v>196</v>
      </c>
      <c r="F49" s="176"/>
      <c r="G49" s="176"/>
      <c r="H49" s="176">
        <f>'実質公債費比率（分子）の構造'!M$45</f>
        <v>217</v>
      </c>
      <c r="I49" s="176"/>
      <c r="J49" s="176"/>
      <c r="K49" s="176">
        <f>'実質公債費比率（分子）の構造'!N$45</f>
        <v>237</v>
      </c>
      <c r="L49" s="176"/>
      <c r="M49" s="176"/>
      <c r="N49" s="176">
        <f>'実質公債費比率（分子）の構造'!O$45</f>
        <v>236</v>
      </c>
      <c r="O49" s="176"/>
      <c r="P49" s="176"/>
    </row>
    <row r="50" spans="1:16" x14ac:dyDescent="0.15">
      <c r="A50" s="176" t="s">
        <v>73</v>
      </c>
      <c r="B50" s="176" t="e">
        <f>NA()</f>
        <v>#N/A</v>
      </c>
      <c r="C50" s="176">
        <f>IF(ISNUMBER('実質公債費比率（分子）の構造'!K$53),'実質公債費比率（分子）の構造'!K$53,NA())</f>
        <v>60</v>
      </c>
      <c r="D50" s="176" t="e">
        <f>NA()</f>
        <v>#N/A</v>
      </c>
      <c r="E50" s="176" t="e">
        <f>NA()</f>
        <v>#N/A</v>
      </c>
      <c r="F50" s="176">
        <f>IF(ISNUMBER('実質公債費比率（分子）の構造'!L$53),'実質公債費比率（分子）の構造'!L$53,NA())</f>
        <v>68</v>
      </c>
      <c r="G50" s="176" t="e">
        <f>NA()</f>
        <v>#N/A</v>
      </c>
      <c r="H50" s="176" t="e">
        <f>NA()</f>
        <v>#N/A</v>
      </c>
      <c r="I50" s="176">
        <f>IF(ISNUMBER('実質公債費比率（分子）の構造'!M$53),'実質公債費比率（分子）の構造'!M$53,NA())</f>
        <v>77</v>
      </c>
      <c r="J50" s="176" t="e">
        <f>NA()</f>
        <v>#N/A</v>
      </c>
      <c r="K50" s="176" t="e">
        <f>NA()</f>
        <v>#N/A</v>
      </c>
      <c r="L50" s="176">
        <f>IF(ISNUMBER('実質公債費比率（分子）の構造'!N$53),'実質公債費比率（分子）の構造'!N$53,NA())</f>
        <v>72</v>
      </c>
      <c r="M50" s="176" t="e">
        <f>NA()</f>
        <v>#N/A</v>
      </c>
      <c r="N50" s="176" t="e">
        <f>NA()</f>
        <v>#N/A</v>
      </c>
      <c r="O50" s="176">
        <f>IF(ISNUMBER('実質公債費比率（分子）の構造'!O$53),'実質公債費比率（分子）の構造'!O$53,NA())</f>
        <v>74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2544</v>
      </c>
      <c r="E56" s="175"/>
      <c r="F56" s="175"/>
      <c r="G56" s="175">
        <f>'将来負担比率（分子）の構造'!J$52</f>
        <v>2595</v>
      </c>
      <c r="H56" s="175"/>
      <c r="I56" s="175"/>
      <c r="J56" s="175">
        <f>'将来負担比率（分子）の構造'!K$52</f>
        <v>2596</v>
      </c>
      <c r="K56" s="175"/>
      <c r="L56" s="175"/>
      <c r="M56" s="175">
        <f>'将来負担比率（分子）の構造'!L$52</f>
        <v>2640</v>
      </c>
      <c r="N56" s="175"/>
      <c r="O56" s="175"/>
      <c r="P56" s="175">
        <f>'将来負担比率（分子）の構造'!M$52</f>
        <v>2680</v>
      </c>
    </row>
    <row r="57" spans="1:16" x14ac:dyDescent="0.15">
      <c r="A57" s="175" t="s">
        <v>44</v>
      </c>
      <c r="B57" s="175"/>
      <c r="C57" s="175"/>
      <c r="D57" s="175">
        <f>'将来負担比率（分子）の構造'!I$51</f>
        <v>0</v>
      </c>
      <c r="E57" s="175"/>
      <c r="F57" s="175"/>
      <c r="G57" s="175">
        <f>'将来負担比率（分子）の構造'!J$51</f>
        <v>0</v>
      </c>
      <c r="H57" s="175"/>
      <c r="I57" s="175"/>
      <c r="J57" s="175">
        <f>'将来負担比率（分子）の構造'!K$51</f>
        <v>0</v>
      </c>
      <c r="K57" s="175"/>
      <c r="L57" s="175"/>
      <c r="M57" s="175">
        <f>'将来負担比率（分子）の構造'!L$51</f>
        <v>1</v>
      </c>
      <c r="N57" s="175"/>
      <c r="O57" s="175"/>
      <c r="P57" s="175">
        <f>'将来負担比率（分子）の構造'!M$51</f>
        <v>0</v>
      </c>
    </row>
    <row r="58" spans="1:16" x14ac:dyDescent="0.15">
      <c r="A58" s="175" t="s">
        <v>43</v>
      </c>
      <c r="B58" s="175"/>
      <c r="C58" s="175"/>
      <c r="D58" s="175">
        <f>'将来負担比率（分子）の構造'!I$50</f>
        <v>1340</v>
      </c>
      <c r="E58" s="175"/>
      <c r="F58" s="175"/>
      <c r="G58" s="175">
        <f>'将来負担比率（分子）の構造'!J$50</f>
        <v>1506</v>
      </c>
      <c r="H58" s="175"/>
      <c r="I58" s="175"/>
      <c r="J58" s="175">
        <f>'将来負担比率（分子）の構造'!K$50</f>
        <v>1627</v>
      </c>
      <c r="K58" s="175"/>
      <c r="L58" s="175"/>
      <c r="M58" s="175">
        <f>'将来負担比率（分子）の構造'!L$50</f>
        <v>1941</v>
      </c>
      <c r="N58" s="175"/>
      <c r="O58" s="175"/>
      <c r="P58" s="175">
        <f>'将来負担比率（分子）の構造'!M$50</f>
        <v>2216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706</v>
      </c>
      <c r="C62" s="175"/>
      <c r="D62" s="175"/>
      <c r="E62" s="175">
        <f>'将来負担比率（分子）の構造'!J$45</f>
        <v>681</v>
      </c>
      <c r="F62" s="175"/>
      <c r="G62" s="175"/>
      <c r="H62" s="175">
        <f>'将来負担比率（分子）の構造'!K$45</f>
        <v>653</v>
      </c>
      <c r="I62" s="175"/>
      <c r="J62" s="175"/>
      <c r="K62" s="175">
        <f>'将来負担比率（分子）の構造'!L$45</f>
        <v>604</v>
      </c>
      <c r="L62" s="175"/>
      <c r="M62" s="175"/>
      <c r="N62" s="175">
        <f>'将来負担比率（分子）の構造'!M$45</f>
        <v>543</v>
      </c>
      <c r="O62" s="175"/>
      <c r="P62" s="175"/>
    </row>
    <row r="63" spans="1:16" x14ac:dyDescent="0.15">
      <c r="A63" s="175" t="s">
        <v>36</v>
      </c>
      <c r="B63" s="175">
        <f>'将来負担比率（分子）の構造'!I$44</f>
        <v>119</v>
      </c>
      <c r="C63" s="175"/>
      <c r="D63" s="175"/>
      <c r="E63" s="175">
        <f>'将来負担比率（分子）の構造'!J$44</f>
        <v>108</v>
      </c>
      <c r="F63" s="175"/>
      <c r="G63" s="175"/>
      <c r="H63" s="175">
        <f>'将来負担比率（分子）の構造'!K$44</f>
        <v>96</v>
      </c>
      <c r="I63" s="175"/>
      <c r="J63" s="175"/>
      <c r="K63" s="175">
        <f>'将来負担比率（分子）の構造'!L$44</f>
        <v>60</v>
      </c>
      <c r="L63" s="175"/>
      <c r="M63" s="175"/>
      <c r="N63" s="175">
        <f>'将来負担比率（分子）の構造'!M$44</f>
        <v>63</v>
      </c>
      <c r="O63" s="175"/>
      <c r="P63" s="175"/>
    </row>
    <row r="64" spans="1:16" x14ac:dyDescent="0.15">
      <c r="A64" s="175" t="s">
        <v>35</v>
      </c>
      <c r="B64" s="175">
        <f>'将来負担比率（分子）の構造'!I$43</f>
        <v>621</v>
      </c>
      <c r="C64" s="175"/>
      <c r="D64" s="175"/>
      <c r="E64" s="175">
        <f>'将来負担比率（分子）の構造'!J$43</f>
        <v>617</v>
      </c>
      <c r="F64" s="175"/>
      <c r="G64" s="175"/>
      <c r="H64" s="175">
        <f>'将来負担比率（分子）の構造'!K$43</f>
        <v>816</v>
      </c>
      <c r="I64" s="175"/>
      <c r="J64" s="175"/>
      <c r="K64" s="175">
        <f>'将来負担比率（分子）の構造'!L$43</f>
        <v>968</v>
      </c>
      <c r="L64" s="175"/>
      <c r="M64" s="175"/>
      <c r="N64" s="175">
        <f>'将来負担比率（分子）の構造'!M$43</f>
        <v>1286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2295</v>
      </c>
      <c r="C66" s="175"/>
      <c r="D66" s="175"/>
      <c r="E66" s="175">
        <f>'将来負担比率（分子）の構造'!J$41</f>
        <v>2303</v>
      </c>
      <c r="F66" s="175"/>
      <c r="G66" s="175"/>
      <c r="H66" s="175">
        <f>'将来負担比率（分子）の構造'!K$41</f>
        <v>2296</v>
      </c>
      <c r="I66" s="175"/>
      <c r="J66" s="175"/>
      <c r="K66" s="175">
        <f>'将来負担比率（分子）の構造'!L$41</f>
        <v>2393</v>
      </c>
      <c r="L66" s="175"/>
      <c r="M66" s="175"/>
      <c r="N66" s="175">
        <f>'将来負担比率（分子）の構造'!M$41</f>
        <v>2247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1196</v>
      </c>
      <c r="C72" s="179">
        <f>基金残高に係る経年分析!G55</f>
        <v>1452</v>
      </c>
      <c r="D72" s="179">
        <f>基金残高に係る経年分析!H55</f>
        <v>1649</v>
      </c>
    </row>
    <row r="73" spans="1:16" x14ac:dyDescent="0.15">
      <c r="A73" s="178" t="s">
        <v>80</v>
      </c>
      <c r="B73" s="179">
        <f>基金残高に係る経年分析!F56</f>
        <v>127</v>
      </c>
      <c r="C73" s="179">
        <f>基金残高に係る経年分析!G56</f>
        <v>127</v>
      </c>
      <c r="D73" s="179">
        <f>基金残高に係る経年分析!H56</f>
        <v>127</v>
      </c>
    </row>
    <row r="74" spans="1:16" x14ac:dyDescent="0.15">
      <c r="A74" s="178" t="s">
        <v>81</v>
      </c>
      <c r="B74" s="179">
        <f>基金残高に係る経年分析!F57</f>
        <v>236</v>
      </c>
      <c r="C74" s="179">
        <f>基金残高に係る経年分析!G57</f>
        <v>292</v>
      </c>
      <c r="D74" s="179">
        <f>基金残高に係る経年分析!H57</f>
        <v>360</v>
      </c>
    </row>
  </sheetData>
  <sheetProtection algorithmName="SHA-512" hashValue="1D2lNanrIS8Fkj1I91l/I9lk2W5UEA7LHzsFLbSQvxfR4DJe+Yq9z+pSf1AnXA6/dcC82OYlx6jtZ83HnnYLPw==" saltValue="tcoexS3ElxLJ+Cem7ZG8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432758</v>
      </c>
      <c r="S5" s="613"/>
      <c r="T5" s="613"/>
      <c r="U5" s="613"/>
      <c r="V5" s="613"/>
      <c r="W5" s="613"/>
      <c r="X5" s="613"/>
      <c r="Y5" s="614"/>
      <c r="Z5" s="615">
        <v>12.8</v>
      </c>
      <c r="AA5" s="615"/>
      <c r="AB5" s="615"/>
      <c r="AC5" s="615"/>
      <c r="AD5" s="616">
        <v>432758</v>
      </c>
      <c r="AE5" s="616"/>
      <c r="AF5" s="616"/>
      <c r="AG5" s="616"/>
      <c r="AH5" s="616"/>
      <c r="AI5" s="616"/>
      <c r="AJ5" s="616"/>
      <c r="AK5" s="616"/>
      <c r="AL5" s="617">
        <v>19.8</v>
      </c>
      <c r="AM5" s="618"/>
      <c r="AN5" s="618"/>
      <c r="AO5" s="619"/>
      <c r="AP5" s="609" t="s">
        <v>230</v>
      </c>
      <c r="AQ5" s="610"/>
      <c r="AR5" s="610"/>
      <c r="AS5" s="610"/>
      <c r="AT5" s="610"/>
      <c r="AU5" s="610"/>
      <c r="AV5" s="610"/>
      <c r="AW5" s="610"/>
      <c r="AX5" s="610"/>
      <c r="AY5" s="610"/>
      <c r="AZ5" s="610"/>
      <c r="BA5" s="610"/>
      <c r="BB5" s="610"/>
      <c r="BC5" s="610"/>
      <c r="BD5" s="610"/>
      <c r="BE5" s="610"/>
      <c r="BF5" s="611"/>
      <c r="BG5" s="623">
        <v>432758</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48011</v>
      </c>
      <c r="S6" s="624"/>
      <c r="T6" s="624"/>
      <c r="U6" s="624"/>
      <c r="V6" s="624"/>
      <c r="W6" s="624"/>
      <c r="X6" s="624"/>
      <c r="Y6" s="625"/>
      <c r="Z6" s="626">
        <v>1.4</v>
      </c>
      <c r="AA6" s="626"/>
      <c r="AB6" s="626"/>
      <c r="AC6" s="626"/>
      <c r="AD6" s="627">
        <v>48011</v>
      </c>
      <c r="AE6" s="627"/>
      <c r="AF6" s="627"/>
      <c r="AG6" s="627"/>
      <c r="AH6" s="627"/>
      <c r="AI6" s="627"/>
      <c r="AJ6" s="627"/>
      <c r="AK6" s="627"/>
      <c r="AL6" s="628">
        <v>2.2000000000000002</v>
      </c>
      <c r="AM6" s="629"/>
      <c r="AN6" s="629"/>
      <c r="AO6" s="630"/>
      <c r="AP6" s="620" t="s">
        <v>236</v>
      </c>
      <c r="AQ6" s="621"/>
      <c r="AR6" s="621"/>
      <c r="AS6" s="621"/>
      <c r="AT6" s="621"/>
      <c r="AU6" s="621"/>
      <c r="AV6" s="621"/>
      <c r="AW6" s="621"/>
      <c r="AX6" s="621"/>
      <c r="AY6" s="621"/>
      <c r="AZ6" s="621"/>
      <c r="BA6" s="621"/>
      <c r="BB6" s="621"/>
      <c r="BC6" s="621"/>
      <c r="BD6" s="621"/>
      <c r="BE6" s="621"/>
      <c r="BF6" s="622"/>
      <c r="BG6" s="623">
        <v>432758</v>
      </c>
      <c r="BH6" s="624"/>
      <c r="BI6" s="624"/>
      <c r="BJ6" s="624"/>
      <c r="BK6" s="624"/>
      <c r="BL6" s="624"/>
      <c r="BM6" s="624"/>
      <c r="BN6" s="625"/>
      <c r="BO6" s="626">
        <v>100</v>
      </c>
      <c r="BP6" s="626"/>
      <c r="BQ6" s="626"/>
      <c r="BR6" s="626"/>
      <c r="BS6" s="627" t="s">
        <v>129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46779</v>
      </c>
      <c r="CS6" s="624"/>
      <c r="CT6" s="624"/>
      <c r="CU6" s="624"/>
      <c r="CV6" s="624"/>
      <c r="CW6" s="624"/>
      <c r="CX6" s="624"/>
      <c r="CY6" s="625"/>
      <c r="CZ6" s="617">
        <v>1.5</v>
      </c>
      <c r="DA6" s="618"/>
      <c r="DB6" s="618"/>
      <c r="DC6" s="634"/>
      <c r="DD6" s="632" t="s">
        <v>238</v>
      </c>
      <c r="DE6" s="624"/>
      <c r="DF6" s="624"/>
      <c r="DG6" s="624"/>
      <c r="DH6" s="624"/>
      <c r="DI6" s="624"/>
      <c r="DJ6" s="624"/>
      <c r="DK6" s="624"/>
      <c r="DL6" s="624"/>
      <c r="DM6" s="624"/>
      <c r="DN6" s="624"/>
      <c r="DO6" s="624"/>
      <c r="DP6" s="625"/>
      <c r="DQ6" s="632">
        <v>46779</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151</v>
      </c>
      <c r="S7" s="624"/>
      <c r="T7" s="624"/>
      <c r="U7" s="624"/>
      <c r="V7" s="624"/>
      <c r="W7" s="624"/>
      <c r="X7" s="624"/>
      <c r="Y7" s="625"/>
      <c r="Z7" s="626">
        <v>0</v>
      </c>
      <c r="AA7" s="626"/>
      <c r="AB7" s="626"/>
      <c r="AC7" s="626"/>
      <c r="AD7" s="627">
        <v>151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135244</v>
      </c>
      <c r="BH7" s="624"/>
      <c r="BI7" s="624"/>
      <c r="BJ7" s="624"/>
      <c r="BK7" s="624"/>
      <c r="BL7" s="624"/>
      <c r="BM7" s="624"/>
      <c r="BN7" s="625"/>
      <c r="BO7" s="626">
        <v>31.3</v>
      </c>
      <c r="BP7" s="626"/>
      <c r="BQ7" s="626"/>
      <c r="BR7" s="626"/>
      <c r="BS7" s="627" t="s">
        <v>231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804835</v>
      </c>
      <c r="CS7" s="624"/>
      <c r="CT7" s="624"/>
      <c r="CU7" s="624"/>
      <c r="CV7" s="624"/>
      <c r="CW7" s="624"/>
      <c r="CX7" s="624"/>
      <c r="CY7" s="625"/>
      <c r="CZ7" s="626">
        <v>25.9</v>
      </c>
      <c r="DA7" s="626"/>
      <c r="DB7" s="626"/>
      <c r="DC7" s="626"/>
      <c r="DD7" s="632">
        <v>86641</v>
      </c>
      <c r="DE7" s="624"/>
      <c r="DF7" s="624"/>
      <c r="DG7" s="624"/>
      <c r="DH7" s="624"/>
      <c r="DI7" s="624"/>
      <c r="DJ7" s="624"/>
      <c r="DK7" s="624"/>
      <c r="DL7" s="624"/>
      <c r="DM7" s="624"/>
      <c r="DN7" s="624"/>
      <c r="DO7" s="624"/>
      <c r="DP7" s="625"/>
      <c r="DQ7" s="632">
        <v>633163</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3208</v>
      </c>
      <c r="S8" s="624"/>
      <c r="T8" s="624"/>
      <c r="U8" s="624"/>
      <c r="V8" s="624"/>
      <c r="W8" s="624"/>
      <c r="X8" s="624"/>
      <c r="Y8" s="625"/>
      <c r="Z8" s="626">
        <v>0.1</v>
      </c>
      <c r="AA8" s="626"/>
      <c r="AB8" s="626"/>
      <c r="AC8" s="626"/>
      <c r="AD8" s="627">
        <v>3208</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5061</v>
      </c>
      <c r="BH8" s="624"/>
      <c r="BI8" s="624"/>
      <c r="BJ8" s="624"/>
      <c r="BK8" s="624"/>
      <c r="BL8" s="624"/>
      <c r="BM8" s="624"/>
      <c r="BN8" s="625"/>
      <c r="BO8" s="626">
        <v>1.2</v>
      </c>
      <c r="BP8" s="626"/>
      <c r="BQ8" s="626"/>
      <c r="BR8" s="626"/>
      <c r="BS8" s="627" t="s">
        <v>231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717288</v>
      </c>
      <c r="CS8" s="624"/>
      <c r="CT8" s="624"/>
      <c r="CU8" s="624"/>
      <c r="CV8" s="624"/>
      <c r="CW8" s="624"/>
      <c r="CX8" s="624"/>
      <c r="CY8" s="625"/>
      <c r="CZ8" s="626">
        <v>23.1</v>
      </c>
      <c r="DA8" s="626"/>
      <c r="DB8" s="626"/>
      <c r="DC8" s="626"/>
      <c r="DD8" s="632">
        <v>46938</v>
      </c>
      <c r="DE8" s="624"/>
      <c r="DF8" s="624"/>
      <c r="DG8" s="624"/>
      <c r="DH8" s="624"/>
      <c r="DI8" s="624"/>
      <c r="DJ8" s="624"/>
      <c r="DK8" s="624"/>
      <c r="DL8" s="624"/>
      <c r="DM8" s="624"/>
      <c r="DN8" s="624"/>
      <c r="DO8" s="624"/>
      <c r="DP8" s="625"/>
      <c r="DQ8" s="632">
        <v>442522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2228</v>
      </c>
      <c r="S9" s="624"/>
      <c r="T9" s="624"/>
      <c r="U9" s="624"/>
      <c r="V9" s="624"/>
      <c r="W9" s="624"/>
      <c r="X9" s="624"/>
      <c r="Y9" s="625"/>
      <c r="Z9" s="626">
        <v>0.1</v>
      </c>
      <c r="AA9" s="626"/>
      <c r="AB9" s="626"/>
      <c r="AC9" s="626"/>
      <c r="AD9" s="627">
        <v>2228</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107843</v>
      </c>
      <c r="BH9" s="624"/>
      <c r="BI9" s="624"/>
      <c r="BJ9" s="624"/>
      <c r="BK9" s="624"/>
      <c r="BL9" s="624"/>
      <c r="BM9" s="624"/>
      <c r="BN9" s="625"/>
      <c r="BO9" s="626">
        <v>24.9</v>
      </c>
      <c r="BP9" s="626"/>
      <c r="BQ9" s="626"/>
      <c r="BR9" s="626"/>
      <c r="BS9" s="627" t="s">
        <v>231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377739</v>
      </c>
      <c r="CS9" s="624"/>
      <c r="CT9" s="624"/>
      <c r="CU9" s="624"/>
      <c r="CV9" s="624"/>
      <c r="CW9" s="624"/>
      <c r="CX9" s="624"/>
      <c r="CY9" s="625"/>
      <c r="CZ9" s="626">
        <v>12.1</v>
      </c>
      <c r="DA9" s="626"/>
      <c r="DB9" s="626"/>
      <c r="DC9" s="626"/>
      <c r="DD9" s="632">
        <v>5928</v>
      </c>
      <c r="DE9" s="624"/>
      <c r="DF9" s="624"/>
      <c r="DG9" s="624"/>
      <c r="DH9" s="624"/>
      <c r="DI9" s="624"/>
      <c r="DJ9" s="624"/>
      <c r="DK9" s="624"/>
      <c r="DL9" s="624"/>
      <c r="DM9" s="624"/>
      <c r="DN9" s="624"/>
      <c r="DO9" s="624"/>
      <c r="DP9" s="625"/>
      <c r="DQ9" s="632">
        <v>312629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129</v>
      </c>
      <c r="AA10" s="626"/>
      <c r="AB10" s="626"/>
      <c r="AC10" s="626"/>
      <c r="AD10" s="627" t="s">
        <v>231</v>
      </c>
      <c r="AE10" s="627"/>
      <c r="AF10" s="627"/>
      <c r="AG10" s="627"/>
      <c r="AH10" s="627"/>
      <c r="AI10" s="627"/>
      <c r="AJ10" s="627"/>
      <c r="AK10" s="627"/>
      <c r="AL10" s="628" t="s">
        <v>231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6519</v>
      </c>
      <c r="BH10" s="624"/>
      <c r="BI10" s="624"/>
      <c r="BJ10" s="624"/>
      <c r="BK10" s="624"/>
      <c r="BL10" s="624"/>
      <c r="BM10" s="624"/>
      <c r="BN10" s="625"/>
      <c r="BO10" s="626">
        <v>1.5</v>
      </c>
      <c r="BP10" s="626"/>
      <c r="BQ10" s="626"/>
      <c r="BR10" s="626"/>
      <c r="BS10" s="627" t="s">
        <v>129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231</v>
      </c>
      <c r="CS10" s="624"/>
      <c r="CT10" s="624"/>
      <c r="CU10" s="624"/>
      <c r="CV10" s="624"/>
      <c r="CW10" s="624"/>
      <c r="CX10" s="624"/>
      <c r="CY10" s="625"/>
      <c r="CZ10" s="626" t="s">
        <v>238</v>
      </c>
      <c r="DA10" s="626"/>
      <c r="DB10" s="626"/>
      <c r="DC10" s="626"/>
      <c r="DD10" s="632" t="s">
        <v>129</v>
      </c>
      <c r="DE10" s="624"/>
      <c r="DF10" s="624"/>
      <c r="DG10" s="624"/>
      <c r="DH10" s="624"/>
      <c r="DI10" s="624"/>
      <c r="DJ10" s="624"/>
      <c r="DK10" s="624"/>
      <c r="DL10" s="624"/>
      <c r="DM10" s="624"/>
      <c r="DN10" s="624"/>
      <c r="DO10" s="624"/>
      <c r="DP10" s="625"/>
      <c r="DQ10" s="632" t="s">
        <v>231</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77094</v>
      </c>
      <c r="S11" s="624"/>
      <c r="T11" s="624"/>
      <c r="U11" s="624"/>
      <c r="V11" s="624"/>
      <c r="W11" s="624"/>
      <c r="X11" s="624"/>
      <c r="Y11" s="625"/>
      <c r="Z11" s="628">
        <v>2.2999999999999998</v>
      </c>
      <c r="AA11" s="629"/>
      <c r="AB11" s="629"/>
      <c r="AC11" s="635"/>
      <c r="AD11" s="632">
        <v>77094</v>
      </c>
      <c r="AE11" s="624"/>
      <c r="AF11" s="624"/>
      <c r="AG11" s="624"/>
      <c r="AH11" s="624"/>
      <c r="AI11" s="624"/>
      <c r="AJ11" s="624"/>
      <c r="AK11" s="625"/>
      <c r="AL11" s="628">
        <v>3.5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15821</v>
      </c>
      <c r="BH11" s="624"/>
      <c r="BI11" s="624"/>
      <c r="BJ11" s="624"/>
      <c r="BK11" s="624"/>
      <c r="BL11" s="624"/>
      <c r="BM11" s="624"/>
      <c r="BN11" s="625"/>
      <c r="BO11" s="626">
        <v>3.7</v>
      </c>
      <c r="BP11" s="626"/>
      <c r="BQ11" s="626"/>
      <c r="BR11" s="626"/>
      <c r="BS11" s="627" t="s">
        <v>231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265077</v>
      </c>
      <c r="CS11" s="624"/>
      <c r="CT11" s="624"/>
      <c r="CU11" s="624"/>
      <c r="CV11" s="624"/>
      <c r="CW11" s="624"/>
      <c r="CX11" s="624"/>
      <c r="CY11" s="625"/>
      <c r="CZ11" s="626">
        <v>8.5</v>
      </c>
      <c r="DA11" s="626"/>
      <c r="DB11" s="626"/>
      <c r="DC11" s="626"/>
      <c r="DD11" s="632">
        <v>19878</v>
      </c>
      <c r="DE11" s="624"/>
      <c r="DF11" s="624"/>
      <c r="DG11" s="624"/>
      <c r="DH11" s="624"/>
      <c r="DI11" s="624"/>
      <c r="DJ11" s="624"/>
      <c r="DK11" s="624"/>
      <c r="DL11" s="624"/>
      <c r="DM11" s="624"/>
      <c r="DN11" s="624"/>
      <c r="DO11" s="624"/>
      <c r="DP11" s="625"/>
      <c r="DQ11" s="632">
        <v>118581</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61154</v>
      </c>
      <c r="S12" s="624"/>
      <c r="T12" s="624"/>
      <c r="U12" s="624"/>
      <c r="V12" s="624"/>
      <c r="W12" s="624"/>
      <c r="X12" s="624"/>
      <c r="Y12" s="625"/>
      <c r="Z12" s="626">
        <v>1.8</v>
      </c>
      <c r="AA12" s="626"/>
      <c r="AB12" s="626"/>
      <c r="AC12" s="626"/>
      <c r="AD12" s="627">
        <v>61154</v>
      </c>
      <c r="AE12" s="627"/>
      <c r="AF12" s="627"/>
      <c r="AG12" s="627"/>
      <c r="AH12" s="627"/>
      <c r="AI12" s="627"/>
      <c r="AJ12" s="627"/>
      <c r="AK12" s="627"/>
      <c r="AL12" s="628">
        <v>2.8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276595</v>
      </c>
      <c r="BH12" s="624"/>
      <c r="BI12" s="624"/>
      <c r="BJ12" s="624"/>
      <c r="BK12" s="624"/>
      <c r="BL12" s="624"/>
      <c r="BM12" s="624"/>
      <c r="BN12" s="625"/>
      <c r="BO12" s="626">
        <v>63.9</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65125</v>
      </c>
      <c r="CS12" s="624"/>
      <c r="CT12" s="624"/>
      <c r="CU12" s="624"/>
      <c r="CV12" s="624"/>
      <c r="CW12" s="624"/>
      <c r="CX12" s="624"/>
      <c r="CY12" s="625"/>
      <c r="CZ12" s="626">
        <v>2.1</v>
      </c>
      <c r="DA12" s="626"/>
      <c r="DB12" s="626"/>
      <c r="DC12" s="626"/>
      <c r="DD12" s="632">
        <v>6496</v>
      </c>
      <c r="DE12" s="624"/>
      <c r="DF12" s="624"/>
      <c r="DG12" s="624"/>
      <c r="DH12" s="624"/>
      <c r="DI12" s="624"/>
      <c r="DJ12" s="624"/>
      <c r="DK12" s="624"/>
      <c r="DL12" s="624"/>
      <c r="DM12" s="624"/>
      <c r="DN12" s="624"/>
      <c r="DO12" s="624"/>
      <c r="DP12" s="625"/>
      <c r="DQ12" s="632">
        <v>48484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231</v>
      </c>
      <c r="AA13" s="626"/>
      <c r="AB13" s="626"/>
      <c r="AC13" s="626"/>
      <c r="AD13" s="627" t="s">
        <v>238</v>
      </c>
      <c r="AE13" s="627"/>
      <c r="AF13" s="627"/>
      <c r="AG13" s="627"/>
      <c r="AH13" s="627"/>
      <c r="AI13" s="627"/>
      <c r="AJ13" s="627"/>
      <c r="AK13" s="627"/>
      <c r="AL13" s="628" t="s">
        <v>231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276595</v>
      </c>
      <c r="BH13" s="624"/>
      <c r="BI13" s="624"/>
      <c r="BJ13" s="624"/>
      <c r="BK13" s="624"/>
      <c r="BL13" s="624"/>
      <c r="BM13" s="624"/>
      <c r="BN13" s="625"/>
      <c r="BO13" s="626">
        <v>63.9</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182760</v>
      </c>
      <c r="CS13" s="624"/>
      <c r="CT13" s="624"/>
      <c r="CU13" s="624"/>
      <c r="CV13" s="624"/>
      <c r="CW13" s="624"/>
      <c r="CX13" s="624"/>
      <c r="CY13" s="625"/>
      <c r="CZ13" s="626">
        <v>5.9</v>
      </c>
      <c r="DA13" s="626"/>
      <c r="DB13" s="626"/>
      <c r="DC13" s="626"/>
      <c r="DD13" s="632">
        <v>110809</v>
      </c>
      <c r="DE13" s="624"/>
      <c r="DF13" s="624"/>
      <c r="DG13" s="624"/>
      <c r="DH13" s="624"/>
      <c r="DI13" s="624"/>
      <c r="DJ13" s="624"/>
      <c r="DK13" s="624"/>
      <c r="DL13" s="624"/>
      <c r="DM13" s="624"/>
      <c r="DN13" s="624"/>
      <c r="DO13" s="624"/>
      <c r="DP13" s="625"/>
      <c r="DQ13" s="632">
        <v>110091</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222</v>
      </c>
      <c r="S14" s="624"/>
      <c r="T14" s="624"/>
      <c r="U14" s="624"/>
      <c r="V14" s="624"/>
      <c r="W14" s="624"/>
      <c r="X14" s="624"/>
      <c r="Y14" s="625"/>
      <c r="Z14" s="626">
        <v>0</v>
      </c>
      <c r="AA14" s="626"/>
      <c r="AB14" s="626"/>
      <c r="AC14" s="626"/>
      <c r="AD14" s="627">
        <v>222</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17492</v>
      </c>
      <c r="BH14" s="624"/>
      <c r="BI14" s="624"/>
      <c r="BJ14" s="624"/>
      <c r="BK14" s="624"/>
      <c r="BL14" s="624"/>
      <c r="BM14" s="624"/>
      <c r="BN14" s="625"/>
      <c r="BO14" s="626">
        <v>4</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128148</v>
      </c>
      <c r="CS14" s="624"/>
      <c r="CT14" s="624"/>
      <c r="CU14" s="624"/>
      <c r="CV14" s="624"/>
      <c r="CW14" s="624"/>
      <c r="CX14" s="624"/>
      <c r="CY14" s="625"/>
      <c r="CZ14" s="626">
        <v>4.0999999999999996</v>
      </c>
      <c r="DA14" s="626"/>
      <c r="DB14" s="626"/>
      <c r="DC14" s="626"/>
      <c r="DD14" s="632" t="s">
        <v>231</v>
      </c>
      <c r="DE14" s="624"/>
      <c r="DF14" s="624"/>
      <c r="DG14" s="624"/>
      <c r="DH14" s="624"/>
      <c r="DI14" s="624"/>
      <c r="DJ14" s="624"/>
      <c r="DK14" s="624"/>
      <c r="DL14" s="624"/>
      <c r="DM14" s="624"/>
      <c r="DN14" s="624"/>
      <c r="DO14" s="624"/>
      <c r="DP14" s="625"/>
      <c r="DQ14" s="632">
        <v>126816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231</v>
      </c>
      <c r="S15" s="624"/>
      <c r="T15" s="624"/>
      <c r="U15" s="624"/>
      <c r="V15" s="624"/>
      <c r="W15" s="624"/>
      <c r="X15" s="624"/>
      <c r="Y15" s="625"/>
      <c r="Z15" s="626" t="s">
        <v>231</v>
      </c>
      <c r="AA15" s="626"/>
      <c r="AB15" s="626"/>
      <c r="AC15" s="626"/>
      <c r="AD15" s="627" t="s">
        <v>231</v>
      </c>
      <c r="AE15" s="627"/>
      <c r="AF15" s="627"/>
      <c r="AG15" s="627"/>
      <c r="AH15" s="627"/>
      <c r="AI15" s="627"/>
      <c r="AJ15" s="627"/>
      <c r="AK15" s="627"/>
      <c r="AL15" s="628" t="s">
        <v>129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3427</v>
      </c>
      <c r="BH15" s="624"/>
      <c r="BI15" s="624"/>
      <c r="BJ15" s="624"/>
      <c r="BK15" s="624"/>
      <c r="BL15" s="624"/>
      <c r="BM15" s="624"/>
      <c r="BN15" s="625"/>
      <c r="BO15" s="626">
        <v>0.8</v>
      </c>
      <c r="BP15" s="626"/>
      <c r="BQ15" s="626"/>
      <c r="BR15" s="626"/>
      <c r="BS15" s="627" t="s">
        <v>231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286376</v>
      </c>
      <c r="CS15" s="624"/>
      <c r="CT15" s="624"/>
      <c r="CU15" s="624"/>
      <c r="CV15" s="624"/>
      <c r="CW15" s="624"/>
      <c r="CX15" s="624"/>
      <c r="CY15" s="625"/>
      <c r="CZ15" s="626">
        <v>9.1999999999999993</v>
      </c>
      <c r="DA15" s="626"/>
      <c r="DB15" s="626"/>
      <c r="DC15" s="626"/>
      <c r="DD15" s="632">
        <v>43147</v>
      </c>
      <c r="DE15" s="624"/>
      <c r="DF15" s="624"/>
      <c r="DG15" s="624"/>
      <c r="DH15" s="624"/>
      <c r="DI15" s="624"/>
      <c r="DJ15" s="624"/>
      <c r="DK15" s="624"/>
      <c r="DL15" s="624"/>
      <c r="DM15" s="624"/>
      <c r="DN15" s="624"/>
      <c r="DO15" s="624"/>
      <c r="DP15" s="625"/>
      <c r="DQ15" s="632">
        <v>236944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6033</v>
      </c>
      <c r="S16" s="624"/>
      <c r="T16" s="624"/>
      <c r="U16" s="624"/>
      <c r="V16" s="624"/>
      <c r="W16" s="624"/>
      <c r="X16" s="624"/>
      <c r="Y16" s="625"/>
      <c r="Z16" s="626">
        <v>0.2</v>
      </c>
      <c r="AA16" s="626"/>
      <c r="AB16" s="626"/>
      <c r="AC16" s="626"/>
      <c r="AD16" s="627">
        <v>6033</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1423</v>
      </c>
      <c r="CS16" s="624"/>
      <c r="CT16" s="624"/>
      <c r="CU16" s="624"/>
      <c r="CV16" s="624"/>
      <c r="CW16" s="624"/>
      <c r="CX16" s="624"/>
      <c r="CY16" s="625"/>
      <c r="CZ16" s="626">
        <v>0</v>
      </c>
      <c r="DA16" s="626"/>
      <c r="DB16" s="626"/>
      <c r="DC16" s="626"/>
      <c r="DD16" s="632" t="s">
        <v>231</v>
      </c>
      <c r="DE16" s="624"/>
      <c r="DF16" s="624"/>
      <c r="DG16" s="624"/>
      <c r="DH16" s="624"/>
      <c r="DI16" s="624"/>
      <c r="DJ16" s="624"/>
      <c r="DK16" s="624"/>
      <c r="DL16" s="624"/>
      <c r="DM16" s="624"/>
      <c r="DN16" s="624"/>
      <c r="DO16" s="624"/>
      <c r="DP16" s="625"/>
      <c r="DQ16" s="632">
        <v>1423</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6343</v>
      </c>
      <c r="S17" s="624"/>
      <c r="T17" s="624"/>
      <c r="U17" s="624"/>
      <c r="V17" s="624"/>
      <c r="W17" s="624"/>
      <c r="X17" s="624"/>
      <c r="Y17" s="625"/>
      <c r="Z17" s="626">
        <v>0.2</v>
      </c>
      <c r="AA17" s="626"/>
      <c r="AB17" s="626"/>
      <c r="AC17" s="626"/>
      <c r="AD17" s="627">
        <v>6343</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235741</v>
      </c>
      <c r="CS17" s="624"/>
      <c r="CT17" s="624"/>
      <c r="CU17" s="624"/>
      <c r="CV17" s="624"/>
      <c r="CW17" s="624"/>
      <c r="CX17" s="624"/>
      <c r="CY17" s="625"/>
      <c r="CZ17" s="626">
        <v>7.6</v>
      </c>
      <c r="DA17" s="626"/>
      <c r="DB17" s="626"/>
      <c r="DC17" s="626"/>
      <c r="DD17" s="632" t="s">
        <v>231</v>
      </c>
      <c r="DE17" s="624"/>
      <c r="DF17" s="624"/>
      <c r="DG17" s="624"/>
      <c r="DH17" s="624"/>
      <c r="DI17" s="624"/>
      <c r="DJ17" s="624"/>
      <c r="DK17" s="624"/>
      <c r="DL17" s="624"/>
      <c r="DM17" s="624"/>
      <c r="DN17" s="624"/>
      <c r="DO17" s="624"/>
      <c r="DP17" s="625"/>
      <c r="DQ17" s="632">
        <v>235476</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291</v>
      </c>
      <c r="S18" s="624"/>
      <c r="T18" s="624"/>
      <c r="U18" s="624"/>
      <c r="V18" s="624"/>
      <c r="W18" s="624"/>
      <c r="X18" s="624"/>
      <c r="Y18" s="625"/>
      <c r="Z18" s="626">
        <v>0</v>
      </c>
      <c r="AA18" s="626"/>
      <c r="AB18" s="626"/>
      <c r="AC18" s="626"/>
      <c r="AD18" s="627">
        <v>291</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231</v>
      </c>
      <c r="BH18" s="624"/>
      <c r="BI18" s="624"/>
      <c r="BJ18" s="624"/>
      <c r="BK18" s="624"/>
      <c r="BL18" s="624"/>
      <c r="BM18" s="624"/>
      <c r="BN18" s="625"/>
      <c r="BO18" s="626" t="s">
        <v>231</v>
      </c>
      <c r="BP18" s="626"/>
      <c r="BQ18" s="626"/>
      <c r="BR18" s="626"/>
      <c r="BS18" s="627" t="s">
        <v>129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129</v>
      </c>
      <c r="DA18" s="626"/>
      <c r="DB18" s="626"/>
      <c r="DC18" s="626"/>
      <c r="DD18" s="632" t="s">
        <v>238</v>
      </c>
      <c r="DE18" s="624"/>
      <c r="DF18" s="624"/>
      <c r="DG18" s="624"/>
      <c r="DH18" s="624"/>
      <c r="DI18" s="624"/>
      <c r="DJ18" s="624"/>
      <c r="DK18" s="624"/>
      <c r="DL18" s="624"/>
      <c r="DM18" s="624"/>
      <c r="DN18" s="624"/>
      <c r="DO18" s="624"/>
      <c r="DP18" s="625"/>
      <c r="DQ18" s="632" t="s">
        <v>231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291</v>
      </c>
      <c r="S19" s="624"/>
      <c r="T19" s="624"/>
      <c r="U19" s="624"/>
      <c r="V19" s="624"/>
      <c r="W19" s="624"/>
      <c r="X19" s="624"/>
      <c r="Y19" s="625"/>
      <c r="Z19" s="626">
        <v>0</v>
      </c>
      <c r="AA19" s="626"/>
      <c r="AB19" s="626"/>
      <c r="AC19" s="626"/>
      <c r="AD19" s="627">
        <v>291</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129</v>
      </c>
      <c r="BP19" s="626"/>
      <c r="BQ19" s="626"/>
      <c r="BR19" s="626"/>
      <c r="BS19" s="627" t="s">
        <v>129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231</v>
      </c>
      <c r="CS19" s="624"/>
      <c r="CT19" s="624"/>
      <c r="CU19" s="624"/>
      <c r="CV19" s="624"/>
      <c r="CW19" s="624"/>
      <c r="CX19" s="624"/>
      <c r="CY19" s="625"/>
      <c r="CZ19" s="626" t="s">
        <v>231</v>
      </c>
      <c r="DA19" s="626"/>
      <c r="DB19" s="626"/>
      <c r="DC19" s="626"/>
      <c r="DD19" s="632" t="s">
        <v>231</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231</v>
      </c>
      <c r="AA20" s="626"/>
      <c r="AB20" s="626"/>
      <c r="AC20" s="626"/>
      <c r="AD20" s="627" t="s">
        <v>231</v>
      </c>
      <c r="AE20" s="627"/>
      <c r="AF20" s="627"/>
      <c r="AG20" s="627"/>
      <c r="AH20" s="627"/>
      <c r="AI20" s="627"/>
      <c r="AJ20" s="627"/>
      <c r="AK20" s="627"/>
      <c r="AL20" s="628" t="s">
        <v>238</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231</v>
      </c>
      <c r="BP20" s="626"/>
      <c r="BQ20" s="626"/>
      <c r="BR20" s="626"/>
      <c r="BS20" s="627" t="s">
        <v>231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3111291</v>
      </c>
      <c r="CS20" s="624"/>
      <c r="CT20" s="624"/>
      <c r="CU20" s="624"/>
      <c r="CV20" s="624"/>
      <c r="CW20" s="624"/>
      <c r="CX20" s="624"/>
      <c r="CY20" s="625"/>
      <c r="CZ20" s="626">
        <v>100</v>
      </c>
      <c r="DA20" s="626"/>
      <c r="DB20" s="626"/>
      <c r="DC20" s="626"/>
      <c r="DD20" s="632">
        <v>319837</v>
      </c>
      <c r="DE20" s="624"/>
      <c r="DF20" s="624"/>
      <c r="DG20" s="624"/>
      <c r="DH20" s="624"/>
      <c r="DI20" s="624"/>
      <c r="DJ20" s="624"/>
      <c r="DK20" s="624"/>
      <c r="DL20" s="624"/>
      <c r="DM20" s="624"/>
      <c r="DN20" s="624"/>
      <c r="DO20" s="624"/>
      <c r="DP20" s="625"/>
      <c r="DQ20" s="632">
        <v>2312908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1778307</v>
      </c>
      <c r="S21" s="624"/>
      <c r="T21" s="624"/>
      <c r="U21" s="624"/>
      <c r="V21" s="624"/>
      <c r="W21" s="624"/>
      <c r="X21" s="624"/>
      <c r="Y21" s="625"/>
      <c r="Z21" s="626">
        <v>52.5</v>
      </c>
      <c r="AA21" s="626"/>
      <c r="AB21" s="626"/>
      <c r="AC21" s="626"/>
      <c r="AD21" s="627">
        <v>1551368</v>
      </c>
      <c r="AE21" s="627"/>
      <c r="AF21" s="627"/>
      <c r="AG21" s="627"/>
      <c r="AH21" s="627"/>
      <c r="AI21" s="627"/>
      <c r="AJ21" s="627"/>
      <c r="AK21" s="627"/>
      <c r="AL21" s="628">
        <v>70.8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1551368</v>
      </c>
      <c r="S22" s="624"/>
      <c r="T22" s="624"/>
      <c r="U22" s="624"/>
      <c r="V22" s="624"/>
      <c r="W22" s="624"/>
      <c r="X22" s="624"/>
      <c r="Y22" s="625"/>
      <c r="Z22" s="626">
        <v>45.8</v>
      </c>
      <c r="AA22" s="626"/>
      <c r="AB22" s="626"/>
      <c r="AC22" s="626"/>
      <c r="AD22" s="627">
        <v>1551368</v>
      </c>
      <c r="AE22" s="627"/>
      <c r="AF22" s="627"/>
      <c r="AG22" s="627"/>
      <c r="AH22" s="627"/>
      <c r="AI22" s="627"/>
      <c r="AJ22" s="627"/>
      <c r="AK22" s="627"/>
      <c r="AL22" s="628">
        <v>70.8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231</v>
      </c>
      <c r="BH22" s="624"/>
      <c r="BI22" s="624"/>
      <c r="BJ22" s="624"/>
      <c r="BK22" s="624"/>
      <c r="BL22" s="624"/>
      <c r="BM22" s="624"/>
      <c r="BN22" s="625"/>
      <c r="BO22" s="626" t="s">
        <v>231</v>
      </c>
      <c r="BP22" s="626"/>
      <c r="BQ22" s="626"/>
      <c r="BR22" s="626"/>
      <c r="BS22" s="627" t="s">
        <v>231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226939</v>
      </c>
      <c r="S23" s="624"/>
      <c r="T23" s="624"/>
      <c r="U23" s="624"/>
      <c r="V23" s="624"/>
      <c r="W23" s="624"/>
      <c r="X23" s="624"/>
      <c r="Y23" s="625"/>
      <c r="Z23" s="626">
        <v>6.7</v>
      </c>
      <c r="AA23" s="626"/>
      <c r="AB23" s="626"/>
      <c r="AC23" s="626"/>
      <c r="AD23" s="627" t="s">
        <v>238</v>
      </c>
      <c r="AE23" s="627"/>
      <c r="AF23" s="627"/>
      <c r="AG23" s="627"/>
      <c r="AH23" s="627"/>
      <c r="AI23" s="627"/>
      <c r="AJ23" s="627"/>
      <c r="AK23" s="627"/>
      <c r="AL23" s="628" t="s">
        <v>231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231</v>
      </c>
      <c r="BP23" s="626"/>
      <c r="BQ23" s="626"/>
      <c r="BR23" s="626"/>
      <c r="BS23" s="627" t="s">
        <v>129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231</v>
      </c>
      <c r="S24" s="624"/>
      <c r="T24" s="624"/>
      <c r="U24" s="624"/>
      <c r="V24" s="624"/>
      <c r="W24" s="624"/>
      <c r="X24" s="624"/>
      <c r="Y24" s="625"/>
      <c r="Z24" s="626" t="s">
        <v>238</v>
      </c>
      <c r="AA24" s="626"/>
      <c r="AB24" s="626"/>
      <c r="AC24" s="626"/>
      <c r="AD24" s="627" t="s">
        <v>231</v>
      </c>
      <c r="AE24" s="627"/>
      <c r="AF24" s="627"/>
      <c r="AG24" s="627"/>
      <c r="AH24" s="627"/>
      <c r="AI24" s="627"/>
      <c r="AJ24" s="627"/>
      <c r="AK24" s="627"/>
      <c r="AL24" s="628" t="s">
        <v>231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231</v>
      </c>
      <c r="BP24" s="626"/>
      <c r="BQ24" s="626"/>
      <c r="BR24" s="626"/>
      <c r="BS24" s="627" t="s">
        <v>129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1175506</v>
      </c>
      <c r="CS24" s="613"/>
      <c r="CT24" s="613"/>
      <c r="CU24" s="613"/>
      <c r="CV24" s="613"/>
      <c r="CW24" s="613"/>
      <c r="CX24" s="613"/>
      <c r="CY24" s="614"/>
      <c r="CZ24" s="617">
        <v>37.799999999999997</v>
      </c>
      <c r="DA24" s="618"/>
      <c r="DB24" s="618"/>
      <c r="DC24" s="634"/>
      <c r="DD24" s="657">
        <v>933631</v>
      </c>
      <c r="DE24" s="613"/>
      <c r="DF24" s="613"/>
      <c r="DG24" s="613"/>
      <c r="DH24" s="613"/>
      <c r="DI24" s="613"/>
      <c r="DJ24" s="613"/>
      <c r="DK24" s="614"/>
      <c r="DL24" s="657">
        <v>856551</v>
      </c>
      <c r="DM24" s="613"/>
      <c r="DN24" s="613"/>
      <c r="DO24" s="613"/>
      <c r="DP24" s="613"/>
      <c r="DQ24" s="613"/>
      <c r="DR24" s="613"/>
      <c r="DS24" s="613"/>
      <c r="DT24" s="613"/>
      <c r="DU24" s="613"/>
      <c r="DV24" s="614"/>
      <c r="DW24" s="617">
        <v>38.700000000000003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2415800</v>
      </c>
      <c r="S25" s="624"/>
      <c r="T25" s="624"/>
      <c r="U25" s="624"/>
      <c r="V25" s="624"/>
      <c r="W25" s="624"/>
      <c r="X25" s="624"/>
      <c r="Y25" s="625"/>
      <c r="Z25" s="626">
        <v>71.400000000000006</v>
      </c>
      <c r="AA25" s="626"/>
      <c r="AB25" s="626"/>
      <c r="AC25" s="626"/>
      <c r="AD25" s="627">
        <v>2188861</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231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729836</v>
      </c>
      <c r="CS25" s="653"/>
      <c r="CT25" s="653"/>
      <c r="CU25" s="653"/>
      <c r="CV25" s="653"/>
      <c r="CW25" s="653"/>
      <c r="CX25" s="653"/>
      <c r="CY25" s="654"/>
      <c r="CZ25" s="628">
        <v>23.5</v>
      </c>
      <c r="DA25" s="655"/>
      <c r="DB25" s="655"/>
      <c r="DC25" s="658"/>
      <c r="DD25" s="632">
        <v>649055</v>
      </c>
      <c r="DE25" s="653"/>
      <c r="DF25" s="653"/>
      <c r="DG25" s="653"/>
      <c r="DH25" s="653"/>
      <c r="DI25" s="653"/>
      <c r="DJ25" s="653"/>
      <c r="DK25" s="654"/>
      <c r="DL25" s="632">
        <v>603661</v>
      </c>
      <c r="DM25" s="653"/>
      <c r="DN25" s="653"/>
      <c r="DO25" s="653"/>
      <c r="DP25" s="653"/>
      <c r="DQ25" s="653"/>
      <c r="DR25" s="653"/>
      <c r="DS25" s="653"/>
      <c r="DT25" s="653"/>
      <c r="DU25" s="653"/>
      <c r="DV25" s="654"/>
      <c r="DW25" s="628">
        <v>27.3</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725</v>
      </c>
      <c r="S26" s="624"/>
      <c r="T26" s="624"/>
      <c r="U26" s="624"/>
      <c r="V26" s="624"/>
      <c r="W26" s="624"/>
      <c r="X26" s="624"/>
      <c r="Y26" s="625"/>
      <c r="Z26" s="626">
        <v>0</v>
      </c>
      <c r="AA26" s="626"/>
      <c r="AB26" s="626"/>
      <c r="AC26" s="626"/>
      <c r="AD26" s="627">
        <v>725</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439817</v>
      </c>
      <c r="CS26" s="624"/>
      <c r="CT26" s="624"/>
      <c r="CU26" s="624"/>
      <c r="CV26" s="624"/>
      <c r="CW26" s="624"/>
      <c r="CX26" s="624"/>
      <c r="CY26" s="625"/>
      <c r="CZ26" s="628">
        <v>14.1</v>
      </c>
      <c r="DA26" s="655"/>
      <c r="DB26" s="655"/>
      <c r="DC26" s="658"/>
      <c r="DD26" s="632">
        <v>387603</v>
      </c>
      <c r="DE26" s="624"/>
      <c r="DF26" s="624"/>
      <c r="DG26" s="624"/>
      <c r="DH26" s="624"/>
      <c r="DI26" s="624"/>
      <c r="DJ26" s="624"/>
      <c r="DK26" s="625"/>
      <c r="DL26" s="632" t="s">
        <v>238</v>
      </c>
      <c r="DM26" s="624"/>
      <c r="DN26" s="624"/>
      <c r="DO26" s="624"/>
      <c r="DP26" s="624"/>
      <c r="DQ26" s="624"/>
      <c r="DR26" s="624"/>
      <c r="DS26" s="624"/>
      <c r="DT26" s="624"/>
      <c r="DU26" s="624"/>
      <c r="DV26" s="625"/>
      <c r="DW26" s="628" t="s">
        <v>129</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38577</v>
      </c>
      <c r="S27" s="624"/>
      <c r="T27" s="624"/>
      <c r="U27" s="624"/>
      <c r="V27" s="624"/>
      <c r="W27" s="624"/>
      <c r="X27" s="624"/>
      <c r="Y27" s="625"/>
      <c r="Z27" s="626">
        <v>1.1000000000000001</v>
      </c>
      <c r="AA27" s="626"/>
      <c r="AB27" s="626"/>
      <c r="AC27" s="626"/>
      <c r="AD27" s="627" t="s">
        <v>231</v>
      </c>
      <c r="AE27" s="627"/>
      <c r="AF27" s="627"/>
      <c r="AG27" s="627"/>
      <c r="AH27" s="627"/>
      <c r="AI27" s="627"/>
      <c r="AJ27" s="627"/>
      <c r="AK27" s="627"/>
      <c r="AL27" s="628" t="s">
        <v>231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432758</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209929</v>
      </c>
      <c r="CS27" s="653"/>
      <c r="CT27" s="653"/>
      <c r="CU27" s="653"/>
      <c r="CV27" s="653"/>
      <c r="CW27" s="653"/>
      <c r="CX27" s="653"/>
      <c r="CY27" s="654"/>
      <c r="CZ27" s="628">
        <v>6.7</v>
      </c>
      <c r="DA27" s="655"/>
      <c r="DB27" s="655"/>
      <c r="DC27" s="658"/>
      <c r="DD27" s="632">
        <v>49100</v>
      </c>
      <c r="DE27" s="653"/>
      <c r="DF27" s="653"/>
      <c r="DG27" s="653"/>
      <c r="DH27" s="653"/>
      <c r="DI27" s="653"/>
      <c r="DJ27" s="653"/>
      <c r="DK27" s="654"/>
      <c r="DL27" s="632">
        <v>17414</v>
      </c>
      <c r="DM27" s="653"/>
      <c r="DN27" s="653"/>
      <c r="DO27" s="653"/>
      <c r="DP27" s="653"/>
      <c r="DQ27" s="653"/>
      <c r="DR27" s="653"/>
      <c r="DS27" s="653"/>
      <c r="DT27" s="653"/>
      <c r="DU27" s="653"/>
      <c r="DV27" s="654"/>
      <c r="DW27" s="628">
        <v>0.8</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9130</v>
      </c>
      <c r="S28" s="624"/>
      <c r="T28" s="624"/>
      <c r="U28" s="624"/>
      <c r="V28" s="624"/>
      <c r="W28" s="624"/>
      <c r="X28" s="624"/>
      <c r="Y28" s="625"/>
      <c r="Z28" s="626">
        <v>0.3</v>
      </c>
      <c r="AA28" s="626"/>
      <c r="AB28" s="626"/>
      <c r="AC28" s="626"/>
      <c r="AD28" s="627">
        <v>420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235741</v>
      </c>
      <c r="CS28" s="624"/>
      <c r="CT28" s="624"/>
      <c r="CU28" s="624"/>
      <c r="CV28" s="624"/>
      <c r="CW28" s="624"/>
      <c r="CX28" s="624"/>
      <c r="CY28" s="625"/>
      <c r="CZ28" s="628">
        <v>7.6</v>
      </c>
      <c r="DA28" s="655"/>
      <c r="DB28" s="655"/>
      <c r="DC28" s="658"/>
      <c r="DD28" s="632">
        <v>235476</v>
      </c>
      <c r="DE28" s="624"/>
      <c r="DF28" s="624"/>
      <c r="DG28" s="624"/>
      <c r="DH28" s="624"/>
      <c r="DI28" s="624"/>
      <c r="DJ28" s="624"/>
      <c r="DK28" s="625"/>
      <c r="DL28" s="632">
        <v>235476</v>
      </c>
      <c r="DM28" s="624"/>
      <c r="DN28" s="624"/>
      <c r="DO28" s="624"/>
      <c r="DP28" s="624"/>
      <c r="DQ28" s="624"/>
      <c r="DR28" s="624"/>
      <c r="DS28" s="624"/>
      <c r="DT28" s="624"/>
      <c r="DU28" s="624"/>
      <c r="DV28" s="625"/>
      <c r="DW28" s="628">
        <v>10.6</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2196</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235741</v>
      </c>
      <c r="CS29" s="653"/>
      <c r="CT29" s="653"/>
      <c r="CU29" s="653"/>
      <c r="CV29" s="653"/>
      <c r="CW29" s="653"/>
      <c r="CX29" s="653"/>
      <c r="CY29" s="654"/>
      <c r="CZ29" s="628">
        <v>7.6</v>
      </c>
      <c r="DA29" s="655"/>
      <c r="DB29" s="655"/>
      <c r="DC29" s="658"/>
      <c r="DD29" s="632">
        <v>235476</v>
      </c>
      <c r="DE29" s="653"/>
      <c r="DF29" s="653"/>
      <c r="DG29" s="653"/>
      <c r="DH29" s="653"/>
      <c r="DI29" s="653"/>
      <c r="DJ29" s="653"/>
      <c r="DK29" s="654"/>
      <c r="DL29" s="632">
        <v>235476</v>
      </c>
      <c r="DM29" s="653"/>
      <c r="DN29" s="653"/>
      <c r="DO29" s="653"/>
      <c r="DP29" s="653"/>
      <c r="DQ29" s="653"/>
      <c r="DR29" s="653"/>
      <c r="DS29" s="653"/>
      <c r="DT29" s="653"/>
      <c r="DU29" s="653"/>
      <c r="DV29" s="654"/>
      <c r="DW29" s="628">
        <v>10.6</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412660</v>
      </c>
      <c r="S30" s="624"/>
      <c r="T30" s="624"/>
      <c r="U30" s="624"/>
      <c r="V30" s="624"/>
      <c r="W30" s="624"/>
      <c r="X30" s="624"/>
      <c r="Y30" s="625"/>
      <c r="Z30" s="626">
        <v>12.2</v>
      </c>
      <c r="AA30" s="626"/>
      <c r="AB30" s="626"/>
      <c r="AC30" s="626"/>
      <c r="AD30" s="627" t="s">
        <v>231</v>
      </c>
      <c r="AE30" s="627"/>
      <c r="AF30" s="627"/>
      <c r="AG30" s="627"/>
      <c r="AH30" s="627"/>
      <c r="AI30" s="627"/>
      <c r="AJ30" s="627"/>
      <c r="AK30" s="627"/>
      <c r="AL30" s="628" t="s">
        <v>238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231712</v>
      </c>
      <c r="CS30" s="624"/>
      <c r="CT30" s="624"/>
      <c r="CU30" s="624"/>
      <c r="CV30" s="624"/>
      <c r="CW30" s="624"/>
      <c r="CX30" s="624"/>
      <c r="CY30" s="625"/>
      <c r="CZ30" s="628">
        <v>7.4</v>
      </c>
      <c r="DA30" s="655"/>
      <c r="DB30" s="655"/>
      <c r="DC30" s="658"/>
      <c r="DD30" s="632">
        <v>231475</v>
      </c>
      <c r="DE30" s="624"/>
      <c r="DF30" s="624"/>
      <c r="DG30" s="624"/>
      <c r="DH30" s="624"/>
      <c r="DI30" s="624"/>
      <c r="DJ30" s="624"/>
      <c r="DK30" s="625"/>
      <c r="DL30" s="632">
        <v>231475</v>
      </c>
      <c r="DM30" s="624"/>
      <c r="DN30" s="624"/>
      <c r="DO30" s="624"/>
      <c r="DP30" s="624"/>
      <c r="DQ30" s="624"/>
      <c r="DR30" s="624"/>
      <c r="DS30" s="624"/>
      <c r="DT30" s="624"/>
      <c r="DU30" s="624"/>
      <c r="DV30" s="625"/>
      <c r="DW30" s="628">
        <v>10.5</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231</v>
      </c>
      <c r="S31" s="624"/>
      <c r="T31" s="624"/>
      <c r="U31" s="624"/>
      <c r="V31" s="624"/>
      <c r="W31" s="624"/>
      <c r="X31" s="624"/>
      <c r="Y31" s="625"/>
      <c r="Z31" s="626" t="s">
        <v>231</v>
      </c>
      <c r="AA31" s="626"/>
      <c r="AB31" s="626"/>
      <c r="AC31" s="626"/>
      <c r="AD31" s="627" t="s">
        <v>231</v>
      </c>
      <c r="AE31" s="627"/>
      <c r="AF31" s="627"/>
      <c r="AG31" s="627"/>
      <c r="AH31" s="627"/>
      <c r="AI31" s="627"/>
      <c r="AJ31" s="627"/>
      <c r="AK31" s="627"/>
      <c r="AL31" s="628" t="s">
        <v>231</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98.9</v>
      </c>
      <c r="BH31" s="667"/>
      <c r="BI31" s="667"/>
      <c r="BJ31" s="667"/>
      <c r="BK31" s="667"/>
      <c r="BL31" s="667"/>
      <c r="BM31" s="618">
        <v>96</v>
      </c>
      <c r="BN31" s="667"/>
      <c r="BO31" s="667"/>
      <c r="BP31" s="667"/>
      <c r="BQ31" s="668"/>
      <c r="BR31" s="670">
        <v>99.3</v>
      </c>
      <c r="BS31" s="667"/>
      <c r="BT31" s="667"/>
      <c r="BU31" s="667"/>
      <c r="BV31" s="667"/>
      <c r="BW31" s="667"/>
      <c r="BX31" s="618">
        <v>96.9</v>
      </c>
      <c r="BY31" s="667"/>
      <c r="BZ31" s="667"/>
      <c r="CA31" s="667"/>
      <c r="CB31" s="668"/>
      <c r="CD31" s="663"/>
      <c r="CE31" s="664"/>
      <c r="CF31" s="620" t="s">
        <v>317</v>
      </c>
      <c r="CG31" s="621"/>
      <c r="CH31" s="621"/>
      <c r="CI31" s="621"/>
      <c r="CJ31" s="621"/>
      <c r="CK31" s="621"/>
      <c r="CL31" s="621"/>
      <c r="CM31" s="621"/>
      <c r="CN31" s="621"/>
      <c r="CO31" s="621"/>
      <c r="CP31" s="621"/>
      <c r="CQ31" s="622"/>
      <c r="CR31" s="623">
        <v>4029</v>
      </c>
      <c r="CS31" s="653"/>
      <c r="CT31" s="653"/>
      <c r="CU31" s="653"/>
      <c r="CV31" s="653"/>
      <c r="CW31" s="653"/>
      <c r="CX31" s="653"/>
      <c r="CY31" s="654"/>
      <c r="CZ31" s="628">
        <v>0.1</v>
      </c>
      <c r="DA31" s="655"/>
      <c r="DB31" s="655"/>
      <c r="DC31" s="658"/>
      <c r="DD31" s="632">
        <v>4001</v>
      </c>
      <c r="DE31" s="653"/>
      <c r="DF31" s="653"/>
      <c r="DG31" s="653"/>
      <c r="DH31" s="653"/>
      <c r="DI31" s="653"/>
      <c r="DJ31" s="653"/>
      <c r="DK31" s="654"/>
      <c r="DL31" s="632">
        <v>4001</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216124</v>
      </c>
      <c r="S32" s="624"/>
      <c r="T32" s="624"/>
      <c r="U32" s="624"/>
      <c r="V32" s="624"/>
      <c r="W32" s="624"/>
      <c r="X32" s="624"/>
      <c r="Y32" s="625"/>
      <c r="Z32" s="626">
        <v>6.4</v>
      </c>
      <c r="AA32" s="626"/>
      <c r="AB32" s="626"/>
      <c r="AC32" s="626"/>
      <c r="AD32" s="627" t="s">
        <v>129</v>
      </c>
      <c r="AE32" s="627"/>
      <c r="AF32" s="627"/>
      <c r="AG32" s="627"/>
      <c r="AH32" s="627"/>
      <c r="AI32" s="627"/>
      <c r="AJ32" s="627"/>
      <c r="AK32" s="627"/>
      <c r="AL32" s="628" t="s">
        <v>129</v>
      </c>
      <c r="AM32" s="629"/>
      <c r="AN32" s="629"/>
      <c r="AO32" s="630"/>
      <c r="AP32" s="673"/>
      <c r="AQ32" s="674"/>
      <c r="AR32" s="674"/>
      <c r="AS32" s="674"/>
      <c r="AT32" s="678"/>
      <c r="AU32" s="214" t="s">
        <v>319</v>
      </c>
      <c r="AX32" s="620" t="s">
        <v>320</v>
      </c>
      <c r="AY32" s="621"/>
      <c r="AZ32" s="621"/>
      <c r="BA32" s="621"/>
      <c r="BB32" s="621"/>
      <c r="BC32" s="621"/>
      <c r="BD32" s="621"/>
      <c r="BE32" s="621"/>
      <c r="BF32" s="622"/>
      <c r="BG32" s="680">
        <v>98.9</v>
      </c>
      <c r="BH32" s="653"/>
      <c r="BI32" s="653"/>
      <c r="BJ32" s="653"/>
      <c r="BK32" s="653"/>
      <c r="BL32" s="653"/>
      <c r="BM32" s="629">
        <v>96.6</v>
      </c>
      <c r="BN32" s="653"/>
      <c r="BO32" s="653"/>
      <c r="BP32" s="653"/>
      <c r="BQ32" s="669"/>
      <c r="BR32" s="680">
        <v>99.5</v>
      </c>
      <c r="BS32" s="653"/>
      <c r="BT32" s="653"/>
      <c r="BU32" s="653"/>
      <c r="BV32" s="653"/>
      <c r="BW32" s="653"/>
      <c r="BX32" s="629">
        <v>97.6</v>
      </c>
      <c r="BY32" s="653"/>
      <c r="BZ32" s="653"/>
      <c r="CA32" s="653"/>
      <c r="CB32" s="669"/>
      <c r="CD32" s="665"/>
      <c r="CE32" s="666"/>
      <c r="CF32" s="620" t="s">
        <v>321</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231</v>
      </c>
      <c r="DA32" s="655"/>
      <c r="DB32" s="655"/>
      <c r="DC32" s="658"/>
      <c r="DD32" s="632" t="s">
        <v>231</v>
      </c>
      <c r="DE32" s="624"/>
      <c r="DF32" s="624"/>
      <c r="DG32" s="624"/>
      <c r="DH32" s="624"/>
      <c r="DI32" s="624"/>
      <c r="DJ32" s="624"/>
      <c r="DK32" s="625"/>
      <c r="DL32" s="632" t="s">
        <v>238</v>
      </c>
      <c r="DM32" s="624"/>
      <c r="DN32" s="624"/>
      <c r="DO32" s="624"/>
      <c r="DP32" s="624"/>
      <c r="DQ32" s="624"/>
      <c r="DR32" s="624"/>
      <c r="DS32" s="624"/>
      <c r="DT32" s="624"/>
      <c r="DU32" s="624"/>
      <c r="DV32" s="625"/>
      <c r="DW32" s="628" t="s">
        <v>129</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4109</v>
      </c>
      <c r="S33" s="624"/>
      <c r="T33" s="624"/>
      <c r="U33" s="624"/>
      <c r="V33" s="624"/>
      <c r="W33" s="624"/>
      <c r="X33" s="624"/>
      <c r="Y33" s="625"/>
      <c r="Z33" s="626">
        <v>0.1</v>
      </c>
      <c r="AA33" s="626"/>
      <c r="AB33" s="626"/>
      <c r="AC33" s="626"/>
      <c r="AD33" s="627">
        <v>450</v>
      </c>
      <c r="AE33" s="627"/>
      <c r="AF33" s="627"/>
      <c r="AG33" s="627"/>
      <c r="AH33" s="627"/>
      <c r="AI33" s="627"/>
      <c r="AJ33" s="627"/>
      <c r="AK33" s="627"/>
      <c r="AL33" s="628">
        <v>0</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98.9</v>
      </c>
      <c r="BH33" s="682"/>
      <c r="BI33" s="682"/>
      <c r="BJ33" s="682"/>
      <c r="BK33" s="682"/>
      <c r="BL33" s="682"/>
      <c r="BM33" s="683">
        <v>95.9</v>
      </c>
      <c r="BN33" s="682"/>
      <c r="BO33" s="682"/>
      <c r="BP33" s="682"/>
      <c r="BQ33" s="684"/>
      <c r="BR33" s="681">
        <v>99.2</v>
      </c>
      <c r="BS33" s="682"/>
      <c r="BT33" s="682"/>
      <c r="BU33" s="682"/>
      <c r="BV33" s="682"/>
      <c r="BW33" s="682"/>
      <c r="BX33" s="683">
        <v>96.6</v>
      </c>
      <c r="BY33" s="682"/>
      <c r="BZ33" s="682"/>
      <c r="CA33" s="682"/>
      <c r="CB33" s="684"/>
      <c r="CD33" s="620" t="s">
        <v>324</v>
      </c>
      <c r="CE33" s="621"/>
      <c r="CF33" s="621"/>
      <c r="CG33" s="621"/>
      <c r="CH33" s="621"/>
      <c r="CI33" s="621"/>
      <c r="CJ33" s="621"/>
      <c r="CK33" s="621"/>
      <c r="CL33" s="621"/>
      <c r="CM33" s="621"/>
      <c r="CN33" s="621"/>
      <c r="CO33" s="621"/>
      <c r="CP33" s="621"/>
      <c r="CQ33" s="622"/>
      <c r="CR33" s="623">
        <v>1614525</v>
      </c>
      <c r="CS33" s="653"/>
      <c r="CT33" s="653"/>
      <c r="CU33" s="653"/>
      <c r="CV33" s="653"/>
      <c r="CW33" s="653"/>
      <c r="CX33" s="653"/>
      <c r="CY33" s="654"/>
      <c r="CZ33" s="628">
        <v>51.9</v>
      </c>
      <c r="DA33" s="655"/>
      <c r="DB33" s="655"/>
      <c r="DC33" s="658"/>
      <c r="DD33" s="632">
        <v>1235806</v>
      </c>
      <c r="DE33" s="653"/>
      <c r="DF33" s="653"/>
      <c r="DG33" s="653"/>
      <c r="DH33" s="653"/>
      <c r="DI33" s="653"/>
      <c r="DJ33" s="653"/>
      <c r="DK33" s="654"/>
      <c r="DL33" s="632">
        <v>895454</v>
      </c>
      <c r="DM33" s="653"/>
      <c r="DN33" s="653"/>
      <c r="DO33" s="653"/>
      <c r="DP33" s="653"/>
      <c r="DQ33" s="653"/>
      <c r="DR33" s="653"/>
      <c r="DS33" s="653"/>
      <c r="DT33" s="653"/>
      <c r="DU33" s="653"/>
      <c r="DV33" s="654"/>
      <c r="DW33" s="628">
        <v>40.4</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36692</v>
      </c>
      <c r="S34" s="624"/>
      <c r="T34" s="624"/>
      <c r="U34" s="624"/>
      <c r="V34" s="624"/>
      <c r="W34" s="624"/>
      <c r="X34" s="624"/>
      <c r="Y34" s="625"/>
      <c r="Z34" s="626">
        <v>1.1000000000000001</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608937</v>
      </c>
      <c r="CS34" s="624"/>
      <c r="CT34" s="624"/>
      <c r="CU34" s="624"/>
      <c r="CV34" s="624"/>
      <c r="CW34" s="624"/>
      <c r="CX34" s="624"/>
      <c r="CY34" s="625"/>
      <c r="CZ34" s="628">
        <v>19.600000000000001</v>
      </c>
      <c r="DA34" s="655"/>
      <c r="DB34" s="655"/>
      <c r="DC34" s="658"/>
      <c r="DD34" s="632">
        <v>378109</v>
      </c>
      <c r="DE34" s="624"/>
      <c r="DF34" s="624"/>
      <c r="DG34" s="624"/>
      <c r="DH34" s="624"/>
      <c r="DI34" s="624"/>
      <c r="DJ34" s="624"/>
      <c r="DK34" s="625"/>
      <c r="DL34" s="632">
        <v>298824</v>
      </c>
      <c r="DM34" s="624"/>
      <c r="DN34" s="624"/>
      <c r="DO34" s="624"/>
      <c r="DP34" s="624"/>
      <c r="DQ34" s="624"/>
      <c r="DR34" s="624"/>
      <c r="DS34" s="624"/>
      <c r="DT34" s="624"/>
      <c r="DU34" s="624"/>
      <c r="DV34" s="625"/>
      <c r="DW34" s="628">
        <v>13.5</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t="s">
        <v>231</v>
      </c>
      <c r="S35" s="624"/>
      <c r="T35" s="624"/>
      <c r="U35" s="624"/>
      <c r="V35" s="624"/>
      <c r="W35" s="624"/>
      <c r="X35" s="624"/>
      <c r="Y35" s="625"/>
      <c r="Z35" s="626" t="s">
        <v>129</v>
      </c>
      <c r="AA35" s="626"/>
      <c r="AB35" s="626"/>
      <c r="AC35" s="626"/>
      <c r="AD35" s="627" t="s">
        <v>238</v>
      </c>
      <c r="AE35" s="627"/>
      <c r="AF35" s="627"/>
      <c r="AG35" s="627"/>
      <c r="AH35" s="627"/>
      <c r="AI35" s="627"/>
      <c r="AJ35" s="627"/>
      <c r="AK35" s="627"/>
      <c r="AL35" s="628" t="s">
        <v>231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385</v>
      </c>
      <c r="CS35" s="653"/>
      <c r="CT35" s="653"/>
      <c r="CU35" s="653"/>
      <c r="CV35" s="653"/>
      <c r="CW35" s="653"/>
      <c r="CX35" s="653"/>
      <c r="CY35" s="654"/>
      <c r="CZ35" s="628">
        <v>0</v>
      </c>
      <c r="DA35" s="655"/>
      <c r="DB35" s="655"/>
      <c r="DC35" s="658"/>
      <c r="DD35" s="632">
        <v>385</v>
      </c>
      <c r="DE35" s="653"/>
      <c r="DF35" s="653"/>
      <c r="DG35" s="653"/>
      <c r="DH35" s="653"/>
      <c r="DI35" s="653"/>
      <c r="DJ35" s="653"/>
      <c r="DK35" s="654"/>
      <c r="DL35" s="632" t="s">
        <v>238</v>
      </c>
      <c r="DM35" s="653"/>
      <c r="DN35" s="653"/>
      <c r="DO35" s="653"/>
      <c r="DP35" s="653"/>
      <c r="DQ35" s="653"/>
      <c r="DR35" s="653"/>
      <c r="DS35" s="653"/>
      <c r="DT35" s="653"/>
      <c r="DU35" s="653"/>
      <c r="DV35" s="654"/>
      <c r="DW35" s="628" t="s">
        <v>129</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124493</v>
      </c>
      <c r="S36" s="624"/>
      <c r="T36" s="624"/>
      <c r="U36" s="624"/>
      <c r="V36" s="624"/>
      <c r="W36" s="624"/>
      <c r="X36" s="624"/>
      <c r="Y36" s="625"/>
      <c r="Z36" s="626">
        <v>3.7</v>
      </c>
      <c r="AA36" s="626"/>
      <c r="AB36" s="626"/>
      <c r="AC36" s="626"/>
      <c r="AD36" s="627" t="s">
        <v>231</v>
      </c>
      <c r="AE36" s="627"/>
      <c r="AF36" s="627"/>
      <c r="AG36" s="627"/>
      <c r="AH36" s="627"/>
      <c r="AI36" s="627"/>
      <c r="AJ36" s="627"/>
      <c r="AK36" s="627"/>
      <c r="AL36" s="628" t="s">
        <v>231</v>
      </c>
      <c r="AM36" s="629"/>
      <c r="AN36" s="629"/>
      <c r="AO36" s="630"/>
      <c r="AP36" s="222"/>
      <c r="AQ36" s="685" t="s">
        <v>332</v>
      </c>
      <c r="AR36" s="686"/>
      <c r="AS36" s="686"/>
      <c r="AT36" s="686"/>
      <c r="AU36" s="686"/>
      <c r="AV36" s="686"/>
      <c r="AW36" s="686"/>
      <c r="AX36" s="686"/>
      <c r="AY36" s="687"/>
      <c r="AZ36" s="612">
        <v>435809</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281</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393679</v>
      </c>
      <c r="CS36" s="624"/>
      <c r="CT36" s="624"/>
      <c r="CU36" s="624"/>
      <c r="CV36" s="624"/>
      <c r="CW36" s="624"/>
      <c r="CX36" s="624"/>
      <c r="CY36" s="625"/>
      <c r="CZ36" s="628">
        <v>12.7</v>
      </c>
      <c r="DA36" s="655"/>
      <c r="DB36" s="655"/>
      <c r="DC36" s="658"/>
      <c r="DD36" s="632">
        <v>323851</v>
      </c>
      <c r="DE36" s="624"/>
      <c r="DF36" s="624"/>
      <c r="DG36" s="624"/>
      <c r="DH36" s="624"/>
      <c r="DI36" s="624"/>
      <c r="DJ36" s="624"/>
      <c r="DK36" s="625"/>
      <c r="DL36" s="632">
        <v>272398</v>
      </c>
      <c r="DM36" s="624"/>
      <c r="DN36" s="624"/>
      <c r="DO36" s="624"/>
      <c r="DP36" s="624"/>
      <c r="DQ36" s="624"/>
      <c r="DR36" s="624"/>
      <c r="DS36" s="624"/>
      <c r="DT36" s="624"/>
      <c r="DU36" s="624"/>
      <c r="DV36" s="625"/>
      <c r="DW36" s="628">
        <v>12.3</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38742</v>
      </c>
      <c r="S37" s="624"/>
      <c r="T37" s="624"/>
      <c r="U37" s="624"/>
      <c r="V37" s="624"/>
      <c r="W37" s="624"/>
      <c r="X37" s="624"/>
      <c r="Y37" s="625"/>
      <c r="Z37" s="626">
        <v>1.1000000000000001</v>
      </c>
      <c r="AA37" s="626"/>
      <c r="AB37" s="626"/>
      <c r="AC37" s="626"/>
      <c r="AD37" s="627">
        <v>150</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138901</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-5024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130680</v>
      </c>
      <c r="CS37" s="653"/>
      <c r="CT37" s="653"/>
      <c r="CU37" s="653"/>
      <c r="CV37" s="653"/>
      <c r="CW37" s="653"/>
      <c r="CX37" s="653"/>
      <c r="CY37" s="654"/>
      <c r="CZ37" s="628">
        <v>4.2</v>
      </c>
      <c r="DA37" s="655"/>
      <c r="DB37" s="655"/>
      <c r="DC37" s="658"/>
      <c r="DD37" s="632">
        <v>122996</v>
      </c>
      <c r="DE37" s="653"/>
      <c r="DF37" s="653"/>
      <c r="DG37" s="653"/>
      <c r="DH37" s="653"/>
      <c r="DI37" s="653"/>
      <c r="DJ37" s="653"/>
      <c r="DK37" s="654"/>
      <c r="DL37" s="632">
        <v>109484</v>
      </c>
      <c r="DM37" s="653"/>
      <c r="DN37" s="653"/>
      <c r="DO37" s="653"/>
      <c r="DP37" s="653"/>
      <c r="DQ37" s="653"/>
      <c r="DR37" s="653"/>
      <c r="DS37" s="653"/>
      <c r="DT37" s="653"/>
      <c r="DU37" s="653"/>
      <c r="DV37" s="654"/>
      <c r="DW37" s="628">
        <v>4.9000000000000004</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85163</v>
      </c>
      <c r="S38" s="624"/>
      <c r="T38" s="624"/>
      <c r="U38" s="624"/>
      <c r="V38" s="624"/>
      <c r="W38" s="624"/>
      <c r="X38" s="624"/>
      <c r="Y38" s="625"/>
      <c r="Z38" s="626">
        <v>2.5</v>
      </c>
      <c r="AA38" s="626"/>
      <c r="AB38" s="626"/>
      <c r="AC38" s="626"/>
      <c r="AD38" s="627" t="s">
        <v>238</v>
      </c>
      <c r="AE38" s="627"/>
      <c r="AF38" s="627"/>
      <c r="AG38" s="627"/>
      <c r="AH38" s="627"/>
      <c r="AI38" s="627"/>
      <c r="AJ38" s="627"/>
      <c r="AK38" s="627"/>
      <c r="AL38" s="628" t="s">
        <v>129</v>
      </c>
      <c r="AM38" s="629"/>
      <c r="AN38" s="629"/>
      <c r="AO38" s="630"/>
      <c r="AQ38" s="689" t="s">
        <v>340</v>
      </c>
      <c r="AR38" s="690"/>
      <c r="AS38" s="690"/>
      <c r="AT38" s="690"/>
      <c r="AU38" s="690"/>
      <c r="AV38" s="690"/>
      <c r="AW38" s="690"/>
      <c r="AX38" s="690"/>
      <c r="AY38" s="691"/>
      <c r="AZ38" s="623">
        <v>40949</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504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435809</v>
      </c>
      <c r="CS38" s="624"/>
      <c r="CT38" s="624"/>
      <c r="CU38" s="624"/>
      <c r="CV38" s="624"/>
      <c r="CW38" s="624"/>
      <c r="CX38" s="624"/>
      <c r="CY38" s="625"/>
      <c r="CZ38" s="628">
        <v>14</v>
      </c>
      <c r="DA38" s="655"/>
      <c r="DB38" s="655"/>
      <c r="DC38" s="658"/>
      <c r="DD38" s="632">
        <v>381932</v>
      </c>
      <c r="DE38" s="624"/>
      <c r="DF38" s="624"/>
      <c r="DG38" s="624"/>
      <c r="DH38" s="624"/>
      <c r="DI38" s="624"/>
      <c r="DJ38" s="624"/>
      <c r="DK38" s="625"/>
      <c r="DL38" s="632">
        <v>324232</v>
      </c>
      <c r="DM38" s="624"/>
      <c r="DN38" s="624"/>
      <c r="DO38" s="624"/>
      <c r="DP38" s="624"/>
      <c r="DQ38" s="624"/>
      <c r="DR38" s="624"/>
      <c r="DS38" s="624"/>
      <c r="DT38" s="624"/>
      <c r="DU38" s="624"/>
      <c r="DV38" s="625"/>
      <c r="DW38" s="628">
        <v>14.6</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231</v>
      </c>
      <c r="S39" s="624"/>
      <c r="T39" s="624"/>
      <c r="U39" s="624"/>
      <c r="V39" s="624"/>
      <c r="W39" s="624"/>
      <c r="X39" s="624"/>
      <c r="Y39" s="625"/>
      <c r="Z39" s="626" t="s">
        <v>129</v>
      </c>
      <c r="AA39" s="626"/>
      <c r="AB39" s="626"/>
      <c r="AC39" s="626"/>
      <c r="AD39" s="627" t="s">
        <v>238</v>
      </c>
      <c r="AE39" s="627"/>
      <c r="AF39" s="627"/>
      <c r="AG39" s="627"/>
      <c r="AH39" s="627"/>
      <c r="AI39" s="627"/>
      <c r="AJ39" s="627"/>
      <c r="AK39" s="627"/>
      <c r="AL39" s="628" t="s">
        <v>129</v>
      </c>
      <c r="AM39" s="629"/>
      <c r="AN39" s="629"/>
      <c r="AO39" s="630"/>
      <c r="AQ39" s="689" t="s">
        <v>344</v>
      </c>
      <c r="AR39" s="690"/>
      <c r="AS39" s="690"/>
      <c r="AT39" s="690"/>
      <c r="AU39" s="690"/>
      <c r="AV39" s="690"/>
      <c r="AW39" s="690"/>
      <c r="AX39" s="690"/>
      <c r="AY39" s="691"/>
      <c r="AZ39" s="623" t="s">
        <v>231</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843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169715</v>
      </c>
      <c r="CS39" s="653"/>
      <c r="CT39" s="653"/>
      <c r="CU39" s="653"/>
      <c r="CV39" s="653"/>
      <c r="CW39" s="653"/>
      <c r="CX39" s="653"/>
      <c r="CY39" s="654"/>
      <c r="CZ39" s="628">
        <v>5.5</v>
      </c>
      <c r="DA39" s="655"/>
      <c r="DB39" s="655"/>
      <c r="DC39" s="658"/>
      <c r="DD39" s="632">
        <v>151529</v>
      </c>
      <c r="DE39" s="653"/>
      <c r="DF39" s="653"/>
      <c r="DG39" s="653"/>
      <c r="DH39" s="653"/>
      <c r="DI39" s="653"/>
      <c r="DJ39" s="653"/>
      <c r="DK39" s="654"/>
      <c r="DL39" s="632" t="s">
        <v>238</v>
      </c>
      <c r="DM39" s="653"/>
      <c r="DN39" s="653"/>
      <c r="DO39" s="653"/>
      <c r="DP39" s="653"/>
      <c r="DQ39" s="653"/>
      <c r="DR39" s="653"/>
      <c r="DS39" s="653"/>
      <c r="DT39" s="653"/>
      <c r="DU39" s="653"/>
      <c r="DV39" s="654"/>
      <c r="DW39" s="628" t="s">
        <v>238</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23463</v>
      </c>
      <c r="S40" s="624"/>
      <c r="T40" s="624"/>
      <c r="U40" s="624"/>
      <c r="V40" s="624"/>
      <c r="W40" s="624"/>
      <c r="X40" s="624"/>
      <c r="Y40" s="625"/>
      <c r="Z40" s="626">
        <v>0.7</v>
      </c>
      <c r="AA40" s="626"/>
      <c r="AB40" s="626"/>
      <c r="AC40" s="626"/>
      <c r="AD40" s="627" t="s">
        <v>129</v>
      </c>
      <c r="AE40" s="627"/>
      <c r="AF40" s="627"/>
      <c r="AG40" s="627"/>
      <c r="AH40" s="627"/>
      <c r="AI40" s="627"/>
      <c r="AJ40" s="627"/>
      <c r="AK40" s="627"/>
      <c r="AL40" s="628" t="s">
        <v>129</v>
      </c>
      <c r="AM40" s="629"/>
      <c r="AN40" s="629"/>
      <c r="AO40" s="630"/>
      <c r="AQ40" s="689" t="s">
        <v>348</v>
      </c>
      <c r="AR40" s="690"/>
      <c r="AS40" s="690"/>
      <c r="AT40" s="690"/>
      <c r="AU40" s="690"/>
      <c r="AV40" s="690"/>
      <c r="AW40" s="690"/>
      <c r="AX40" s="690"/>
      <c r="AY40" s="691"/>
      <c r="AZ40" s="623" t="s">
        <v>129</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90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6000</v>
      </c>
      <c r="CS40" s="624"/>
      <c r="CT40" s="624"/>
      <c r="CU40" s="624"/>
      <c r="CV40" s="624"/>
      <c r="CW40" s="624"/>
      <c r="CX40" s="624"/>
      <c r="CY40" s="625"/>
      <c r="CZ40" s="628">
        <v>0.2</v>
      </c>
      <c r="DA40" s="655"/>
      <c r="DB40" s="655"/>
      <c r="DC40" s="658"/>
      <c r="DD40" s="632" t="s">
        <v>231</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3384411</v>
      </c>
      <c r="S41" s="699"/>
      <c r="T41" s="699"/>
      <c r="U41" s="699"/>
      <c r="V41" s="699"/>
      <c r="W41" s="699"/>
      <c r="X41" s="699"/>
      <c r="Y41" s="700"/>
      <c r="Z41" s="701">
        <v>100</v>
      </c>
      <c r="AA41" s="701"/>
      <c r="AB41" s="701"/>
      <c r="AC41" s="701"/>
      <c r="AD41" s="702">
        <v>2190606</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88572</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129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129</v>
      </c>
      <c r="CS41" s="653"/>
      <c r="CT41" s="653"/>
      <c r="CU41" s="653"/>
      <c r="CV41" s="653"/>
      <c r="CW41" s="653"/>
      <c r="CX41" s="653"/>
      <c r="CY41" s="654"/>
      <c r="CZ41" s="628" t="s">
        <v>231</v>
      </c>
      <c r="DA41" s="655"/>
      <c r="DB41" s="655"/>
      <c r="DC41" s="658"/>
      <c r="DD41" s="632" t="s">
        <v>129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167387</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407</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321260</v>
      </c>
      <c r="CS42" s="653"/>
      <c r="CT42" s="653"/>
      <c r="CU42" s="653"/>
      <c r="CV42" s="653"/>
      <c r="CW42" s="653"/>
      <c r="CX42" s="653"/>
      <c r="CY42" s="654"/>
      <c r="CZ42" s="628">
        <v>10.3</v>
      </c>
      <c r="DA42" s="655"/>
      <c r="DB42" s="655"/>
      <c r="DC42" s="658"/>
      <c r="DD42" s="632">
        <v>143471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17455</v>
      </c>
      <c r="CS43" s="653"/>
      <c r="CT43" s="653"/>
      <c r="CU43" s="653"/>
      <c r="CV43" s="653"/>
      <c r="CW43" s="653"/>
      <c r="CX43" s="653"/>
      <c r="CY43" s="654"/>
      <c r="CZ43" s="628">
        <v>0.6</v>
      </c>
      <c r="DA43" s="655"/>
      <c r="DB43" s="655"/>
      <c r="DC43" s="658"/>
      <c r="DD43" s="632">
        <v>16338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319837</v>
      </c>
      <c r="CS44" s="624"/>
      <c r="CT44" s="624"/>
      <c r="CU44" s="624"/>
      <c r="CV44" s="624"/>
      <c r="CW44" s="624"/>
      <c r="CX44" s="624"/>
      <c r="CY44" s="625"/>
      <c r="CZ44" s="628">
        <v>10.3</v>
      </c>
      <c r="DA44" s="629"/>
      <c r="DB44" s="629"/>
      <c r="DC44" s="635"/>
      <c r="DD44" s="632">
        <v>142048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209333</v>
      </c>
      <c r="CS45" s="653"/>
      <c r="CT45" s="653"/>
      <c r="CU45" s="653"/>
      <c r="CV45" s="653"/>
      <c r="CW45" s="653"/>
      <c r="CX45" s="653"/>
      <c r="CY45" s="654"/>
      <c r="CZ45" s="628">
        <v>6.7</v>
      </c>
      <c r="DA45" s="655"/>
      <c r="DB45" s="655"/>
      <c r="DC45" s="658"/>
      <c r="DD45" s="632">
        <v>58793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103916</v>
      </c>
      <c r="CS46" s="624"/>
      <c r="CT46" s="624"/>
      <c r="CU46" s="624"/>
      <c r="CV46" s="624"/>
      <c r="CW46" s="624"/>
      <c r="CX46" s="624"/>
      <c r="CY46" s="625"/>
      <c r="CZ46" s="628">
        <v>3.3</v>
      </c>
      <c r="DA46" s="629"/>
      <c r="DB46" s="629"/>
      <c r="DC46" s="635"/>
      <c r="DD46" s="632">
        <v>78227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1423</v>
      </c>
      <c r="CS47" s="653"/>
      <c r="CT47" s="653"/>
      <c r="CU47" s="653"/>
      <c r="CV47" s="653"/>
      <c r="CW47" s="653"/>
      <c r="CX47" s="653"/>
      <c r="CY47" s="654"/>
      <c r="CZ47" s="628">
        <v>0</v>
      </c>
      <c r="DA47" s="655"/>
      <c r="DB47" s="655"/>
      <c r="DC47" s="658"/>
      <c r="DD47" s="632">
        <v>1423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231</v>
      </c>
      <c r="CS48" s="624"/>
      <c r="CT48" s="624"/>
      <c r="CU48" s="624"/>
      <c r="CV48" s="624"/>
      <c r="CW48" s="624"/>
      <c r="CX48" s="624"/>
      <c r="CY48" s="625"/>
      <c r="CZ48" s="628" t="s">
        <v>231</v>
      </c>
      <c r="DA48" s="629"/>
      <c r="DB48" s="629"/>
      <c r="DC48" s="635"/>
      <c r="DD48" s="632" t="s">
        <v>231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3111291</v>
      </c>
      <c r="CS49" s="682"/>
      <c r="CT49" s="682"/>
      <c r="CU49" s="682"/>
      <c r="CV49" s="682"/>
      <c r="CW49" s="682"/>
      <c r="CX49" s="682"/>
      <c r="CY49" s="711"/>
      <c r="CZ49" s="703">
        <v>100</v>
      </c>
      <c r="DA49" s="712"/>
      <c r="DB49" s="712"/>
      <c r="DC49" s="713"/>
      <c r="DD49" s="714">
        <v>2312908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e4NSU4hDK1WhUhQK3troZ+h9H05XOu3zd0Y8tgt/uiReq2v13WfzXC3o2PPyz7pe60Z65Ugs322OKhiFsObOQ==" saltValue="Lh4ri86CcAAgcSQyGZkTS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3343</v>
      </c>
      <c r="R7" s="753"/>
      <c r="S7" s="753"/>
      <c r="T7" s="753"/>
      <c r="U7" s="753"/>
      <c r="V7" s="753">
        <v>3070</v>
      </c>
      <c r="W7" s="753"/>
      <c r="X7" s="753"/>
      <c r="Y7" s="753"/>
      <c r="Z7" s="753"/>
      <c r="AA7" s="753">
        <v>273</v>
      </c>
      <c r="AB7" s="753"/>
      <c r="AC7" s="753"/>
      <c r="AD7" s="753"/>
      <c r="AE7" s="754"/>
      <c r="AF7" s="755">
        <v>273</v>
      </c>
      <c r="AG7" s="756"/>
      <c r="AH7" s="756"/>
      <c r="AI7" s="756"/>
      <c r="AJ7" s="757"/>
      <c r="AK7" s="758" t="s">
        <v>574</v>
      </c>
      <c r="AL7" s="759"/>
      <c r="AM7" s="759"/>
      <c r="AN7" s="759"/>
      <c r="AO7" s="759"/>
      <c r="AP7" s="759">
        <v>2247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43</v>
      </c>
      <c r="R8" s="784"/>
      <c r="S8" s="784"/>
      <c r="T8" s="784"/>
      <c r="U8" s="784"/>
      <c r="V8" s="784">
        <v>43</v>
      </c>
      <c r="W8" s="784"/>
      <c r="X8" s="784"/>
      <c r="Y8" s="784"/>
      <c r="Z8" s="784"/>
      <c r="AA8" s="784" t="s">
        <v>574</v>
      </c>
      <c r="AB8" s="784"/>
      <c r="AC8" s="784"/>
      <c r="AD8" s="784"/>
      <c r="AE8" s="785"/>
      <c r="AF8" s="786" t="s">
        <v>129</v>
      </c>
      <c r="AG8" s="787"/>
      <c r="AH8" s="787"/>
      <c r="AI8" s="787"/>
      <c r="AJ8" s="788"/>
      <c r="AK8" s="769">
        <v>2</v>
      </c>
      <c r="AL8" s="770"/>
      <c r="AM8" s="770"/>
      <c r="AN8" s="770"/>
      <c r="AO8" s="770"/>
      <c r="AP8" s="770" t="s">
        <v>574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3384</v>
      </c>
      <c r="R23" s="793"/>
      <c r="S23" s="793"/>
      <c r="T23" s="793"/>
      <c r="U23" s="793"/>
      <c r="V23" s="793">
        <v>3111</v>
      </c>
      <c r="W23" s="793"/>
      <c r="X23" s="793"/>
      <c r="Y23" s="793"/>
      <c r="Z23" s="793"/>
      <c r="AA23" s="793">
        <v>273</v>
      </c>
      <c r="AB23" s="793"/>
      <c r="AC23" s="793"/>
      <c r="AD23" s="793"/>
      <c r="AE23" s="794"/>
      <c r="AF23" s="795">
        <v>273</v>
      </c>
      <c r="AG23" s="793"/>
      <c r="AH23" s="793"/>
      <c r="AI23" s="793"/>
      <c r="AJ23" s="796"/>
      <c r="AK23" s="797"/>
      <c r="AL23" s="798"/>
      <c r="AM23" s="798"/>
      <c r="AN23" s="798"/>
      <c r="AO23" s="798"/>
      <c r="AP23" s="793">
        <v>2247</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492</v>
      </c>
      <c r="R28" s="823"/>
      <c r="S28" s="823"/>
      <c r="T28" s="823"/>
      <c r="U28" s="823"/>
      <c r="V28" s="823">
        <v>492</v>
      </c>
      <c r="W28" s="823"/>
      <c r="X28" s="823"/>
      <c r="Y28" s="823"/>
      <c r="Z28" s="823"/>
      <c r="AA28" s="823">
        <v>0</v>
      </c>
      <c r="AB28" s="823"/>
      <c r="AC28" s="823"/>
      <c r="AD28" s="823"/>
      <c r="AE28" s="824"/>
      <c r="AF28" s="825">
        <v>0</v>
      </c>
      <c r="AG28" s="823"/>
      <c r="AH28" s="823"/>
      <c r="AI28" s="823"/>
      <c r="AJ28" s="826"/>
      <c r="AK28" s="827">
        <v>31</v>
      </c>
      <c r="AL28" s="828"/>
      <c r="AM28" s="828"/>
      <c r="AN28" s="828"/>
      <c r="AO28" s="828"/>
      <c r="AP28" s="828" t="s">
        <v>574</v>
      </c>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142</v>
      </c>
      <c r="R29" s="784"/>
      <c r="S29" s="784"/>
      <c r="T29" s="784"/>
      <c r="U29" s="784"/>
      <c r="V29" s="784">
        <v>151</v>
      </c>
      <c r="W29" s="784"/>
      <c r="X29" s="784"/>
      <c r="Y29" s="784"/>
      <c r="Z29" s="784"/>
      <c r="AA29" s="784">
        <v>-9</v>
      </c>
      <c r="AB29" s="784"/>
      <c r="AC29" s="784"/>
      <c r="AD29" s="784"/>
      <c r="AE29" s="785"/>
      <c r="AF29" s="786">
        <v>-9</v>
      </c>
      <c r="AG29" s="787"/>
      <c r="AH29" s="787"/>
      <c r="AI29" s="787"/>
      <c r="AJ29" s="788"/>
      <c r="AK29" s="834">
        <v>58</v>
      </c>
      <c r="AL29" s="830"/>
      <c r="AM29" s="830"/>
      <c r="AN29" s="830"/>
      <c r="AO29" s="830"/>
      <c r="AP29" s="830" t="s">
        <v>574</v>
      </c>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71</v>
      </c>
      <c r="R30" s="784"/>
      <c r="S30" s="784"/>
      <c r="T30" s="784"/>
      <c r="U30" s="784"/>
      <c r="V30" s="784">
        <v>71</v>
      </c>
      <c r="W30" s="784"/>
      <c r="X30" s="784"/>
      <c r="Y30" s="784"/>
      <c r="Z30" s="784"/>
      <c r="AA30" s="784" t="s">
        <v>574</v>
      </c>
      <c r="AB30" s="784"/>
      <c r="AC30" s="784"/>
      <c r="AD30" s="784"/>
      <c r="AE30" s="785"/>
      <c r="AF30" s="786">
        <v>0</v>
      </c>
      <c r="AG30" s="787"/>
      <c r="AH30" s="787"/>
      <c r="AI30" s="787"/>
      <c r="AJ30" s="788"/>
      <c r="AK30" s="834">
        <v>21</v>
      </c>
      <c r="AL30" s="830"/>
      <c r="AM30" s="830"/>
      <c r="AN30" s="830"/>
      <c r="AO30" s="830"/>
      <c r="AP30" s="830" t="s">
        <v>574</v>
      </c>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603</v>
      </c>
      <c r="R31" s="784"/>
      <c r="S31" s="784"/>
      <c r="T31" s="784"/>
      <c r="U31" s="784"/>
      <c r="V31" s="784">
        <v>592</v>
      </c>
      <c r="W31" s="784"/>
      <c r="X31" s="784"/>
      <c r="Y31" s="784"/>
      <c r="Z31" s="784"/>
      <c r="AA31" s="784">
        <v>11</v>
      </c>
      <c r="AB31" s="784"/>
      <c r="AC31" s="784"/>
      <c r="AD31" s="784"/>
      <c r="AE31" s="785"/>
      <c r="AF31" s="786">
        <v>11</v>
      </c>
      <c r="AG31" s="787"/>
      <c r="AH31" s="787"/>
      <c r="AI31" s="787"/>
      <c r="AJ31" s="788"/>
      <c r="AK31" s="834">
        <v>88</v>
      </c>
      <c r="AL31" s="830"/>
      <c r="AM31" s="830"/>
      <c r="AN31" s="830"/>
      <c r="AO31" s="830"/>
      <c r="AP31" s="830" t="s">
        <v>574</v>
      </c>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3</v>
      </c>
      <c r="R32" s="784"/>
      <c r="S32" s="784"/>
      <c r="T32" s="784"/>
      <c r="U32" s="784"/>
      <c r="V32" s="784">
        <v>3</v>
      </c>
      <c r="W32" s="784"/>
      <c r="X32" s="784"/>
      <c r="Y32" s="784"/>
      <c r="Z32" s="784"/>
      <c r="AA32" s="784">
        <v>0</v>
      </c>
      <c r="AB32" s="784"/>
      <c r="AC32" s="784"/>
      <c r="AD32" s="784"/>
      <c r="AE32" s="785"/>
      <c r="AF32" s="786">
        <v>0</v>
      </c>
      <c r="AG32" s="787"/>
      <c r="AH32" s="787"/>
      <c r="AI32" s="787"/>
      <c r="AJ32" s="788"/>
      <c r="AK32" s="834" t="s">
        <v>574</v>
      </c>
      <c r="AL32" s="830"/>
      <c r="AM32" s="830"/>
      <c r="AN32" s="830"/>
      <c r="AO32" s="830"/>
      <c r="AP32" s="830" t="s">
        <v>574</v>
      </c>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952</v>
      </c>
      <c r="R33" s="784"/>
      <c r="S33" s="784"/>
      <c r="T33" s="784"/>
      <c r="U33" s="784"/>
      <c r="V33" s="784">
        <v>952</v>
      </c>
      <c r="W33" s="784"/>
      <c r="X33" s="784"/>
      <c r="Y33" s="784"/>
      <c r="Z33" s="784"/>
      <c r="AA33" s="784">
        <v>0</v>
      </c>
      <c r="AB33" s="784"/>
      <c r="AC33" s="784"/>
      <c r="AD33" s="784"/>
      <c r="AE33" s="785"/>
      <c r="AF33" s="786">
        <v>0</v>
      </c>
      <c r="AG33" s="787"/>
      <c r="AH33" s="787"/>
      <c r="AI33" s="787"/>
      <c r="AJ33" s="788"/>
      <c r="AK33" s="834">
        <v>139</v>
      </c>
      <c r="AL33" s="830"/>
      <c r="AM33" s="830"/>
      <c r="AN33" s="830"/>
      <c r="AO33" s="830"/>
      <c r="AP33" s="830">
        <v>1572</v>
      </c>
      <c r="AQ33" s="830"/>
      <c r="AR33" s="830"/>
      <c r="AS33" s="830"/>
      <c r="AT33" s="830"/>
      <c r="AU33" s="830">
        <v>72</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52</v>
      </c>
      <c r="R34" s="784"/>
      <c r="S34" s="784"/>
      <c r="T34" s="784"/>
      <c r="U34" s="784"/>
      <c r="V34" s="784">
        <v>42</v>
      </c>
      <c r="W34" s="784"/>
      <c r="X34" s="784"/>
      <c r="Y34" s="784"/>
      <c r="Z34" s="784"/>
      <c r="AA34" s="784">
        <v>10</v>
      </c>
      <c r="AB34" s="784"/>
      <c r="AC34" s="784"/>
      <c r="AD34" s="784"/>
      <c r="AE34" s="785"/>
      <c r="AF34" s="786">
        <v>10</v>
      </c>
      <c r="AG34" s="787"/>
      <c r="AH34" s="787"/>
      <c r="AI34" s="787"/>
      <c r="AJ34" s="788"/>
      <c r="AK34" s="834">
        <v>41</v>
      </c>
      <c r="AL34" s="830"/>
      <c r="AM34" s="830"/>
      <c r="AN34" s="830"/>
      <c r="AO34" s="830"/>
      <c r="AP34" s="830">
        <v>58</v>
      </c>
      <c r="AQ34" s="830"/>
      <c r="AR34" s="830"/>
      <c r="AS34" s="830"/>
      <c r="AT34" s="830"/>
      <c r="AU34" s="830">
        <v>30</v>
      </c>
      <c r="AV34" s="830"/>
      <c r="AW34" s="830"/>
      <c r="AX34" s="830"/>
      <c r="AY34" s="830"/>
      <c r="AZ34" s="831"/>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399</v>
      </c>
      <c r="W66" s="734"/>
      <c r="X66" s="734"/>
      <c r="Y66" s="734"/>
      <c r="Z66" s="735"/>
      <c r="AA66" s="733" t="s">
        <v>400</v>
      </c>
      <c r="AB66" s="734"/>
      <c r="AC66" s="734"/>
      <c r="AD66" s="734"/>
      <c r="AE66" s="735"/>
      <c r="AF66" s="854" t="s">
        <v>420</v>
      </c>
      <c r="AG66" s="815"/>
      <c r="AH66" s="815"/>
      <c r="AI66" s="815"/>
      <c r="AJ66" s="855"/>
      <c r="AK66" s="733" t="s">
        <v>402</v>
      </c>
      <c r="AL66" s="728"/>
      <c r="AM66" s="728"/>
      <c r="AN66" s="728"/>
      <c r="AO66" s="729"/>
      <c r="AP66" s="733" t="s">
        <v>403</v>
      </c>
      <c r="AQ66" s="734"/>
      <c r="AR66" s="734"/>
      <c r="AS66" s="734"/>
      <c r="AT66" s="735"/>
      <c r="AU66" s="733" t="s">
        <v>421</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4286</v>
      </c>
      <c r="R68" s="866"/>
      <c r="S68" s="866"/>
      <c r="T68" s="866"/>
      <c r="U68" s="866"/>
      <c r="V68" s="866">
        <v>4270</v>
      </c>
      <c r="W68" s="866"/>
      <c r="X68" s="866"/>
      <c r="Y68" s="866"/>
      <c r="Z68" s="866"/>
      <c r="AA68" s="866">
        <v>16</v>
      </c>
      <c r="AB68" s="866"/>
      <c r="AC68" s="866"/>
      <c r="AD68" s="866"/>
      <c r="AE68" s="866"/>
      <c r="AF68" s="866">
        <v>16</v>
      </c>
      <c r="AG68" s="866"/>
      <c r="AH68" s="866"/>
      <c r="AI68" s="866"/>
      <c r="AJ68" s="866"/>
      <c r="AK68" s="866">
        <v>103</v>
      </c>
      <c r="AL68" s="866"/>
      <c r="AM68" s="866"/>
      <c r="AN68" s="866"/>
      <c r="AO68" s="866"/>
      <c r="AP68" s="866" t="s">
        <v>574</v>
      </c>
      <c r="AQ68" s="866"/>
      <c r="AR68" s="866"/>
      <c r="AS68" s="866"/>
      <c r="AT68" s="866"/>
      <c r="AU68" s="866" t="s">
        <v>574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123</v>
      </c>
      <c r="R69" s="830"/>
      <c r="S69" s="830"/>
      <c r="T69" s="830"/>
      <c r="U69" s="830"/>
      <c r="V69" s="830">
        <v>120</v>
      </c>
      <c r="W69" s="830"/>
      <c r="X69" s="830"/>
      <c r="Y69" s="830"/>
      <c r="Z69" s="830"/>
      <c r="AA69" s="830">
        <v>3</v>
      </c>
      <c r="AB69" s="830"/>
      <c r="AC69" s="830"/>
      <c r="AD69" s="830"/>
      <c r="AE69" s="830"/>
      <c r="AF69" s="830">
        <v>3</v>
      </c>
      <c r="AG69" s="830"/>
      <c r="AH69" s="830"/>
      <c r="AI69" s="830"/>
      <c r="AJ69" s="830"/>
      <c r="AK69" s="830">
        <v>1</v>
      </c>
      <c r="AL69" s="830"/>
      <c r="AM69" s="830"/>
      <c r="AN69" s="830"/>
      <c r="AO69" s="830"/>
      <c r="AP69" s="830" t="s">
        <v>574</v>
      </c>
      <c r="AQ69" s="830"/>
      <c r="AR69" s="830"/>
      <c r="AS69" s="830"/>
      <c r="AT69" s="830"/>
      <c r="AU69" s="830" t="s">
        <v>574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14719</v>
      </c>
      <c r="R70" s="830"/>
      <c r="S70" s="830"/>
      <c r="T70" s="830"/>
      <c r="U70" s="830"/>
      <c r="V70" s="830">
        <v>14003</v>
      </c>
      <c r="W70" s="830"/>
      <c r="X70" s="830"/>
      <c r="Y70" s="830"/>
      <c r="Z70" s="830"/>
      <c r="AA70" s="830">
        <v>716</v>
      </c>
      <c r="AB70" s="830"/>
      <c r="AC70" s="830"/>
      <c r="AD70" s="830"/>
      <c r="AE70" s="830"/>
      <c r="AF70" s="830">
        <v>716</v>
      </c>
      <c r="AG70" s="830"/>
      <c r="AH70" s="830"/>
      <c r="AI70" s="830"/>
      <c r="AJ70" s="830"/>
      <c r="AK70" s="830">
        <v>256</v>
      </c>
      <c r="AL70" s="830"/>
      <c r="AM70" s="830"/>
      <c r="AN70" s="830"/>
      <c r="AO70" s="830"/>
      <c r="AP70" s="830">
        <v>4831</v>
      </c>
      <c r="AQ70" s="830"/>
      <c r="AR70" s="830"/>
      <c r="AS70" s="830"/>
      <c r="AT70" s="830"/>
      <c r="AU70" s="830">
        <v>63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119</v>
      </c>
      <c r="R71" s="830"/>
      <c r="S71" s="830"/>
      <c r="T71" s="830"/>
      <c r="U71" s="830"/>
      <c r="V71" s="830">
        <v>113</v>
      </c>
      <c r="W71" s="830"/>
      <c r="X71" s="830"/>
      <c r="Y71" s="830"/>
      <c r="Z71" s="830"/>
      <c r="AA71" s="830">
        <v>6</v>
      </c>
      <c r="AB71" s="830"/>
      <c r="AC71" s="830"/>
      <c r="AD71" s="830"/>
      <c r="AE71" s="830"/>
      <c r="AF71" s="830">
        <v>6</v>
      </c>
      <c r="AG71" s="830"/>
      <c r="AH71" s="830"/>
      <c r="AI71" s="830"/>
      <c r="AJ71" s="830"/>
      <c r="AK71" s="830">
        <v>20</v>
      </c>
      <c r="AL71" s="830"/>
      <c r="AM71" s="830"/>
      <c r="AN71" s="830"/>
      <c r="AO71" s="830"/>
      <c r="AP71" s="830" t="s">
        <v>574</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128</v>
      </c>
      <c r="R72" s="830"/>
      <c r="S72" s="830"/>
      <c r="T72" s="830"/>
      <c r="U72" s="830"/>
      <c r="V72" s="830">
        <v>124</v>
      </c>
      <c r="W72" s="830"/>
      <c r="X72" s="830"/>
      <c r="Y72" s="830"/>
      <c r="Z72" s="830"/>
      <c r="AA72" s="830">
        <v>4</v>
      </c>
      <c r="AB72" s="830"/>
      <c r="AC72" s="830"/>
      <c r="AD72" s="830"/>
      <c r="AE72" s="830"/>
      <c r="AF72" s="830">
        <v>4</v>
      </c>
      <c r="AG72" s="830"/>
      <c r="AH72" s="830"/>
      <c r="AI72" s="830"/>
      <c r="AJ72" s="830"/>
      <c r="AK72" s="830">
        <v>0</v>
      </c>
      <c r="AL72" s="830"/>
      <c r="AM72" s="830"/>
      <c r="AN72" s="830"/>
      <c r="AO72" s="830"/>
      <c r="AP72" s="830" t="s">
        <v>574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401</v>
      </c>
      <c r="R73" s="830"/>
      <c r="S73" s="830"/>
      <c r="T73" s="830"/>
      <c r="U73" s="830"/>
      <c r="V73" s="830">
        <v>376</v>
      </c>
      <c r="W73" s="830"/>
      <c r="X73" s="830"/>
      <c r="Y73" s="830"/>
      <c r="Z73" s="830"/>
      <c r="AA73" s="830">
        <v>26</v>
      </c>
      <c r="AB73" s="830"/>
      <c r="AC73" s="830"/>
      <c r="AD73" s="830"/>
      <c r="AE73" s="830"/>
      <c r="AF73" s="830">
        <v>26</v>
      </c>
      <c r="AG73" s="830"/>
      <c r="AH73" s="830"/>
      <c r="AI73" s="830"/>
      <c r="AJ73" s="830"/>
      <c r="AK73" s="830">
        <v>234</v>
      </c>
      <c r="AL73" s="830"/>
      <c r="AM73" s="830"/>
      <c r="AN73" s="830"/>
      <c r="AO73" s="830"/>
      <c r="AP73" s="830" t="s">
        <v>574</v>
      </c>
      <c r="AQ73" s="830"/>
      <c r="AR73" s="830"/>
      <c r="AS73" s="830"/>
      <c r="AT73" s="830"/>
      <c r="AU73" s="830" t="s">
        <v>574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806</v>
      </c>
      <c r="R74" s="830"/>
      <c r="S74" s="830"/>
      <c r="T74" s="830"/>
      <c r="U74" s="830"/>
      <c r="V74" s="830">
        <v>774</v>
      </c>
      <c r="W74" s="830"/>
      <c r="X74" s="830"/>
      <c r="Y74" s="830"/>
      <c r="Z74" s="830"/>
      <c r="AA74" s="830">
        <v>32</v>
      </c>
      <c r="AB74" s="830"/>
      <c r="AC74" s="830"/>
      <c r="AD74" s="830"/>
      <c r="AE74" s="830"/>
      <c r="AF74" s="830">
        <v>32</v>
      </c>
      <c r="AG74" s="830"/>
      <c r="AH74" s="830"/>
      <c r="AI74" s="830"/>
      <c r="AJ74" s="830"/>
      <c r="AK74" s="830">
        <v>164</v>
      </c>
      <c r="AL74" s="830"/>
      <c r="AM74" s="830"/>
      <c r="AN74" s="830"/>
      <c r="AO74" s="830"/>
      <c r="AP74" s="830" t="s">
        <v>574</v>
      </c>
      <c r="AQ74" s="830"/>
      <c r="AR74" s="830"/>
      <c r="AS74" s="830"/>
      <c r="AT74" s="830"/>
      <c r="AU74" s="830" t="s">
        <v>574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311</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311</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311</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216863</v>
      </c>
      <c r="AB110" s="900"/>
      <c r="AC110" s="900"/>
      <c r="AD110" s="900"/>
      <c r="AE110" s="901"/>
      <c r="AF110" s="902">
        <v>236860</v>
      </c>
      <c r="AG110" s="900"/>
      <c r="AH110" s="900"/>
      <c r="AI110" s="900"/>
      <c r="AJ110" s="901"/>
      <c r="AK110" s="902">
        <v>235741</v>
      </c>
      <c r="AL110" s="900"/>
      <c r="AM110" s="900"/>
      <c r="AN110" s="900"/>
      <c r="AO110" s="901"/>
      <c r="AP110" s="903">
        <v>12.1</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2296127</v>
      </c>
      <c r="BR110" s="931"/>
      <c r="BS110" s="931"/>
      <c r="BT110" s="931"/>
      <c r="BU110" s="931"/>
      <c r="BV110" s="931">
        <v>2393470</v>
      </c>
      <c r="BW110" s="931"/>
      <c r="BX110" s="931"/>
      <c r="BY110" s="931"/>
      <c r="BZ110" s="931"/>
      <c r="CA110" s="931">
        <v>2246922</v>
      </c>
      <c r="CB110" s="931"/>
      <c r="CC110" s="931"/>
      <c r="CD110" s="931"/>
      <c r="CE110" s="931"/>
      <c r="CF110" s="944">
        <v>115.5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129</v>
      </c>
      <c r="DR110" s="931"/>
      <c r="DS110" s="931"/>
      <c r="DT110" s="931"/>
      <c r="DU110" s="931"/>
      <c r="DV110" s="932" t="s">
        <v>129</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129</v>
      </c>
      <c r="BW111" s="926"/>
      <c r="BX111" s="926"/>
      <c r="BY111" s="926"/>
      <c r="BZ111" s="926"/>
      <c r="CA111" s="926" t="s">
        <v>129</v>
      </c>
      <c r="CB111" s="926"/>
      <c r="CC111" s="926"/>
      <c r="CD111" s="926"/>
      <c r="CE111" s="926"/>
      <c r="CF111" s="920" t="s">
        <v>129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816091</v>
      </c>
      <c r="BR112" s="926"/>
      <c r="BS112" s="926"/>
      <c r="BT112" s="926"/>
      <c r="BU112" s="926"/>
      <c r="BV112" s="926">
        <v>967851</v>
      </c>
      <c r="BW112" s="926"/>
      <c r="BX112" s="926"/>
      <c r="BY112" s="926"/>
      <c r="BZ112" s="926"/>
      <c r="CA112" s="926">
        <v>1286009</v>
      </c>
      <c r="CB112" s="926"/>
      <c r="CC112" s="926"/>
      <c r="CD112" s="926"/>
      <c r="CE112" s="926"/>
      <c r="CF112" s="920">
        <v>66.099999999999994</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92884</v>
      </c>
      <c r="AB113" s="938"/>
      <c r="AC113" s="938"/>
      <c r="AD113" s="938"/>
      <c r="AE113" s="939"/>
      <c r="AF113" s="940">
        <v>89041</v>
      </c>
      <c r="AG113" s="938"/>
      <c r="AH113" s="938"/>
      <c r="AI113" s="938"/>
      <c r="AJ113" s="939"/>
      <c r="AK113" s="940">
        <v>86909</v>
      </c>
      <c r="AL113" s="938"/>
      <c r="AM113" s="938"/>
      <c r="AN113" s="938"/>
      <c r="AO113" s="939"/>
      <c r="AP113" s="941">
        <v>4.5</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96475</v>
      </c>
      <c r="BR113" s="926"/>
      <c r="BS113" s="926"/>
      <c r="BT113" s="926"/>
      <c r="BU113" s="926"/>
      <c r="BV113" s="926">
        <v>60277</v>
      </c>
      <c r="BW113" s="926"/>
      <c r="BX113" s="926"/>
      <c r="BY113" s="926"/>
      <c r="BZ113" s="926"/>
      <c r="CA113" s="926">
        <v>63259</v>
      </c>
      <c r="CB113" s="926"/>
      <c r="CC113" s="926"/>
      <c r="CD113" s="926"/>
      <c r="CE113" s="926"/>
      <c r="CF113" s="920">
        <v>3.3</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12215</v>
      </c>
      <c r="AB114" s="959"/>
      <c r="AC114" s="959"/>
      <c r="AD114" s="959"/>
      <c r="AE114" s="960"/>
      <c r="AF114" s="961">
        <v>9530</v>
      </c>
      <c r="AG114" s="959"/>
      <c r="AH114" s="959"/>
      <c r="AI114" s="959"/>
      <c r="AJ114" s="960"/>
      <c r="AK114" s="961">
        <v>10144</v>
      </c>
      <c r="AL114" s="959"/>
      <c r="AM114" s="959"/>
      <c r="AN114" s="959"/>
      <c r="AO114" s="960"/>
      <c r="AP114" s="962">
        <v>0.5</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653280</v>
      </c>
      <c r="BR114" s="926"/>
      <c r="BS114" s="926"/>
      <c r="BT114" s="926"/>
      <c r="BU114" s="926"/>
      <c r="BV114" s="926">
        <v>603986</v>
      </c>
      <c r="BW114" s="926"/>
      <c r="BX114" s="926"/>
      <c r="BY114" s="926"/>
      <c r="BZ114" s="926"/>
      <c r="CA114" s="926">
        <v>542792</v>
      </c>
      <c r="CB114" s="926"/>
      <c r="CC114" s="926"/>
      <c r="CD114" s="926"/>
      <c r="CE114" s="926"/>
      <c r="CF114" s="920">
        <v>27.9</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129</v>
      </c>
      <c r="AB115" s="938"/>
      <c r="AC115" s="938"/>
      <c r="AD115" s="938"/>
      <c r="AE115" s="939"/>
      <c r="AF115" s="940" t="s">
        <v>129</v>
      </c>
      <c r="AG115" s="938"/>
      <c r="AH115" s="938"/>
      <c r="AI115" s="938"/>
      <c r="AJ115" s="939"/>
      <c r="AK115" s="940" t="s">
        <v>129</v>
      </c>
      <c r="AL115" s="938"/>
      <c r="AM115" s="938"/>
      <c r="AN115" s="938"/>
      <c r="AO115" s="939"/>
      <c r="AP115" s="941" t="s">
        <v>129</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129</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321962</v>
      </c>
      <c r="AB117" s="979"/>
      <c r="AC117" s="979"/>
      <c r="AD117" s="979"/>
      <c r="AE117" s="980"/>
      <c r="AF117" s="981">
        <v>335431</v>
      </c>
      <c r="AG117" s="979"/>
      <c r="AH117" s="979"/>
      <c r="AI117" s="979"/>
      <c r="AJ117" s="980"/>
      <c r="AK117" s="981">
        <v>332794</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311</v>
      </c>
      <c r="AL118" s="893"/>
      <c r="AM118" s="893"/>
      <c r="AN118" s="893"/>
      <c r="AO118" s="894"/>
      <c r="AP118" s="970" t="s">
        <v>433</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7"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463</v>
      </c>
      <c r="BP119" s="1005"/>
      <c r="BQ119" s="999">
        <v>3861973</v>
      </c>
      <c r="BR119" s="1000"/>
      <c r="BS119" s="1000"/>
      <c r="BT119" s="1000"/>
      <c r="BU119" s="1000"/>
      <c r="BV119" s="1000">
        <v>4025584</v>
      </c>
      <c r="BW119" s="1000"/>
      <c r="BX119" s="1000"/>
      <c r="BY119" s="1000"/>
      <c r="BZ119" s="1000"/>
      <c r="CA119" s="1000">
        <v>4138982</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58"/>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1627398</v>
      </c>
      <c r="BR120" s="931"/>
      <c r="BS120" s="931"/>
      <c r="BT120" s="931"/>
      <c r="BU120" s="931"/>
      <c r="BV120" s="931">
        <v>1941471</v>
      </c>
      <c r="BW120" s="931"/>
      <c r="BX120" s="931"/>
      <c r="BY120" s="931"/>
      <c r="BZ120" s="931"/>
      <c r="CA120" s="931">
        <v>2216202</v>
      </c>
      <c r="CB120" s="931"/>
      <c r="CC120" s="931"/>
      <c r="CD120" s="931"/>
      <c r="CE120" s="931"/>
      <c r="CF120" s="944">
        <v>114</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699269</v>
      </c>
      <c r="DH120" s="931"/>
      <c r="DI120" s="931"/>
      <c r="DJ120" s="931"/>
      <c r="DK120" s="931"/>
      <c r="DL120" s="931">
        <v>881760</v>
      </c>
      <c r="DM120" s="931"/>
      <c r="DN120" s="931"/>
      <c r="DO120" s="931"/>
      <c r="DP120" s="931"/>
      <c r="DQ120" s="931">
        <v>1227980</v>
      </c>
      <c r="DR120" s="931"/>
      <c r="DS120" s="931"/>
      <c r="DT120" s="931"/>
      <c r="DU120" s="931"/>
      <c r="DV120" s="932">
        <v>63.1</v>
      </c>
      <c r="DW120" s="932"/>
      <c r="DX120" s="932"/>
      <c r="DY120" s="932"/>
      <c r="DZ120" s="933"/>
    </row>
    <row r="121" spans="1:130" s="230" customFormat="1" ht="26.25" customHeight="1" x14ac:dyDescent="0.15">
      <c r="A121" s="1058"/>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400</v>
      </c>
      <c r="BR121" s="926"/>
      <c r="BS121" s="926"/>
      <c r="BT121" s="926"/>
      <c r="BU121" s="926"/>
      <c r="BV121" s="926">
        <v>500</v>
      </c>
      <c r="BW121" s="926"/>
      <c r="BX121" s="926"/>
      <c r="BY121" s="926"/>
      <c r="BZ121" s="926"/>
      <c r="CA121" s="926">
        <v>265</v>
      </c>
      <c r="CB121" s="926"/>
      <c r="CC121" s="926"/>
      <c r="CD121" s="926"/>
      <c r="CE121" s="926"/>
      <c r="CF121" s="920">
        <v>0</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116822</v>
      </c>
      <c r="DH121" s="926"/>
      <c r="DI121" s="926"/>
      <c r="DJ121" s="926"/>
      <c r="DK121" s="926"/>
      <c r="DL121" s="926">
        <v>86091</v>
      </c>
      <c r="DM121" s="926"/>
      <c r="DN121" s="926"/>
      <c r="DO121" s="926"/>
      <c r="DP121" s="926"/>
      <c r="DQ121" s="926">
        <v>58029</v>
      </c>
      <c r="DR121" s="926"/>
      <c r="DS121" s="926"/>
      <c r="DT121" s="926"/>
      <c r="DU121" s="926"/>
      <c r="DV121" s="927">
        <v>3</v>
      </c>
      <c r="DW121" s="927"/>
      <c r="DX121" s="927"/>
      <c r="DY121" s="927"/>
      <c r="DZ121" s="928"/>
    </row>
    <row r="122" spans="1:130" s="230" customFormat="1" ht="26.25" customHeight="1" x14ac:dyDescent="0.15">
      <c r="A122" s="1058"/>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2596373</v>
      </c>
      <c r="BR122" s="1000"/>
      <c r="BS122" s="1000"/>
      <c r="BT122" s="1000"/>
      <c r="BU122" s="1000"/>
      <c r="BV122" s="1000">
        <v>2640110</v>
      </c>
      <c r="BW122" s="1000"/>
      <c r="BX122" s="1000"/>
      <c r="BY122" s="1000"/>
      <c r="BZ122" s="1000"/>
      <c r="CA122" s="1000">
        <v>2679972</v>
      </c>
      <c r="CB122" s="1000"/>
      <c r="CC122" s="1000"/>
      <c r="CD122" s="1000"/>
      <c r="CE122" s="1000"/>
      <c r="CF122" s="1017">
        <v>137.80000000000001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8"/>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473</v>
      </c>
      <c r="BP123" s="1005"/>
      <c r="BQ123" s="1064">
        <v>4224171</v>
      </c>
      <c r="BR123" s="1031"/>
      <c r="BS123" s="1031"/>
      <c r="BT123" s="1031"/>
      <c r="BU123" s="1031"/>
      <c r="BV123" s="1031">
        <v>4582081</v>
      </c>
      <c r="BW123" s="1031"/>
      <c r="BX123" s="1031"/>
      <c r="BY123" s="1031"/>
      <c r="BZ123" s="1031"/>
      <c r="CA123" s="1031">
        <v>4896439</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60" t="s">
        <v>474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8"/>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8"/>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9"/>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2" t="s">
        <v>480</v>
      </c>
      <c r="AY127" s="1033"/>
      <c r="AZ127" s="1033"/>
      <c r="BA127" s="1033"/>
      <c r="BB127" s="1033"/>
      <c r="BC127" s="1033"/>
      <c r="BD127" s="1033"/>
      <c r="BE127" s="1034"/>
      <c r="BF127" s="1035" t="s">
        <v>481</v>
      </c>
      <c r="BG127" s="1033"/>
      <c r="BH127" s="1033"/>
      <c r="BI127" s="1033"/>
      <c r="BJ127" s="1033"/>
      <c r="BK127" s="1033"/>
      <c r="BL127" s="1034"/>
      <c r="BM127" s="1035" t="s">
        <v>482</v>
      </c>
      <c r="BN127" s="1033"/>
      <c r="BO127" s="1033"/>
      <c r="BP127" s="1033"/>
      <c r="BQ127" s="1033"/>
      <c r="BR127" s="1033"/>
      <c r="BS127" s="1034"/>
      <c r="BT127" s="1035" t="s">
        <v>483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2" t="s">
        <v>485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486</v>
      </c>
      <c r="X128" s="1044"/>
      <c r="Y128" s="1044"/>
      <c r="Z128" s="1045"/>
      <c r="AA128" s="1046">
        <v>400</v>
      </c>
      <c r="AB128" s="1047"/>
      <c r="AC128" s="1047"/>
      <c r="AD128" s="1047"/>
      <c r="AE128" s="1048"/>
      <c r="AF128" s="1049">
        <v>500</v>
      </c>
      <c r="AG128" s="1047"/>
      <c r="AH128" s="1047"/>
      <c r="AI128" s="1047"/>
      <c r="AJ128" s="1048"/>
      <c r="AK128" s="1049">
        <v>265</v>
      </c>
      <c r="AL128" s="1047"/>
      <c r="AM128" s="1047"/>
      <c r="AN128" s="1047"/>
      <c r="AO128" s="1048"/>
      <c r="AP128" s="1050"/>
      <c r="AQ128" s="1051"/>
      <c r="AR128" s="1051"/>
      <c r="AS128" s="1051"/>
      <c r="AT128" s="1052"/>
      <c r="AU128" s="232"/>
      <c r="AV128" s="232"/>
      <c r="AW128" s="232"/>
      <c r="AX128" s="896" t="s">
        <v>487</v>
      </c>
      <c r="AY128" s="897"/>
      <c r="AZ128" s="897"/>
      <c r="BA128" s="897"/>
      <c r="BB128" s="897"/>
      <c r="BC128" s="897"/>
      <c r="BD128" s="897"/>
      <c r="BE128" s="898"/>
      <c r="BF128" s="1053" t="s">
        <v>129</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488</v>
      </c>
      <c r="CQ128" s="726"/>
      <c r="CR128" s="726"/>
      <c r="CS128" s="726"/>
      <c r="CT128" s="726"/>
      <c r="CU128" s="726"/>
      <c r="CV128" s="726"/>
      <c r="CW128" s="726"/>
      <c r="CX128" s="726"/>
      <c r="CY128" s="726"/>
      <c r="CZ128" s="726"/>
      <c r="DA128" s="726"/>
      <c r="DB128" s="726"/>
      <c r="DC128" s="726"/>
      <c r="DD128" s="726"/>
      <c r="DE128" s="726"/>
      <c r="DF128" s="1037"/>
      <c r="DG128" s="1038" t="s">
        <v>129</v>
      </c>
      <c r="DH128" s="1039"/>
      <c r="DI128" s="1039"/>
      <c r="DJ128" s="1039"/>
      <c r="DK128" s="1039"/>
      <c r="DL128" s="1039" t="s">
        <v>129</v>
      </c>
      <c r="DM128" s="1039"/>
      <c r="DN128" s="1039"/>
      <c r="DO128" s="1039"/>
      <c r="DP128" s="1039"/>
      <c r="DQ128" s="1039" t="s">
        <v>129</v>
      </c>
      <c r="DR128" s="1039"/>
      <c r="DS128" s="1039"/>
      <c r="DT128" s="1039"/>
      <c r="DU128" s="1039"/>
      <c r="DV128" s="1040" t="s">
        <v>129</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2032041</v>
      </c>
      <c r="AB129" s="959"/>
      <c r="AC129" s="959"/>
      <c r="AD129" s="959"/>
      <c r="AE129" s="960"/>
      <c r="AF129" s="961">
        <v>2266572</v>
      </c>
      <c r="AG129" s="959"/>
      <c r="AH129" s="959"/>
      <c r="AI129" s="959"/>
      <c r="AJ129" s="960"/>
      <c r="AK129" s="961">
        <v>2203665</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245125</v>
      </c>
      <c r="AB130" s="959"/>
      <c r="AC130" s="959"/>
      <c r="AD130" s="959"/>
      <c r="AE130" s="960"/>
      <c r="AF130" s="961">
        <v>262444</v>
      </c>
      <c r="AG130" s="959"/>
      <c r="AH130" s="959"/>
      <c r="AI130" s="959"/>
      <c r="AJ130" s="960"/>
      <c r="AK130" s="961">
        <v>258925</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3.8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1786916</v>
      </c>
      <c r="AB131" s="986"/>
      <c r="AC131" s="986"/>
      <c r="AD131" s="986"/>
      <c r="AE131" s="987"/>
      <c r="AF131" s="985">
        <v>2004128</v>
      </c>
      <c r="AG131" s="986"/>
      <c r="AH131" s="986"/>
      <c r="AI131" s="986"/>
      <c r="AJ131" s="987"/>
      <c r="AK131" s="985">
        <v>1944740</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7"/>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4.2775933510000002</v>
      </c>
      <c r="AB132" s="1097"/>
      <c r="AC132" s="1097"/>
      <c r="AD132" s="1097"/>
      <c r="AE132" s="1098"/>
      <c r="AF132" s="1099">
        <v>3.6168847500000001</v>
      </c>
      <c r="AG132" s="1097"/>
      <c r="AH132" s="1097"/>
      <c r="AI132" s="1097"/>
      <c r="AJ132" s="1098"/>
      <c r="AK132" s="1099">
        <v>3.7847732860000001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3.9</v>
      </c>
      <c r="AB133" s="1080"/>
      <c r="AC133" s="1080"/>
      <c r="AD133" s="1080"/>
      <c r="AE133" s="1081"/>
      <c r="AF133" s="1079">
        <v>3.9</v>
      </c>
      <c r="AG133" s="1080"/>
      <c r="AH133" s="1080"/>
      <c r="AI133" s="1080"/>
      <c r="AJ133" s="1081"/>
      <c r="AK133" s="1079">
        <v>3.8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8alykXHTQ5ZaYF/yucMCBAqMBUdlCmIokYfCuqLN16vVNC5DnwQlW/ph+zAc2U/Pgh+TnQw8FKKb1cvdJ6v6w==" saltValue="krn4jlDMv/lK2xDLxmBo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c+6ULkbG3E2/GQ7xu49Fdws32o5KLJy0B4+MsS1Ophi4TL7f05nup+mZy2PaIZpwH5bFX+jriVp62Iesi4Uww==" saltValue="FkouDcun9pk0vbSGHBo4r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ZQcj8DypKTCIgimvYln6xzCNBQIAgm100+1baOemfcCjZHuu/GJ5g+9z0rX7danY62Thelt3qQvYmm/MK/RbA==" saltValue="3R1FKgtmm5G5sYEwjo0s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729836</v>
      </c>
      <c r="AP9" s="281">
        <v>226095</v>
      </c>
      <c r="AQ9" s="282">
        <v>239803</v>
      </c>
      <c r="AR9" s="283">
        <v>-5.7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81148</v>
      </c>
      <c r="AP10" s="284">
        <v>25139</v>
      </c>
      <c r="AQ10" s="285">
        <v>35073</v>
      </c>
      <c r="AR10" s="286">
        <v>-28.3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3640</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10742</v>
      </c>
      <c r="AP13" s="284">
        <v>3328</v>
      </c>
      <c r="AQ13" s="285">
        <v>11407</v>
      </c>
      <c r="AR13" s="286">
        <v>-70.8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17455</v>
      </c>
      <c r="AP14" s="284">
        <v>5407</v>
      </c>
      <c r="AQ14" s="285">
        <v>4585</v>
      </c>
      <c r="AR14" s="286">
        <v>17.899999999999999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-66570</v>
      </c>
      <c r="AP15" s="284">
        <v>-20623</v>
      </c>
      <c r="AQ15" s="285">
        <v>-18839</v>
      </c>
      <c r="AR15" s="286">
        <v>9.5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772611</v>
      </c>
      <c r="AP16" s="284">
        <v>239347</v>
      </c>
      <c r="AQ16" s="285">
        <v>275669</v>
      </c>
      <c r="AR16" s="286">
        <v>-13.2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24.16</v>
      </c>
      <c r="AP21" s="298">
        <v>23.86</v>
      </c>
      <c r="AQ21" s="299">
        <v>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96.7</v>
      </c>
      <c r="AP22" s="303">
        <v>95.5</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235741</v>
      </c>
      <c r="AP32" s="312">
        <v>73030</v>
      </c>
      <c r="AQ32" s="313">
        <v>162926</v>
      </c>
      <c r="AR32" s="314">
        <v>-55.2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v>4</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86909</v>
      </c>
      <c r="AP35" s="312">
        <v>26923</v>
      </c>
      <c r="AQ35" s="313">
        <v>33512</v>
      </c>
      <c r="AR35" s="314">
        <v>-19.7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10144</v>
      </c>
      <c r="AP36" s="312">
        <v>3143</v>
      </c>
      <c r="AQ36" s="313">
        <v>2866</v>
      </c>
      <c r="AR36" s="314">
        <v>9.6999999999999993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510</v>
      </c>
      <c r="AP37" s="312" t="s">
        <v>510</v>
      </c>
      <c r="AQ37" s="313">
        <v>1429</v>
      </c>
      <c r="AR37" s="314" t="s">
        <v>510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30</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-265</v>
      </c>
      <c r="AP39" s="312">
        <v>-82</v>
      </c>
      <c r="AQ39" s="313">
        <v>-7390</v>
      </c>
      <c r="AR39" s="314">
        <v>-98.9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-258925</v>
      </c>
      <c r="AP40" s="312">
        <v>-80212</v>
      </c>
      <c r="AQ40" s="313">
        <v>-136323</v>
      </c>
      <c r="AR40" s="314">
        <v>-41.2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73604</v>
      </c>
      <c r="AP41" s="312">
        <v>22802</v>
      </c>
      <c r="AQ41" s="313">
        <v>57054</v>
      </c>
      <c r="AR41" s="314">
        <v>-60</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381436</v>
      </c>
      <c r="AN51" s="334">
        <v>107689</v>
      </c>
      <c r="AO51" s="335">
        <v>-24.4</v>
      </c>
      <c r="AP51" s="336">
        <v>271581</v>
      </c>
      <c r="AQ51" s="337">
        <v>-6.7</v>
      </c>
      <c r="AR51" s="338">
        <v>-17.7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334257</v>
      </c>
      <c r="AN52" s="342">
        <v>94370</v>
      </c>
      <c r="AO52" s="343">
        <v>-21.5</v>
      </c>
      <c r="AP52" s="344">
        <v>117844</v>
      </c>
      <c r="AQ52" s="345">
        <v>-1</v>
      </c>
      <c r="AR52" s="346">
        <v>-20.5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285853</v>
      </c>
      <c r="AN53" s="334">
        <v>82355</v>
      </c>
      <c r="AO53" s="335">
        <v>-23.5</v>
      </c>
      <c r="AP53" s="336">
        <v>268375</v>
      </c>
      <c r="AQ53" s="337">
        <v>-1.2</v>
      </c>
      <c r="AR53" s="338">
        <v>-22.3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182946</v>
      </c>
      <c r="AN54" s="342">
        <v>52707</v>
      </c>
      <c r="AO54" s="343">
        <v>-44.1</v>
      </c>
      <c r="AP54" s="344">
        <v>119602</v>
      </c>
      <c r="AQ54" s="345">
        <v>1.5</v>
      </c>
      <c r="AR54" s="346">
        <v>-45.6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440066</v>
      </c>
      <c r="AN55" s="334">
        <v>130274</v>
      </c>
      <c r="AO55" s="335">
        <v>58.2</v>
      </c>
      <c r="AP55" s="336">
        <v>301035</v>
      </c>
      <c r="AQ55" s="337">
        <v>12.2</v>
      </c>
      <c r="AR55" s="338">
        <v>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308799</v>
      </c>
      <c r="AN56" s="342">
        <v>91415</v>
      </c>
      <c r="AO56" s="343">
        <v>73.400000000000006</v>
      </c>
      <c r="AP56" s="344">
        <v>154376</v>
      </c>
      <c r="AQ56" s="345">
        <v>29.1</v>
      </c>
      <c r="AR56" s="346">
        <v>44.3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760676</v>
      </c>
      <c r="AN57" s="334">
        <v>230020</v>
      </c>
      <c r="AO57" s="335">
        <v>76.599999999999994</v>
      </c>
      <c r="AP57" s="336">
        <v>277467</v>
      </c>
      <c r="AQ57" s="337">
        <v>-7.8</v>
      </c>
      <c r="AR57" s="338">
        <v>84.4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217074</v>
      </c>
      <c r="AN58" s="342">
        <v>65641</v>
      </c>
      <c r="AO58" s="343">
        <v>-28.2</v>
      </c>
      <c r="AP58" s="344">
        <v>128378</v>
      </c>
      <c r="AQ58" s="345">
        <v>-16.8</v>
      </c>
      <c r="AR58" s="346">
        <v>-11.4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319837</v>
      </c>
      <c r="AN59" s="334">
        <v>99082</v>
      </c>
      <c r="AO59" s="335">
        <v>-56.9</v>
      </c>
      <c r="AP59" s="336">
        <v>282256</v>
      </c>
      <c r="AQ59" s="337">
        <v>1.7</v>
      </c>
      <c r="AR59" s="338">
        <v>-58.6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103916</v>
      </c>
      <c r="AN60" s="342">
        <v>32192</v>
      </c>
      <c r="AO60" s="343">
        <v>-51</v>
      </c>
      <c r="AP60" s="344">
        <v>145453</v>
      </c>
      <c r="AQ60" s="345">
        <v>13.3</v>
      </c>
      <c r="AR60" s="346">
        <v>-64.3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437574</v>
      </c>
      <c r="AN61" s="349">
        <v>129884</v>
      </c>
      <c r="AO61" s="350">
        <v>6</v>
      </c>
      <c r="AP61" s="351">
        <v>280143</v>
      </c>
      <c r="AQ61" s="352">
        <v>-0.4</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229398</v>
      </c>
      <c r="AN62" s="342">
        <v>67265</v>
      </c>
      <c r="AO62" s="343">
        <v>-14.3</v>
      </c>
      <c r="AP62" s="344">
        <v>133131</v>
      </c>
      <c r="AQ62" s="345">
        <v>5.2</v>
      </c>
      <c r="AR62" s="346">
        <v>-19.5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skm27a5d9QAC5/0HTML9os4a2r/qFvAfMoqE3DUrDEEsFlTdnoBSB9UKMZ/D8Uxn8l4bb9NTRHuxa8bm1Y+VQ==" saltValue="pLzKsUncsjAGnNjgSjhI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EU/VcPLPexNjus50AOA5GbCmKqRWpkGXwys9XECU0gtFWRbh75Q1XZqykLUcO9YAMvzKgaW3v3ivUYSIYXgp5Q==" saltValue="nVvBdHnV3yiAZ9+Tv3A6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xniJlsc59RzzzQt1h77Lhx9chAV5IGX5rJJ7kuF9SGeECP1tKK+O0WsShhmCqxNBiDTsr4HacuGpMzVt9REd+Q==" saltValue="eAyBUoxFBP370/IkjeyJ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47.01</v>
      </c>
      <c r="G47" s="12">
        <v>56.21</v>
      </c>
      <c r="H47" s="12">
        <v>58.86</v>
      </c>
      <c r="I47" s="12">
        <v>64.06</v>
      </c>
      <c r="J47" s="13">
        <v>74.819999999999993</v>
      </c>
    </row>
    <row r="48" spans="2:10" ht="57.75" customHeight="1" x14ac:dyDescent="0.15">
      <c r="B48" s="14"/>
      <c r="C48" s="1141" t="s">
        <v>4</v>
      </c>
      <c r="D48" s="1141"/>
      <c r="E48" s="1142"/>
      <c r="F48" s="15">
        <v>7.64</v>
      </c>
      <c r="G48" s="16">
        <v>9.18</v>
      </c>
      <c r="H48" s="16">
        <v>11.49</v>
      </c>
      <c r="I48" s="16">
        <v>8.2899999999999991</v>
      </c>
      <c r="J48" s="17">
        <v>12.39</v>
      </c>
    </row>
    <row r="49" spans="2:10" ht="57.75" customHeight="1" thickBot="1" x14ac:dyDescent="0.2">
      <c r="B49" s="18"/>
      <c r="C49" s="1143" t="s">
        <v>5</v>
      </c>
      <c r="D49" s="1143"/>
      <c r="E49" s="1144"/>
      <c r="F49" s="19">
        <v>2.02</v>
      </c>
      <c r="G49" s="20">
        <v>5.52</v>
      </c>
      <c r="H49" s="20">
        <v>5.2</v>
      </c>
      <c r="I49" s="20">
        <v>4.12</v>
      </c>
      <c r="J49" s="21">
        <v>8.49</v>
      </c>
    </row>
    <row r="50" spans="2:10" x14ac:dyDescent="0.15"/>
  </sheetData>
  <sheetProtection algorithmName="SHA-512" hashValue="SflOnCQraQV6cxIP+MwxWqHrI92Z7cg05IiYIhkMToBV027MiFa7YSrtZV5iSXQlflUe3s4v3uOud8nhmI9t9A==" saltValue="PteFOK2vEPNpeP2Rthvo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2024-03-13T04:19:42Z</cp:lastPrinted>
  <dcterms:created xsi:type="dcterms:W3CDTF">2024-02-05T02:27:32Z</dcterms:created>
  <dcterms:modified xsi:type="dcterms:W3CDTF">2024-03-19T06:11:28Z</dcterms:modified>
  <cp:category/>
</cp:coreProperties>
</file>