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15 三郷町○\0315\"/>
    </mc:Choice>
  </mc:AlternateContent>
  <xr:revisionPtr revIDLastSave="0" documentId="13_ncr:1_{6F210C47-511D-43F6-85F5-72FA67B139AB}"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C35" i="10"/>
  <c r="C36" i="10" s="1"/>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<sst xmlns="http://schemas.openxmlformats.org/spreadsheetml/2006/main" count="1087" uniqueCount="618">
  <si>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</si>
  <si>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</si>
  <si>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</si>
  <si>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</si>
  <si>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</si>
  <si>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</si>
  <si>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</si>
  <si>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</si>
  <si>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</si>
  <si>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</si>
  <si>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</si>
  <si>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</si>
  <si>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</si>
  <si>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</si>
  <si>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</si>
  <si>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</si>
  <si>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</si>
  <si>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</si>
  <si>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</si>
  <si>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</si>
  <si>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</si>
  <si>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</si>
  <si>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</si>
  <si>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</si>
  <si>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</si>
  <si>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</si>
  <si>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</si>
  <si>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</si>
  <si>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</si>
  <si>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</si>
  <si>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</si>
  <si>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</si>
  <si>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</si>
  <si>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</si>
  <si>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</si>
  <si>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</si>
  <si>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</si>
  <si>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</si>
  <si>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</si>
  <si>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</si>
  <si>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</si>
  <si>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</si>
  <si>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</si>
  <si>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</si>
  <si>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</si>
  <si>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</si>
  <si>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</si>
  <si>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</si>
  <si>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</si>
  <si>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</si>
  <si>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</si>
  <si>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</si>
  <si>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</si>
  <si>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</si>
  <si>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</si>
  <si>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</si>
  <si>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</si>
  <si>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</si>
  <si>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</si>
  <si>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</si>
  <si>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</si>
  <si>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</si>
  <si>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</si>
  <si>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</si>
  <si>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</si>
  <si>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</si>
  <si>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</si>
  <si>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</si>
  <si>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</si>
  <si>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</si>
  <si>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</si>
  <si>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</si>
  <si>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</si>
  <si>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</si>
  <si>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</si>
  <si>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</si>
  <si>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</si>
  <si>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</si>
  <si>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</si>
  <si>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</si>
  <si>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</si>
  <si>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</si>
  <si>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</si>
  <si>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</si>
  <si>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</si>
  <si>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</si>
  <si>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</si>
  <si>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</si>
  <si>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</si>
  <si>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</si>
  <si>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</si>
  <si>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</si>
  <si>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</si>
  <si>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</si>
  <si>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</si>
  <si>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</si>
  <si>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</si>
  <si>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</si>
  <si>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</si>
  <si>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</si>
  <si>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</si>
  <si>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</si>
  <si>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</si>
  <si>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</si>
  <si>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</si>
  <si>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</si>
  <si>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</si>
  <si>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</si>
  <si>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</si>
  <si>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</si>
  <si>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</si>
  <si>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</si>
  <si>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</si>
  <si>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</si>
  <si>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</si>
  <si>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</si>
  <si>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</si>
  <si>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</si>
  <si>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</si>
  <si>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</si>
  <si>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</si>
  <si>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</si>
  <si>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</si>
  <si>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</si>
  <si>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</si>
  <si>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</si>
  <si>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</si>
  <si>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</si>
  <si>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</si>
  <si>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</si>
  <si>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</si>
  <si>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</si>
  <si>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</si>
  <si>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</si>
  <si>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</si>
  <si>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</si>
  <si>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</si>
  <si>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</si>
  <si>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</si>
  <si>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</si>
  <si>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</si>
  <si>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</si>
  <si>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</si>
  <si>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</si>
  <si>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</si>
  <si>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</si>
  <si>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</si>
  <si>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</si>
  <si>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</si>
  <si>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</si>
  <si>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</si>
  <si>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</si>
  <si>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</si>
  <si>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</si>
  <si>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</si>
  <si>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</si>
  <si>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</si>
  <si>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</si>
  <si>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</si>
  <si>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</si>
  <si>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</si>
  <si>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</si>
  <si>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</si>
  <si>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</si>
  <si>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</si>
  <si>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</si>
  <si>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</si>
  <si>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</si>
  <si>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</si>
  <si>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</si>
  <si>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</si>
  <si>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</si>
  <si>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</si>
  <si>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</si>
  <si>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</si>
  <si>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</si>
  <si>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</si>
  <si>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</si>
  <si>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</si>
  <si>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</si>
  <si>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</si>
  <si>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</si>
  <si>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</si>
  <si>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</si>
  <si>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</si>
  <si>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</si>
  <si>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</si>
  <si>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</si>
  <si>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</si>
  <si>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</si>
  <si>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</si>
  <si>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</si>
  <si>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</si>
  <si>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</si>
  <si>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</si>
  <si>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</si>
  <si>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</si>
  <si>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</si>
  <si>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</si>
  <si>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</si>
  <si>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</si>
  <si>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</si>
  <si>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</si>
  <si>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</si>
  <si>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</si>
  <si>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</si>
  <si>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</si>
  <si>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</si>
  <si>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</si>
  <si>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</si>
  <si>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</si>
  <si>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</si>
  <si>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</si>
  <si>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</si>
  <si>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</si>
  <si>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</si>
  <si>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</si>
  <si>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</si>
  <si>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</si>
  <si>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</si>
  <si>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</si>
  <si>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</si>
  <si>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奈良県三郷町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</si>
  <si>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</si>
  <si>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</si>
  <si>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</si>
  <si>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</si>
  <si>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</si>
  <si>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</si>
  <si>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</si>
  <si>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</si>
  <si>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</si>
  <si>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</si>
  <si>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</si>
  <si>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</si>
  <si>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</si>
  <si>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</si>
  <si>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</si>
  <si>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</si>
  <si>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</si>
  <si>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</si>
  <si>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</si>
  <si>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</si>
  <si>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</si>
  <si>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</si>
  <si>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</si>
  <si>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</si>
  <si>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</si>
  <si>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</si>
  <si>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</si>
  <si>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</si>
  <si>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</si>
  <si>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</si>
  <si>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</si>
  <si>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</si>
  <si>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</si>
  <si>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</si>
  <si>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</si>
  <si>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</si>
  <si>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</si>
  <si>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</si>
  <si>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</si>
  <si>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</si>
  <si>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</si>
  <si>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</si>
  <si>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</si>
  <si>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</si>
  <si>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</si>
  <si>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</si>
  <si>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</si>
  <si>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</si>
  <si>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</si>
  <si>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</si>
  <si>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</si>
  <si>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</si>
  <si>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</si>
  <si>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</si>
  <si>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</si>
  <si>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</si>
  <si>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</si>
  <si>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</si>
  <si>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</si>
  <si>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</si>
  <si>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</si>
  <si>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</si>
  <si>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</si>
  <si>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</si>
  <si>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</si>
  <si>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</si>
  <si>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</si>
  <si>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</si>
  <si>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</si>
  <si>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</si>
  <si>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</si>
  <si>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</si>
  <si>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</si>
  <si>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</si>
  <si>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</si>
  <si>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</si>
  <si>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</si>
  <si>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</si>
  <si>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</si>
  <si>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</si>
  <si>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</si>
  <si>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</si>
  <si>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</si>
  <si>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</si>
  <si>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</si>
  <si>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</si>
  <si>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</si>
  <si>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</si>
  <si>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</si>
  <si>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</si>
  <si>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</si>
  <si>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</si>
  <si>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</si>
  <si>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</si>
  <si>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</si>
  <si>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</si>
  <si>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</si>
  <si>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</si>
  <si>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</si>
  <si>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</si>
  <si>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</si>
  <si>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</si>
  <si>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</si>
  <si>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</si>
  <si>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</si>
  <si>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</si>
  <si>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</si>
  <si>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</si>
  <si>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</si>
  <si>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</si>
  <si>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</si>
  <si>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</si>
  <si>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</si>
  <si>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</si>
  <si>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</si>
  <si>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</si>
  <si>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</si>
  <si>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</si>
  <si>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</si>
  <si>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</si>
  <si>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</si>
  <si>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</si>
  <si>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</si>
  <si>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</si>
  <si>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</si>
  <si>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</si>
  <si>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</si>
  <si>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</si>
  <si>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</si>
  <si>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</si>
  <si>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</si>
  <si>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</si>
  <si>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</si>
  <si>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</si>
  <si>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</si>
  <si>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</si>
  <si>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</si>
  <si>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</si>
  <si>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</si>
  <si>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</si>
  <si>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</si>
  <si>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</si>
  <si>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</si>
  <si>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</si>
  <si>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</si>
  <si>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</si>
  <si>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</si>
  <si>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</si>
  <si>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</si>
  <si>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</si>
  <si>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</si>
  <si>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</si>
  <si>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</si>
  <si>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奈良県三郷町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</si>
  <si>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</si>
  <si>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</si>
  <si>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</si>
  <si>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</si>
  <si>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</si>
  <si>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</si>
  <si>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</si>
  <si>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</si>
  <si>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</si>
  <si>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</si>
  <si>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</si>
  <si>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</si>
  <si>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</si>
  <si>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</si>
  <si>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</si>
  <si>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</si>
  <si>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</si>
  <si>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</si>
  <si>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</si>
  <si>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</si>
  <si>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</si>
  <si>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</si>
  <si>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</si>
  <si>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</si>
  <si>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</si>
  <si>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</si>
  <si>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</si>
  <si>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</si>
  <si>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</si>
  <si>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</si>
  <si>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</si>
  <si>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</si>
  <si>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</si>
  <si>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</si>
  <si>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</si>
  <si>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</si>
  <si>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</si>
  <si>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</si>
  <si>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</si>
  <si>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</si>
  <si>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</si>
  <si>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</si>
  <si>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</si>
  <si>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</si>
  <si>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</si>
  <si>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</si>
  <si>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</si>
  <si>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</si>
  <si>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</si>
  <si>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</si>
  <si>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</si>
  <si>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</si>
  <si>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</si>
  <si>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</si>
  <si>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</si>
  <si>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</si>
  <si>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</si>
  <si>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</si>
  <si>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</si>
  <si>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</si>
  <si>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</si>
  <si>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</si>
  <si>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</si>
  <si>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</si>
  <si>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</si>
  <si>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</si>
  <si>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</si>
  <si>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</si>
  <si>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</si>
  <si>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</si>
  <si>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</si>
  <si>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</si>
  <si>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</si>
  <si>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</si>
  <si>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</si>
  <si>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</si>
  <si>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</si>
  <si>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</si>
  <si>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</si>
  <si>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</si>
  <si>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</si>
  <si>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</si>
  <si>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</si>
  <si>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</si>
  <si>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</si>
  <si>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</si>
  <si>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</si>
  <si>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</si>
  <si>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</si>
  <si>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</si>
  <si>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</si>
  <si>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</si>
  <si>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</si>
  <si>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</si>
  <si>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</si>
  <si>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</si>
  <si>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</si>
  <si>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</si>
  <si>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</si>
  <si>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</si>
  <si>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</si>
  <si>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</si>
  <si>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</si>
  <si>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</si>
  <si>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</si>
  <si>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</si>
  <si>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</si>
  <si>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</si>
  <si>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</si>
  <si>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</si>
  <si>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</si>
  <si>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</si>
  <si>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</si>
  <si>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</si>
  <si>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</si>
  <si>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</si>
  <si>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</si>
  <si>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</si>
  <si>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</si>
  <si>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</si>
  <si>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</si>
  <si>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</si>
  <si>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</si>
  <si>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</si>
  <si>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</si>
  <si>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</si>
  <si>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</si>
  <si>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</si>
  <si>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</si>
  <si>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</si>
  <si>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</si>
  <si>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</si>
  <si>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</si>
  <si>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</si>
  <si>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</si>
  <si>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</si>
  <si>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</si>
  <si>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</si>
  <si>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</si>
  <si>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</si>
  <si>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</si>
  <si>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</si>
  <si>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</si>
  <si>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</si>
  <si>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</si>
  <si>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</si>
  <si>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</si>
  <si>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</si>
  <si>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</si>
  <si>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</si>
  <si>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</si>
  <si>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</si>
  <si>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</si>
  <si>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</si>
  <si>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</si>
  <si>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</si>
  <si>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</si>
  <si>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</si>
  <si>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</si>
  <si>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</si>
  <si>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</si>
  <si>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</si>
  <si>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</si>
  <si>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</si>
  <si>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</si>
  <si>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</si>
  <si>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</si>
  <si>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</si>
  <si>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</si>
  <si>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</si>
  <si>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</si>
  <si>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</si>
  <si>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</si>
  <si>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</si>
  <si>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</si>
  <si>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</si>
  <si>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</si>
  <si>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</si>
  <si>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</si>
  <si>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</si>
  <si>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</si>
  <si>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</si>
  <si>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</si>
  <si>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</si>
  <si>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</si>
  <si>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</si>
  <si>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</si>
  <si>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</si>
  <si>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</si>
  <si>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</si>
  <si>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</si>
  <si>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</si>
  <si>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</si>
  <si>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</si>
  <si>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</si>
  <si>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</si>
  <si>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</si>
  <si>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</si>
  <si>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</si>
  <si>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</si>
  <si>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</si>
  <si>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</si>
  <si>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</si>
  <si>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</si>
  <si>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</si>
  <si>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</si>
  <si>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</si>
  <si>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</si>
  <si>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3.30</t>
  </si>
  <si>
    <t>▲ 2.22</t>
  </si>
  <si>
    <t>▲ 2.36</t>
  </si>
  <si>
    <t>住宅新築資金等貸付事業特別会計</t>
  </si>
  <si>
    <t>▲ 4.69</t>
  </si>
  <si>
    <t>▲ 4.50</t>
  </si>
  <si>
    <t>▲ 4.10</t>
  </si>
  <si>
    <t>▲ 3.64</t>
  </si>
  <si>
    <t>▲ 3.59</t>
  </si>
  <si>
    <t>一般会計</t>
  </si>
  <si>
    <t>水道事業会計</t>
  </si>
  <si>
    <t>下水道事業会計</t>
  </si>
  <si>
    <t>介護保険特別会計</t>
  </si>
  <si>
    <t>国民健康保険特別会計</t>
  </si>
  <si>
    <t>後期高齢者医療特別会計</t>
  </si>
  <si>
    <t>し尿浄化槽管理特別会計</t>
  </si>
  <si>
    <t>その他会計（赤字）</t>
  </si>
  <si>
    <t>その他会計（黒字）</t>
  </si>
  <si>
    <t>（百万円）</t>
    <phoneticPr fontId="5"/>
  </si>
  <si>
    <t>H30</t>
    <phoneticPr fontId="5"/>
  </si>
  <si>
    <t>R01</t>
    <phoneticPr fontId="5"/>
  </si>
  <si>
    <t>R02</t>
    <phoneticPr fontId="5"/>
  </si>
  <si>
    <t>R03</t>
    <phoneticPr fontId="5"/>
  </si>
  <si>
    <t>R04</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</si>
  <si>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</si>
  <si>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奈良県市町村町総合事務組合</t>
    <rPh sb="0" eb="3">
      <t>ナラケン</t>
    </rPh>
    <rPh sb="3" eb="6">
      <t>シチョウソン</t>
    </rPh>
    <rPh sb="6" eb="7">
      <t>マチ</t>
    </rPh>
    <rPh sb="7" eb="9">
      <t>ソウゴウ</t>
    </rPh>
    <rPh sb="9" eb="11">
      <t>ジム</t>
    </rPh>
    <rPh sb="11" eb="13">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</si>
  <si>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</si>
  <si>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</si>
  <si>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</si>
  <si>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</si>
  <si>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</si>
  <si>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（公財）三郷町文化振興財団</t>
    <rPh sb="1" eb="2">
      <t>コウ</t>
    </rPh>
    <rPh sb="2" eb="3">
      <t>ザイ</t>
    </rPh>
    <rPh sb="4" eb="7">
      <t>サンゴウチョウ</t>
    </rPh>
    <rPh sb="7" eb="9">
      <t>ブンカ</t>
    </rPh>
    <rPh sb="9" eb="11">
      <t>シンコウ</t>
    </rPh>
    <rPh sb="11" eb="13">
      <t>ザイダン</t>
    </rPh>
    <phoneticPr fontId="2"/>
  </si>
  <si>
    <t>(財）竜の子霊園</t>
    <rPh sb="1" eb="2">
      <t>ザイ</t>
    </rPh>
    <rPh sb="3" eb="4">
      <t>タツ</t>
    </rPh>
    <rPh sb="5" eb="6">
      <t>コ</t>
    </rPh>
    <rPh sb="6" eb="8">
      <t>レイエン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</si>
</sst>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50EC-41F3-83EC-3457600FEF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141508</c:v>
                </c:pt>
                <c:pt idx="1">
                  <c:v>41030</c:v>
                </c:pt>
                <c:pt idx="2">
                  <c:v>41930</c:v>
                </c:pt>
                <c:pt idx="3">
                  <c:v>56205</c:v>
                </c:pt>
                <c:pt idx="4">
                  <c:v>32635</c:v>
                </c:pt>
              </c:numCache>
            </c:numRef>
          </c:val>
          <c:smooth val="0"/>
          <c:extLst>
            <c:ext xmlns:c16="http://schemas.microsoft.com/office/drawing/2014/chart" uri="{C3380CC4-5D6E-409C-BE32-E72D297353CC}">
              <c16:uniqueId val="{00000001-50EC-41F3-83EC-3457600FEF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10.3</c:v>
                </c:pt>
                <c:pt idx="1">
                  <c:v>8.0399999999999991</c:v>
                </c:pt>
                <c:pt idx="2">
                  <c:v>11.41</c:v>
                </c:pt>
                <c:pt idx="3">
                  <c:v>14.79</c:v>
                </c:pt>
                <c:pt idx="4">
                  <c:v>12.51</c:v>
                </c:pt>
              </c:numCache>
            </c:numRef>
          </c:val>
          <c:extLst>
            <c:ext xmlns:c16="http://schemas.microsoft.com/office/drawing/2014/chart" uri="{C3380CC4-5D6E-409C-BE32-E72D297353CC}">
              <c16:uniqueId val="{00000000-C85F-41C5-87B7-E20762993D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24.61</c:v>
                </c:pt>
                <c:pt idx="1">
                  <c:v>24.55</c:v>
                </c:pt>
                <c:pt idx="2">
                  <c:v>23.87</c:v>
                </c:pt>
                <c:pt idx="3">
                  <c:v>23.05</c:v>
                </c:pt>
                <c:pt idx="4">
                  <c:v>23.64</c:v>
                </c:pt>
              </c:numCache>
            </c:numRef>
          </c:val>
          <c:extLst>
            <c:ext xmlns:c16="http://schemas.microsoft.com/office/drawing/2014/chart" uri="{C3380CC4-5D6E-409C-BE32-E72D297353CC}">
              <c16:uniqueId val="{00000001-C85F-41C5-87B7-E20762993D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c:v>
                </c:pt>
                <c:pt idx="1">
                  <c:v>-2.2200000000000002</c:v>
                </c:pt>
                <c:pt idx="2">
                  <c:v>3.63</c:v>
                </c:pt>
                <c:pt idx="3">
                  <c:v>4.91</c:v>
                </c:pt>
                <c:pt idx="4">
                  <c:v>-2.36</c:v>
                </c:pt>
              </c:numCache>
            </c:numRef>
          </c:val>
          <c:smooth val="0"/>
          <c:extLst>
            <c:ext xmlns:c16="http://schemas.microsoft.com/office/drawing/2014/chart" uri="{C3380CC4-5D6E-409C-BE32-E72D297353CC}">
              <c16:uniqueId val="{00000002-C85F-41C5-87B7-E20762993D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C9-44BF-AB38-DD33A97359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C9-44BF-AB38-DD33A97359A2}"/>
            </c:ext>
          </c:extLst>
        </c:ser>
        <c:ser>
          <c:idx val="2"/>
          <c:order val="2"/>
          <c:tx>
            <c:strRef>
              <c:f>データシート!$A$29</c:f>
              <c:strCache>
                <c:ptCount val="1"/>
                <c:pt idx="0">
                  <c:v>し尿浄化槽管理特別会計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3C9-44BF-AB38-DD33A97359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3C9-44BF-AB38-DD33A97359A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0.79</c:v>
                </c:pt>
                <c:pt idx="2">
                  <c:v>#N/A</c:v>
                </c:pt>
                <c:pt idx="3">
                  <c:v>1.1599999999999999</c:v>
                </c:pt>
                <c:pt idx="4">
                  <c:v>#N/A</c:v>
                </c:pt>
                <c:pt idx="5">
                  <c:v>1.02</c:v>
                </c:pt>
                <c:pt idx="6">
                  <c:v>#N/A</c:v>
                </c:pt>
                <c:pt idx="7">
                  <c:v>0.87</c:v>
                </c:pt>
                <c:pt idx="8">
                  <c:v>#N/A</c:v>
                </c:pt>
                <c:pt idx="9">
                  <c:v>0.75</c:v>
                </c:pt>
              </c:numCache>
            </c:numRef>
          </c:val>
          <c:extLst>
            <c:ext xmlns:c16="http://schemas.microsoft.com/office/drawing/2014/chart" uri="{C3380CC4-5D6E-409C-BE32-E72D297353CC}">
              <c16:uniqueId val="{00000004-D3C9-44BF-AB38-DD33A97359A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0.01</c:v>
                </c:pt>
                <c:pt idx="4">
                  <c:v>#N/A</c:v>
                </c:pt>
                <c:pt idx="5">
                  <c:v>0.03</c:v>
                </c:pt>
                <c:pt idx="6">
                  <c:v>#N/A</c:v>
                </c:pt>
                <c:pt idx="7">
                  <c:v>0.59</c:v>
                </c:pt>
                <c:pt idx="8">
                  <c:v>#N/A</c:v>
                </c:pt>
                <c:pt idx="9">
                  <c:v>1.1299999999999999</c:v>
                </c:pt>
              </c:numCache>
            </c:numRef>
          </c:val>
          <c:extLst>
            <c:ext xmlns:c16="http://schemas.microsoft.com/office/drawing/2014/chart" uri="{C3380CC4-5D6E-409C-BE32-E72D297353CC}">
              <c16:uniqueId val="{00000005-D3C9-44BF-AB38-DD33A97359A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2.46</c:v>
                </c:pt>
                <c:pt idx="2">
                  <c:v>#N/A</c:v>
                </c:pt>
                <c:pt idx="3">
                  <c:v>1.9</c:v>
                </c:pt>
                <c:pt idx="4">
                  <c:v>#N/A</c:v>
                </c:pt>
                <c:pt idx="5">
                  <c:v>1.5</c:v>
                </c:pt>
                <c:pt idx="6">
                  <c:v>#N/A</c:v>
                </c:pt>
                <c:pt idx="7">
                  <c:v>0.94</c:v>
                </c:pt>
                <c:pt idx="8">
                  <c:v>#N/A</c:v>
                </c:pt>
                <c:pt idx="9">
                  <c:v>1.68</c:v>
                </c:pt>
              </c:numCache>
            </c:numRef>
          </c:val>
          <c:extLst>
            <c:ext xmlns:c16="http://schemas.microsoft.com/office/drawing/2014/chart" uri="{C3380CC4-5D6E-409C-BE32-E72D297353CC}">
              <c16:uniqueId val="{00000006-D3C9-44BF-AB38-DD33A97359A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11.98</c:v>
                </c:pt>
                <c:pt idx="2">
                  <c:v>#N/A</c:v>
                </c:pt>
                <c:pt idx="3">
                  <c:v>10.75</c:v>
                </c:pt>
                <c:pt idx="4">
                  <c:v>#N/A</c:v>
                </c:pt>
                <c:pt idx="5">
                  <c:v>8.2100000000000009</c:v>
                </c:pt>
                <c:pt idx="6">
                  <c:v>#N/A</c:v>
                </c:pt>
                <c:pt idx="7">
                  <c:v>7.8</c:v>
                </c:pt>
                <c:pt idx="8">
                  <c:v>#N/A</c:v>
                </c:pt>
                <c:pt idx="9">
                  <c:v>7.79</c:v>
                </c:pt>
              </c:numCache>
            </c:numRef>
          </c:val>
          <c:extLst>
            <c:ext xmlns:c16="http://schemas.microsoft.com/office/drawing/2014/chart" uri="{C3380CC4-5D6E-409C-BE32-E72D297353CC}">
              <c16:uniqueId val="{00000007-D3C9-44BF-AB38-DD33A97359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14.98</c:v>
                </c:pt>
                <c:pt idx="2">
                  <c:v>#N/A</c:v>
                </c:pt>
                <c:pt idx="3">
                  <c:v>12.53</c:v>
                </c:pt>
                <c:pt idx="4">
                  <c:v>#N/A</c:v>
                </c:pt>
                <c:pt idx="5">
                  <c:v>15.5</c:v>
                </c:pt>
                <c:pt idx="6">
                  <c:v>#N/A</c:v>
                </c:pt>
                <c:pt idx="7">
                  <c:v>18.420000000000002</c:v>
                </c:pt>
                <c:pt idx="8">
                  <c:v>#N/A</c:v>
                </c:pt>
                <c:pt idx="9">
                  <c:v>16.100000000000001</c:v>
                </c:pt>
              </c:numCache>
            </c:numRef>
          </c:val>
          <c:extLst>
            <c:ext xmlns:c16="http://schemas.microsoft.com/office/drawing/2014/chart" uri="{C3380CC4-5D6E-409C-BE32-E72D297353CC}">
              <c16:uniqueId val="{00000008-D3C9-44BF-AB38-DD33A97359A2}"/>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4.6900000000000004</c:v>
                </c:pt>
                <c:pt idx="1">
                  <c:v>#N/A</c:v>
                </c:pt>
                <c:pt idx="2">
                  <c:v>4.5</c:v>
                </c:pt>
                <c:pt idx="3">
                  <c:v>#N/A</c:v>
                </c:pt>
                <c:pt idx="4">
                  <c:v>4.0999999999999996</c:v>
                </c:pt>
                <c:pt idx="5">
                  <c:v>#N/A</c:v>
                </c:pt>
                <c:pt idx="6">
                  <c:v>3.64</c:v>
                </c:pt>
                <c:pt idx="7">
                  <c:v>#N/A</c:v>
                </c:pt>
                <c:pt idx="8">
                  <c:v>3.59</c:v>
                </c:pt>
                <c:pt idx="9">
                  <c:v>#N/A</c:v>
                </c:pt>
              </c:numCache>
            </c:numRef>
          </c:val>
          <c:extLst>
            <c:ext xmlns:c16="http://schemas.microsoft.com/office/drawing/2014/chart" uri="{C3380CC4-5D6E-409C-BE32-E72D297353CC}">
              <c16:uniqueId val="{00000009-D3C9-44BF-AB38-DD33A97359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744</c:v>
                </c:pt>
                <c:pt idx="5">
                  <c:v>753</c:v>
                </c:pt>
                <c:pt idx="8">
                  <c:v>740</c:v>
                </c:pt>
                <c:pt idx="11">
                  <c:v>763</c:v>
                </c:pt>
                <c:pt idx="14">
                  <c:v>790</c:v>
                </c:pt>
              </c:numCache>
            </c:numRef>
          </c:val>
          <c:extLst>
            <c:ext xmlns:c16="http://schemas.microsoft.com/office/drawing/2014/chart" uri="{C3380CC4-5D6E-409C-BE32-E72D297353CC}">
              <c16:uniqueId val="{00000000-038C-4A43-AF6D-D9216E287C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8C-4A43-AF6D-D9216E287C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8C-4A43-AF6D-D9216E287C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13</c:v>
                </c:pt>
                <c:pt idx="6">
                  <c:v>14</c:v>
                </c:pt>
                <c:pt idx="9">
                  <c:v>19</c:v>
                </c:pt>
                <c:pt idx="12">
                  <c:v>19</c:v>
                </c:pt>
              </c:numCache>
            </c:numRef>
          </c:val>
          <c:extLst>
            <c:ext xmlns:c16="http://schemas.microsoft.com/office/drawing/2014/chart" uri="{C3380CC4-5D6E-409C-BE32-E72D297353CC}">
              <c16:uniqueId val="{00000003-038C-4A43-AF6D-D9216E287C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267</c:v>
                </c:pt>
                <c:pt idx="3">
                  <c:v>258</c:v>
                </c:pt>
                <c:pt idx="6">
                  <c:v>260</c:v>
                </c:pt>
                <c:pt idx="9">
                  <c:v>210</c:v>
                </c:pt>
                <c:pt idx="12">
                  <c:v>280</c:v>
                </c:pt>
              </c:numCache>
            </c:numRef>
          </c:val>
          <c:extLst>
            <c:ext xmlns:c16="http://schemas.microsoft.com/office/drawing/2014/chart" uri="{C3380CC4-5D6E-409C-BE32-E72D297353CC}">
              <c16:uniqueId val="{00000004-038C-4A43-AF6D-D9216E287C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8C-4A43-AF6D-D9216E287C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8C-4A43-AF6D-D9216E287C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515</c:v>
                </c:pt>
                <c:pt idx="3">
                  <c:v>538</c:v>
                </c:pt>
                <c:pt idx="6">
                  <c:v>559</c:v>
                </c:pt>
                <c:pt idx="9">
                  <c:v>621</c:v>
                </c:pt>
                <c:pt idx="12">
                  <c:v>761</c:v>
                </c:pt>
              </c:numCache>
            </c:numRef>
          </c:val>
          <c:extLst>
            <c:ext xmlns:c16="http://schemas.microsoft.com/office/drawing/2014/chart" uri="{C3380CC4-5D6E-409C-BE32-E72D297353CC}">
              <c16:uniqueId val="{00000007-038C-4A43-AF6D-D9216E287C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c:v>
                </c:pt>
                <c:pt idx="2">
                  <c:v>#N/A</c:v>
                </c:pt>
                <c:pt idx="3">
                  <c:v>#N/A</c:v>
                </c:pt>
                <c:pt idx="4">
                  <c:v>56</c:v>
                </c:pt>
                <c:pt idx="5">
                  <c:v>#N/A</c:v>
                </c:pt>
                <c:pt idx="6">
                  <c:v>#N/A</c:v>
                </c:pt>
                <c:pt idx="7">
                  <c:v>93</c:v>
                </c:pt>
                <c:pt idx="8">
                  <c:v>#N/A</c:v>
                </c:pt>
                <c:pt idx="9">
                  <c:v>#N/A</c:v>
                </c:pt>
                <c:pt idx="10">
                  <c:v>87</c:v>
                </c:pt>
                <c:pt idx="11">
                  <c:v>#N/A</c:v>
                </c:pt>
                <c:pt idx="12">
                  <c:v>#N/A</c:v>
                </c:pt>
                <c:pt idx="13">
                  <c:v>270</c:v>
                </c:pt>
                <c:pt idx="14">
                  <c:v>#N/A</c:v>
                </c:pt>
              </c:numCache>
            </c:numRef>
          </c:val>
          <c:smooth val="0"/>
          <c:extLst>
            <c:ext xmlns:c16="http://schemas.microsoft.com/office/drawing/2014/chart" uri="{C3380CC4-5D6E-409C-BE32-E72D297353CC}">
              <c16:uniqueId val="{00000008-038C-4A43-AF6D-D9216E287C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8186</c:v>
                </c:pt>
                <c:pt idx="5">
                  <c:v>8035</c:v>
                </c:pt>
                <c:pt idx="8">
                  <c:v>8307</c:v>
                </c:pt>
                <c:pt idx="11">
                  <c:v>7980</c:v>
                </c:pt>
                <c:pt idx="14">
                  <c:v>7725</c:v>
                </c:pt>
              </c:numCache>
            </c:numRef>
          </c:val>
          <c:extLst>
            <c:ext xmlns:c16="http://schemas.microsoft.com/office/drawing/2014/chart" uri="{C3380CC4-5D6E-409C-BE32-E72D297353CC}">
              <c16:uniqueId val="{00000000-53C6-457E-B4D6-B700F6AC76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1814</c:v>
                </c:pt>
                <c:pt idx="5">
                  <c:v>1747</c:v>
                </c:pt>
                <c:pt idx="8">
                  <c:v>1734</c:v>
                </c:pt>
                <c:pt idx="11">
                  <c:v>1377</c:v>
                </c:pt>
                <c:pt idx="14">
                  <c:v>1135</c:v>
                </c:pt>
              </c:numCache>
            </c:numRef>
          </c:val>
          <c:extLst>
            <c:ext xmlns:c16="http://schemas.microsoft.com/office/drawing/2014/chart" uri="{C3380CC4-5D6E-409C-BE32-E72D297353CC}">
              <c16:uniqueId val="{00000001-53C6-457E-B4D6-B700F6AC76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1834</c:v>
                </c:pt>
                <c:pt idx="5">
                  <c:v>1844</c:v>
                </c:pt>
                <c:pt idx="8">
                  <c:v>1850</c:v>
                </c:pt>
                <c:pt idx="11">
                  <c:v>2080</c:v>
                </c:pt>
                <c:pt idx="14">
                  <c:v>2194</c:v>
                </c:pt>
              </c:numCache>
            </c:numRef>
          </c:val>
          <c:extLst>
            <c:ext xmlns:c16="http://schemas.microsoft.com/office/drawing/2014/chart" uri="{C3380CC4-5D6E-409C-BE32-E72D297353CC}">
              <c16:uniqueId val="{00000002-53C6-457E-B4D6-B700F6AC76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C6-457E-B4D6-B700F6AC76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C6-457E-B4D6-B700F6AC76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C6-457E-B4D6-B700F6AC76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1257</c:v>
                </c:pt>
                <c:pt idx="3">
                  <c:v>1133</c:v>
                </c:pt>
                <c:pt idx="6">
                  <c:v>1027</c:v>
                </c:pt>
                <c:pt idx="9">
                  <c:v>867</c:v>
                </c:pt>
                <c:pt idx="12">
                  <c:v>796</c:v>
                </c:pt>
              </c:numCache>
            </c:numRef>
          </c:val>
          <c:extLst>
            <c:ext xmlns:c16="http://schemas.microsoft.com/office/drawing/2014/chart" uri="{C3380CC4-5D6E-409C-BE32-E72D297353CC}">
              <c16:uniqueId val="{00000006-53C6-457E-B4D6-B700F6AC76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158</c:v>
                </c:pt>
                <c:pt idx="3">
                  <c:v>145</c:v>
                </c:pt>
                <c:pt idx="6">
                  <c:v>130</c:v>
                </c:pt>
                <c:pt idx="9">
                  <c:v>152</c:v>
                </c:pt>
                <c:pt idx="12">
                  <c:v>149</c:v>
                </c:pt>
              </c:numCache>
            </c:numRef>
          </c:val>
          <c:extLst>
            <c:ext xmlns:c16="http://schemas.microsoft.com/office/drawing/2014/chart" uri="{C3380CC4-5D6E-409C-BE32-E72D297353CC}">
              <c16:uniqueId val="{00000007-53C6-457E-B4D6-B700F6AC76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2675</c:v>
                </c:pt>
                <c:pt idx="3">
                  <c:v>3047</c:v>
                </c:pt>
                <c:pt idx="6">
                  <c:v>3461</c:v>
                </c:pt>
                <c:pt idx="9">
                  <c:v>3042</c:v>
                </c:pt>
                <c:pt idx="12">
                  <c:v>3009</c:v>
                </c:pt>
              </c:numCache>
            </c:numRef>
          </c:val>
          <c:extLst>
            <c:ext xmlns:c16="http://schemas.microsoft.com/office/drawing/2014/chart" uri="{C3380CC4-5D6E-409C-BE32-E72D297353CC}">
              <c16:uniqueId val="{00000008-53C6-457E-B4D6-B700F6AC76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C6-457E-B4D6-B700F6AC76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9487</c:v>
                </c:pt>
                <c:pt idx="3">
                  <c:v>9400</c:v>
                </c:pt>
                <c:pt idx="6">
                  <c:v>9503</c:v>
                </c:pt>
                <c:pt idx="9">
                  <c:v>9896</c:v>
                </c:pt>
                <c:pt idx="12">
                  <c:v>9482</c:v>
                </c:pt>
              </c:numCache>
            </c:numRef>
          </c:val>
          <c:extLst>
            <c:ext xmlns:c16="http://schemas.microsoft.com/office/drawing/2014/chart" uri="{C3380CC4-5D6E-409C-BE32-E72D297353CC}">
              <c16:uniqueId val="{0000000A-53C6-457E-B4D6-B700F6AC76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1744</c:v>
                </c:pt>
                <c:pt idx="2">
                  <c:v>#N/A</c:v>
                </c:pt>
                <c:pt idx="3">
                  <c:v>#N/A</c:v>
                </c:pt>
                <c:pt idx="4">
                  <c:v>2098</c:v>
                </c:pt>
                <c:pt idx="5">
                  <c:v>#N/A</c:v>
                </c:pt>
                <c:pt idx="6">
                  <c:v>#N/A</c:v>
                </c:pt>
                <c:pt idx="7">
                  <c:v>2230</c:v>
                </c:pt>
                <c:pt idx="8">
                  <c:v>#N/A</c:v>
                </c:pt>
                <c:pt idx="9">
                  <c:v>#N/A</c:v>
                </c:pt>
                <c:pt idx="10">
                  <c:v>2520</c:v>
                </c:pt>
                <c:pt idx="11">
                  <c:v>#N/A</c:v>
                </c:pt>
                <c:pt idx="12">
                  <c:v>#N/A</c:v>
                </c:pt>
                <c:pt idx="13">
                  <c:v>2382</c:v>
                </c:pt>
                <c:pt idx="14">
                  <c:v>#N/A</c:v>
                </c:pt>
              </c:numCache>
            </c:numRef>
          </c:val>
          <c:smooth val="0"/>
          <c:extLst>
            <c:ext xmlns:c16="http://schemas.microsoft.com/office/drawing/2014/chart" uri="{C3380CC4-5D6E-409C-BE32-E72D297353CC}">
              <c16:uniqueId val="{0000000B-53C6-457E-B4D6-B700F6AC76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1209</c:v>
                </c:pt>
                <c:pt idx="1">
                  <c:v>1250</c:v>
                </c:pt>
                <c:pt idx="2">
                  <c:v>1260</c:v>
                </c:pt>
              </c:numCache>
            </c:numRef>
          </c:val>
          <c:extLst>
            <c:ext xmlns:c16="http://schemas.microsoft.com/office/drawing/2014/chart" uri="{C3380CC4-5D6E-409C-BE32-E72D297353CC}">
              <c16:uniqueId val="{00000000-C02C-4DD3-A07E-34F5F222CB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78</c:v>
                </c:pt>
                <c:pt idx="1">
                  <c:v>158</c:v>
                </c:pt>
                <c:pt idx="2">
                  <c:v>159</c:v>
                </c:pt>
              </c:numCache>
            </c:numRef>
          </c:val>
          <c:extLst>
            <c:ext xmlns:c16="http://schemas.microsoft.com/office/drawing/2014/chart" uri="{C3380CC4-5D6E-409C-BE32-E72D297353CC}">
              <c16:uniqueId val="{00000001-C02C-4DD3-A07E-34F5F222CB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477</c:v>
                </c:pt>
                <c:pt idx="1">
                  <c:v>586</c:v>
                </c:pt>
                <c:pt idx="2">
                  <c:v>689</c:v>
                </c:pt>
              </c:numCache>
            </c:numRef>
          </c:val>
          <c:extLst>
            <c:ext xmlns:c16="http://schemas.microsoft.com/office/drawing/2014/chart" uri="{C3380CC4-5D6E-409C-BE32-E72D297353CC}">
              <c16:uniqueId val="{00000002-C02C-4DD3-A07E-34F5F222CB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値については、三郷中学校建替事業や道路長寿命化事業の償還が開始したことで元利償還金が増加や下水道事業会計への補助金の増加、かつ臨時財政対策債の発行可能額が減少したことにより、算入公債費等が増加したため、前年度より</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今後も引き続き、高利率の地方債の借換等により公債費の削減を図り、普通会計のみならず公営企業会計においても地方債の新規発行の抑制を図ることで、実質公債費比率の抑制を図る。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将来負担比率の分子値について、前年度と比べ</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百万円減少した。要因としては地方債の償還が発行額を上回り地方債の現在高が減少し、下水道事業会計への補助金の減少により公営企業債等繰入見込額が減少。また、組合の退</a:t>
          </a:r>
          <a:r>
            <a:rPr lang="ja-JP" altLang="ja-JP" sz="1100">
              <a:solidFill>
                <a:schemeClr val="dk1"/>
              </a:solidFill>
              <a:effectLst/>
              <a:latin typeface="+mn-lt"/>
              <a:ea typeface="+mn-ea"/>
              <a:cs typeface="+mn-cs"/>
            </a:rPr>
            <a:t>職手当支給事務に係る負担金率が引き下げられたことにより、退職手当負担見込額が減少</a:t>
          </a:r>
          <a:r>
            <a:rPr kumimoji="1" lang="ja-JP" altLang="ja-JP" sz="1100">
              <a:solidFill>
                <a:schemeClr val="dk1"/>
              </a:solidFill>
              <a:effectLst/>
              <a:latin typeface="+mn-lt"/>
              <a:ea typeface="+mn-ea"/>
              <a:cs typeface="+mn-cs"/>
            </a:rPr>
            <a:t>。一方で、基準財政需要額に算入見込のある公債費が減少したことにより、充当可能財源等が減少したものの将来負担額の減少額が大きかったため、分子値は減少した。</a:t>
          </a:r>
          <a:endParaRPr lang="ja-JP" altLang="ja-JP" sz="1400">
            <a:effectLst/>
          </a:endParaRPr>
        </a:p>
        <a:p>
          <a:r>
            <a:rPr kumimoji="1" lang="ja-JP" altLang="ja-JP" sz="1100">
              <a:solidFill>
                <a:schemeClr val="dk1"/>
              </a:solidFill>
              <a:effectLst/>
              <a:latin typeface="+mn-lt"/>
              <a:ea typeface="+mn-ea"/>
              <a:cs typeface="+mn-cs"/>
            </a:rPr>
            <a:t>今後も、公共施設の老朽化対策等、将来負担が増加する見込みであることから必要な事業を見極め、歳出の抑制を図っていくよう努める。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基金全体として、</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百万円増加しており、内訳としては財政調整基金が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百万円、減債基金が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百万円、その他特定目的基金が</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増加の主な理由としては、公共施設の設備投資の備えとして、公共施設整備等基金に積立てたため増加となった。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％程度は備えとして確保しておきたいと考えている。</a:t>
          </a:r>
          <a:endParaRPr lang="ja-JP" altLang="ja-JP" sz="1400">
            <a:effectLst/>
          </a:endParaRPr>
        </a:p>
        <a:p>
          <a:r>
            <a:rPr kumimoji="1" lang="ja-JP" altLang="ja-JP" sz="1100">
              <a:solidFill>
                <a:schemeClr val="dk1"/>
              </a:solidFill>
              <a:effectLst/>
              <a:latin typeface="+mn-lt"/>
              <a:ea typeface="+mn-ea"/>
              <a:cs typeface="+mn-cs"/>
            </a:rPr>
            <a:t>また、今後は公共施設の長寿命化に係る費用が増加すると考えられることから、目的基金である公共施設整備等基金に計画的に積み立てていく。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・公共施設整備等基金については、公共施設の整備に要する財源及び経済情勢、災害その他の特別な事情により一般財源が著しく不足する場合の財源確保のために設置されている。令和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年度において、取り崩しはなく、</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百万円積み立てた。今後も計画的に積み立てていく。</a:t>
          </a:r>
          <a:endParaRPr lang="ja-JP" altLang="ja-JP" sz="1400">
            <a:effectLst/>
          </a:endParaRPr>
        </a:p>
        <a:p>
          <a:r>
            <a:rPr kumimoji="1" lang="ja-JP" altLang="ja-JP" sz="1100">
              <a:solidFill>
                <a:schemeClr val="dk1"/>
              </a:solidFill>
              <a:effectLst/>
              <a:latin typeface="+mn-lt"/>
              <a:ea typeface="+mn-ea"/>
              <a:cs typeface="+mn-cs"/>
            </a:rPr>
            <a:t>・地域振興基金については、地域振興事業として高齢者福祉の増進を図るため、社会福祉振興基金については住民の社会福祉に寄与するために設置されている。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公共施設整備等基金積立金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百万円を積み立てたため、令和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年度は増加している。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公共施設整備等基金については、今後の町有施設の長寿命化に係る備えとして計画的に積み立てる。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　</a:t>
          </a:r>
          <a:endParaRPr lang="ja-JP" altLang="ja-JP" sz="1400">
            <a:effectLst/>
          </a:endParaRPr>
        </a:p>
        <a:p>
          <a:r>
            <a:rPr kumimoji="1" lang="ja-JP" altLang="ja-JP" sz="1100">
              <a:solidFill>
                <a:schemeClr val="dk1"/>
              </a:solidFill>
              <a:effectLst/>
              <a:latin typeface="+mn-lt"/>
              <a:ea typeface="+mn-ea"/>
              <a:cs typeface="+mn-cs"/>
            </a:rPr>
            <a:t>条例では毎年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万円を積み立てることとしており、その他基金利息分と今後の財政需要に対応するため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％程度は備えとして確保しておきたいと考えており、令和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年度末見込額において約</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条例で毎年</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万円を積み立てることとしており、その他基金利息分に加え、今後の財政需要と地方債残高に対応するため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想定外の財政需要が発生した際にも、地方債の償還ができるよう財政状況を勘案しながら積み立てていく。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22,540
22,365
8.79
10,134,871
9,392,958
666,934
5,330,190
9,481,681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令和</a:t>
          </a:r>
          <a:r>
            <a:rPr kumimoji="1" lang="en-US" altLang="ja-JP" sz="1100" i="0">
              <a:solidFill>
                <a:schemeClr val="dk1"/>
              </a:solidFill>
              <a:effectLst/>
              <a:latin typeface="+mn-lt"/>
              <a:ea typeface="+mn-ea"/>
              <a:cs typeface="+mn-cs"/>
            </a:rPr>
            <a:t>4</a:t>
          </a:r>
          <a:r>
            <a:rPr kumimoji="1" lang="ja-JP" altLang="ja-JP" sz="1100" i="0">
              <a:solidFill>
                <a:schemeClr val="dk1"/>
              </a:solidFill>
              <a:effectLst/>
              <a:latin typeface="+mn-lt"/>
              <a:ea typeface="+mn-ea"/>
              <a:cs typeface="+mn-cs"/>
            </a:rPr>
            <a:t>年度においては、地方債の償還額の増加により基準財政需要額が増加し、新型ｺﾛﾅｳｲﾙｽ感染症対策地方税減収補填特別交付金の減少により基準財政収入額が減少したため、</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年度と比較し財政力指数は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引き続き、地方創生の取り組みを推し進め、税収の向上等の歳入の確保に努める。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14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令和３年度については国の補正による追加交付があったため、比率が下がっている。令和４年度も追加交付はあったが、追加交付額が減少したため</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ポイント増となり、類似団体も同様に増加している。</a:t>
          </a:r>
          <a:endParaRPr lang="ja-JP" altLang="ja-JP" sz="1400">
            <a:effectLst/>
          </a:endParaRPr>
        </a:p>
        <a:p>
          <a:r>
            <a:rPr kumimoji="1" lang="ja-JP" altLang="ja-JP" sz="1100">
              <a:solidFill>
                <a:schemeClr val="dk1"/>
              </a:solidFill>
              <a:effectLst/>
              <a:latin typeface="+mn-lt"/>
              <a:ea typeface="+mn-ea"/>
              <a:cs typeface="+mn-cs"/>
            </a:rPr>
            <a:t>引き続き、公共施設の老朽化に伴う建て替え等による地方債の発行や扶助費の年々増加の影響が今後あるため、引き続き資格審査等の適正化による抑制を図るなど、義務的経費の削減に努める。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64</xdr:row>
      <xdr:rowOff>5588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36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64</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336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8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6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142765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ワクチン接種委託をはじめとする新型コロナウイルス関連の委託料が大幅に減少したことにより、一人あたり決算額は令和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年度と比較して減少した。</a:t>
          </a:r>
          <a:endParaRPr lang="ja-JP" altLang="ja-JP" sz="1400">
            <a:effectLst/>
          </a:endParaRPr>
        </a:p>
        <a:p>
          <a:r>
            <a:rPr kumimoji="1" lang="ja-JP" altLang="ja-JP" sz="1100">
              <a:solidFill>
                <a:schemeClr val="dk1"/>
              </a:solidFill>
              <a:effectLst/>
              <a:latin typeface="+mn-lt"/>
              <a:ea typeface="+mn-ea"/>
              <a:cs typeface="+mn-cs"/>
            </a:rPr>
            <a:t>物価高の影響により、水道光熱費・燃料費等が増加しているが、今後は長期継続契約の活用による物件費の抑制や事務の統廃合の推進などにより定員適正を図っていく。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73037</xdr:rowOff>
    </xdr:from>
    <xdr:to>
      <xdr:col>23</xdr:col>
      <xdr:colOff>133350</xdr:colOff>
      <xdr:row>83</xdr:row>
      <xdr:rowOff>80288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303387"/>
          <a:ext cx="8382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33156</xdr:rowOff>
    </xdr:from>
    <xdr:to>
      <xdr:col>19</xdr:col>
      <xdr:colOff>133350</xdr:colOff>
      <xdr:row>83</xdr:row>
      <xdr:rowOff>80288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63506"/>
          <a:ext cx="889000" cy="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112157</xdr:rowOff>
    </xdr:from>
    <xdr:to>
      <xdr:col>15</xdr:col>
      <xdr:colOff>82550</xdr:colOff>
      <xdr:row>83</xdr:row>
      <xdr:rowOff>33156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71057"/>
          <a:ext cx="889000" cy="9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112157</xdr:rowOff>
    </xdr:from>
    <xdr:to>
      <xdr:col>11</xdr:col>
      <xdr:colOff>31750</xdr:colOff>
      <xdr:row>82</xdr:row>
      <xdr:rowOff>126636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171057"/>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22237</xdr:rowOff>
    </xdr:from>
    <xdr:to>
      <xdr:col>23</xdr:col>
      <xdr:colOff>184150</xdr:colOff>
      <xdr:row>83</xdr:row>
      <xdr:rowOff>123837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165764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29488</xdr:rowOff>
    </xdr:from>
    <xdr:to>
      <xdr:col>19</xdr:col>
      <xdr:colOff>184150</xdr:colOff>
      <xdr:row>83</xdr:row>
      <xdr:rowOff>131088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115865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4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153806</xdr:rowOff>
    </xdr:from>
    <xdr:to>
      <xdr:col>15</xdr:col>
      <xdr:colOff>133350</xdr:colOff>
      <xdr:row>83</xdr:row>
      <xdr:rowOff>83956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68733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9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61357</xdr:rowOff>
    </xdr:from>
    <xdr:to>
      <xdr:col>11</xdr:col>
      <xdr:colOff>82550</xdr:colOff>
      <xdr:row>82</xdr:row>
      <xdr:rowOff>162957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147734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75836</xdr:rowOff>
    </xdr:from>
    <xdr:to>
      <xdr:col>7</xdr:col>
      <xdr:colOff>31750</xdr:colOff>
      <xdr:row>83</xdr:row>
      <xdr:rowOff>5986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162213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2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類似団体を下回っているが、今後も給与の適正化に努める。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168729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188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66221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過去から新規採用職員の抑制を行っているが、昨今業務の専門性が求められようになり、また文化財の保全など業務多様化等の影響から微減にとどまった。</a:t>
          </a:r>
          <a:endParaRPr lang="ja-JP" altLang="ja-JP" sz="1400">
            <a:effectLst/>
          </a:endParaRPr>
        </a:p>
        <a:p>
          <a:r>
            <a:rPr kumimoji="1" lang="ja-JP" altLang="ja-JP" sz="1100">
              <a:solidFill>
                <a:schemeClr val="dk1"/>
              </a:solidFill>
              <a:effectLst/>
              <a:latin typeface="+mn-lt"/>
              <a:ea typeface="+mn-ea"/>
              <a:cs typeface="+mn-cs"/>
            </a:rPr>
            <a:t>引き続き、アウトソーシング等を検討しながら人員配置の適正管理に努める。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142603</xdr:rowOff>
    </xdr:from>
    <xdr:to>
      <xdr:col>81</xdr:col>
      <xdr:colOff>44450</xdr:colOff>
      <xdr:row>60</xdr:row>
      <xdr:rowOff>146050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2960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146050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261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82278</xdr:rowOff>
    </xdr:from>
    <xdr:to>
      <xdr:col>72</xdr:col>
      <xdr:colOff>203200</xdr:colOff>
      <xdr:row>60</xdr:row>
      <xdr:rowOff>139156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692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82278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91803</xdr:rowOff>
    </xdr:from>
    <xdr:to>
      <xdr:col>81</xdr:col>
      <xdr:colOff>95250</xdr:colOff>
      <xdr:row>61</xdr:row>
      <xdr:rowOff>21953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63880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31478</xdr:rowOff>
    </xdr:from>
    <xdr:to>
      <xdr:col>68</xdr:col>
      <xdr:colOff>203200</xdr:colOff>
      <xdr:row>60</xdr:row>
      <xdr:rowOff>133078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143255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年度は、三郷中学校建替え事業や道路長寿命化等の償還が開始したことや臨時財政対策債発行可能額が減少したため単年度においても前年度と比較し増加となった。</a:t>
          </a:r>
          <a:endParaRPr lang="ja-JP" altLang="ja-JP" sz="1400">
            <a:effectLst/>
          </a:endParaRPr>
        </a:p>
        <a:p>
          <a:r>
            <a:rPr kumimoji="1" lang="ja-JP" altLang="ja-JP" sz="1100">
              <a:solidFill>
                <a:schemeClr val="dk1"/>
              </a:solidFill>
              <a:effectLst/>
              <a:latin typeface="+mn-lt"/>
              <a:ea typeface="+mn-ea"/>
              <a:cs typeface="+mn-cs"/>
            </a:rPr>
            <a:t>実質公債比率は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か年平均で算出するため、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％の増加となった。今後も公共施設の老朽化対策を行っていく必要があることから実質公債費比率の増加が見込まれるため、今まで以上に地方債の発行については慎重に行い比率の抑制に努める。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70031</xdr:rowOff>
    </xdr:from>
    <xdr:to>
      <xdr:col>81</xdr:col>
      <xdr:colOff>44450</xdr:colOff>
      <xdr:row>39</xdr:row>
      <xdr:rowOff>1996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8513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70031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713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151856</xdr:rowOff>
    </xdr:from>
    <xdr:to>
      <xdr:col>72</xdr:col>
      <xdr:colOff>203200</xdr:colOff>
      <xdr:row>38</xdr:row>
      <xdr:rowOff>56243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955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37</xdr:row>
      <xdr:rowOff>151856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6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122646</xdr:rowOff>
    </xdr:from>
    <xdr:to>
      <xdr:col>81</xdr:col>
      <xdr:colOff>95250</xdr:colOff>
      <xdr:row>39</xdr:row>
      <xdr:rowOff>52796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139173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19231</xdr:rowOff>
    </xdr:from>
    <xdr:to>
      <xdr:col>77</xdr:col>
      <xdr:colOff>95250</xdr:colOff>
      <xdr:row>38</xdr:row>
      <xdr:rowOff>120831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131008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0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101056</xdr:rowOff>
    </xdr:from>
    <xdr:to>
      <xdr:col>68</xdr:col>
      <xdr:colOff>203200</xdr:colOff>
      <xdr:row>38</xdr:row>
      <xdr:rowOff>31206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41383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年度からの推移では三郷中学校建替事業に伴う地方債の発行などによる地方債残高の増加及び、基金取り崩しによる充当可能財源の減少により平成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年度より悪化傾向にある。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年度については、地方債の償還が発行額を上回り地方債残高が減少したことにより、将来負担額が減少したことが主な要因となり、将来負担比率は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今後も引き続き、健全な財政運営ができるよう事業を見極め、歳出の抑制に努める。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151432</xdr:rowOff>
    </xdr:from>
    <xdr:to>
      <xdr:col>81</xdr:col>
      <xdr:colOff>44450</xdr:colOff>
      <xdr:row>16</xdr:row>
      <xdr:rowOff>168668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9463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137644</xdr:rowOff>
    </xdr:from>
    <xdr:to>
      <xdr:col>77</xdr:col>
      <xdr:colOff>44450</xdr:colOff>
      <xdr:row>16</xdr:row>
      <xdr:rowOff>168668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808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123855</xdr:rowOff>
    </xdr:from>
    <xdr:to>
      <xdr:col>72</xdr:col>
      <xdr:colOff>203200</xdr:colOff>
      <xdr:row>16</xdr:row>
      <xdr:rowOff>137644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670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33081</xdr:rowOff>
    </xdr:from>
    <xdr:to>
      <xdr:col>68</xdr:col>
      <xdr:colOff>152400</xdr:colOff>
      <xdr:row>16</xdr:row>
      <xdr:rowOff>123855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76281"/>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100632</xdr:rowOff>
    </xdr:from>
    <xdr:to>
      <xdr:col>81</xdr:col>
      <xdr:colOff>95250</xdr:colOff>
      <xdr:row>17</xdr:row>
      <xdr:rowOff>30782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72709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1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117868</xdr:rowOff>
    </xdr:from>
    <xdr:to>
      <xdr:col>77</xdr:col>
      <xdr:colOff>95250</xdr:colOff>
      <xdr:row>17</xdr:row>
      <xdr:rowOff>48018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32795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4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86844</xdr:rowOff>
    </xdr:from>
    <xdr:to>
      <xdr:col>73</xdr:col>
      <xdr:colOff>44450</xdr:colOff>
      <xdr:row>17</xdr:row>
      <xdr:rowOff>16994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1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73055</xdr:rowOff>
    </xdr:from>
    <xdr:to>
      <xdr:col>68</xdr:col>
      <xdr:colOff>203200</xdr:colOff>
      <xdr:row>17</xdr:row>
      <xdr:rowOff>3205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159432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22,540
22,365
8.79
10,134,871
9,392,958
666,934
5,330,190
9,481,681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年度から類似団体と比較して上回っている。</a:t>
          </a:r>
          <a:endParaRPr lang="ja-JP" altLang="ja-JP" sz="1400">
            <a:effectLst/>
          </a:endParaRPr>
        </a:p>
        <a:p>
          <a:r>
            <a:rPr kumimoji="1" lang="ja-JP" altLang="ja-JP" sz="1100">
              <a:solidFill>
                <a:schemeClr val="dk1"/>
              </a:solidFill>
              <a:effectLst/>
              <a:latin typeface="+mn-lt"/>
              <a:ea typeface="+mn-ea"/>
              <a:cs typeface="+mn-cs"/>
            </a:rPr>
            <a:t>要因としては、ごみ収集業務や保育所などの運営を直営で行っており、また会計年度任用職員数も</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名となるなど増加していることが考えられる。</a:t>
          </a:r>
          <a:endParaRPr lang="ja-JP" altLang="ja-JP" sz="1400">
            <a:effectLst/>
          </a:endParaRPr>
        </a:p>
        <a:p>
          <a:r>
            <a:rPr kumimoji="1" lang="ja-JP" altLang="ja-JP" sz="1100">
              <a:solidFill>
                <a:schemeClr val="dk1"/>
              </a:solidFill>
              <a:effectLst/>
              <a:latin typeface="+mn-lt"/>
              <a:ea typeface="+mn-ea"/>
              <a:cs typeface="+mn-cs"/>
            </a:rPr>
            <a:t>今後も引き続き人事配置や新規採用職員の適正な人数の採用の他</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などの</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の利活用を推進し、人件費の抑制に努める。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ワクチン接種委託をはじめとする新型コロナウイルス関連の委託料が大幅に減少したものの、物価高騰による光熱水費の増加などの増加により、令和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今後も引き続き、内部事務経費等の削減に取り組み、類似団体平均を下回る水準となるよう努める。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60706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839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18</xdr:row>
      <xdr:rowOff>53848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8391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53848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30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年度は新型コロナウイルス感染症の拡大の影響により外出される方が減り、自立支援費・子ども医療費が大きく下がった。</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年度は規制緩和により増加し、令和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年度も引き続き自立支援費支給費が増加したことや町内に新たに保育所が開所したことにより保育園児童措置負担金が増加したため</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類似団体平均より下回っているものの、今後も各種医療費助成の増加傾向が見込まれるため、急激な増加とならないよう注視し、適正な水準の維持に努める。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56</xdr:row>
      <xdr:rowOff>67128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506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67128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84562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新型ｺﾛﾅｳｲﾙｽﾜｸﾁﾝ接種体制確保事業費国庫補助金に係る返還金をはじめとする国県補助金の返還金が増加したことにより、令和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今後も引き続き、経費の節減や国民健康保険税の適正化を図ることにより、普通会計の負担額を減らしていくよう努める。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26307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91622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補助費等の経常収支比率については、例年ほぼ類似団体平均を下回り、同程度の水準で推移している。</a:t>
          </a:r>
          <a:endParaRPr lang="ja-JP" altLang="ja-JP" sz="1400">
            <a:effectLst/>
          </a:endParaRPr>
        </a:p>
        <a:p>
          <a:r>
            <a:rPr kumimoji="1" lang="ja-JP" altLang="ja-JP" sz="1100">
              <a:solidFill>
                <a:schemeClr val="dk1"/>
              </a:solidFill>
              <a:effectLst/>
              <a:latin typeface="+mn-lt"/>
              <a:ea typeface="+mn-ea"/>
              <a:cs typeface="+mn-cs"/>
            </a:rPr>
            <a:t>しかし、広域消防などの一部事務組合に対する負担金の割合が多いため、分担金や補助金の基準を見直すなど更なる数値の改善に努める。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12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類似団体平均と比較して下回っているものの、三郷中学校の建替えや道路長寿命化事業などの償還が始まったため、令和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年度と比べ増加している。</a:t>
          </a:r>
          <a:endParaRPr lang="ja-JP" altLang="ja-JP" sz="1400">
            <a:effectLst/>
          </a:endParaRPr>
        </a:p>
        <a:p>
          <a:r>
            <a:rPr kumimoji="1" lang="ja-JP" altLang="ja-JP" sz="1100">
              <a:solidFill>
                <a:schemeClr val="dk1"/>
              </a:solidFill>
              <a:effectLst/>
              <a:latin typeface="+mn-lt"/>
              <a:ea typeface="+mn-ea"/>
              <a:cs typeface="+mn-cs"/>
            </a:rPr>
            <a:t>今後も、地方債の新規発行の抑制を図り、公債費比率の維持と減少に努める。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42900"/>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75</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120142</xdr:rowOff>
    </xdr:from>
    <xdr:to>
      <xdr:col>11</xdr:col>
      <xdr:colOff>9525</xdr:colOff>
      <xdr:row>75</xdr:row>
      <xdr:rowOff>152146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78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年度までは公債費以外の経常収支比率が類似団体平均を上回っていたが、令和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年度においては類似団体平均を下回った。令和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ポイント増加しており、費用全体の内訳では山辺・県北西部広域環境衛生組合負担金や下水道事業会計補助金等の増による補助費の占める割合が大きい。</a:t>
          </a:r>
          <a:endParaRPr lang="ja-JP" altLang="ja-JP" sz="1400">
            <a:effectLst/>
          </a:endParaRPr>
        </a:p>
        <a:p>
          <a:r>
            <a:rPr kumimoji="1" lang="ja-JP" altLang="ja-JP" sz="1100">
              <a:solidFill>
                <a:schemeClr val="dk1"/>
              </a:solidFill>
              <a:effectLst/>
              <a:latin typeface="+mn-lt"/>
              <a:ea typeface="+mn-ea"/>
              <a:cs typeface="+mn-cs"/>
            </a:rPr>
            <a:t>山辺・県北西部広域環境衛生組合負担金については、今後も引き続き増となり補助費は増となる見込みであるが、町単独事業の見直しや徹底した行財政改革の取り組みを推進し、適正な財政運営に努める。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9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85089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92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85089</xdr:rowOff>
    </xdr:from>
    <xdr:to>
      <xdr:col>73</xdr:col>
      <xdr:colOff>180975</xdr:colOff>
      <xdr:row>79</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29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79</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5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92727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167849</xdr:rowOff>
    </xdr:from>
    <xdr:to>
      <xdr:col>29</xdr:col>
      <xdr:colOff>127000</xdr:colOff>
      <xdr:row>16</xdr:row>
      <xdr:rowOff>168714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8674"/>
          <a:ext cx="6477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168714</xdr:rowOff>
    </xdr:from>
    <xdr:to>
      <xdr:col>26</xdr:col>
      <xdr:colOff>50800</xdr:colOff>
      <xdr:row>17</xdr:row>
      <xdr:rowOff>33791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59539"/>
          <a:ext cx="698500" cy="3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33791</xdr:rowOff>
    </xdr:from>
    <xdr:to>
      <xdr:col>22</xdr:col>
      <xdr:colOff>114300</xdr:colOff>
      <xdr:row>17</xdr:row>
      <xdr:rowOff>47425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6066"/>
          <a:ext cx="6985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47425</xdr:rowOff>
    </xdr:from>
    <xdr:to>
      <xdr:col>18</xdr:col>
      <xdr:colOff>177800</xdr:colOff>
      <xdr:row>17</xdr:row>
      <xdr:rowOff>67101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09700"/>
          <a:ext cx="698500" cy="1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117049</xdr:rowOff>
    </xdr:from>
    <xdr:to>
      <xdr:col>29</xdr:col>
      <xdr:colOff>177800</xdr:colOff>
      <xdr:row>17</xdr:row>
      <xdr:rowOff>47199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133576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117914</xdr:rowOff>
    </xdr:from>
    <xdr:to>
      <xdr:col>26</xdr:col>
      <xdr:colOff>101600</xdr:colOff>
      <xdr:row>17</xdr:row>
      <xdr:rowOff>48064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58241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7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154441</xdr:rowOff>
    </xdr:from>
    <xdr:to>
      <xdr:col>22</xdr:col>
      <xdr:colOff>165100</xdr:colOff>
      <xdr:row>17</xdr:row>
      <xdr:rowOff>84591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94768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168075</xdr:rowOff>
    </xdr:from>
    <xdr:to>
      <xdr:col>19</xdr:col>
      <xdr:colOff>38100</xdr:colOff>
      <xdr:row>17</xdr:row>
      <xdr:rowOff>98225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108402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16301</xdr:rowOff>
    </xdr:from>
    <xdr:to>
      <xdr:col>15</xdr:col>
      <xdr:colOff>101600</xdr:colOff>
      <xdr:row>17</xdr:row>
      <xdr:rowOff>117901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128078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337045</xdr:rowOff>
    </xdr:from>
    <xdr:to>
      <xdr:col>29</xdr:col>
      <xdr:colOff>127000</xdr:colOff>
      <xdr:row>36</xdr:row>
      <xdr:rowOff>148127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7395"/>
          <a:ext cx="647700" cy="15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144221</xdr:rowOff>
    </xdr:from>
    <xdr:to>
      <xdr:col>26</xdr:col>
      <xdr:colOff>50800</xdr:colOff>
      <xdr:row>36</xdr:row>
      <xdr:rowOff>148127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97471"/>
          <a:ext cx="698500" cy="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144221</xdr:rowOff>
    </xdr:from>
    <xdr:to>
      <xdr:col>22</xdr:col>
      <xdr:colOff>114300</xdr:colOff>
      <xdr:row>37</xdr:row>
      <xdr:rowOff>4756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97471"/>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4756</xdr:rowOff>
    </xdr:from>
    <xdr:to>
      <xdr:col>18</xdr:col>
      <xdr:colOff>177800</xdr:colOff>
      <xdr:row>37</xdr:row>
      <xdr:rowOff>9347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29456"/>
          <a:ext cx="698500" cy="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286245</xdr:rowOff>
    </xdr:from>
    <xdr:to>
      <xdr:col>29</xdr:col>
      <xdr:colOff>177800</xdr:colOff>
      <xdr:row>36</xdr:row>
      <xdr:rowOff>44945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258322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97327</xdr:rowOff>
    </xdr:from>
    <xdr:to>
      <xdr:col>26</xdr:col>
      <xdr:colOff>101600</xdr:colOff>
      <xdr:row>37</xdr:row>
      <xdr:rowOff>27477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5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36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93421</xdr:rowOff>
    </xdr:from>
    <xdr:to>
      <xdr:col>22</xdr:col>
      <xdr:colOff>165100</xdr:colOff>
      <xdr:row>37</xdr:row>
      <xdr:rowOff>23571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3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125406</xdr:rowOff>
    </xdr:from>
    <xdr:to>
      <xdr:col>19</xdr:col>
      <xdr:colOff>38100</xdr:colOff>
      <xdr:row>37</xdr:row>
      <xdr:rowOff>55556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7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40333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129997</xdr:rowOff>
    </xdr:from>
    <xdr:to>
      <xdr:col>15</xdr:col>
      <xdr:colOff>101600</xdr:colOff>
      <xdr:row>37</xdr:row>
      <xdr:rowOff>60147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44924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22,540
22,365
8.79
10,134,871
9,392,958
666,934
5,330,190
9,481,681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77844</xdr:rowOff>
    </xdr:from>
    <xdr:to>
      <xdr:col>24</xdr:col>
      <xdr:colOff>63500</xdr:colOff>
      <xdr:row>35</xdr:row>
      <xdr:rowOff>93104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78594"/>
          <a:ext cx="8382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77844</xdr:rowOff>
    </xdr:from>
    <xdr:to>
      <xdr:col>19</xdr:col>
      <xdr:colOff>177800</xdr:colOff>
      <xdr:row>35</xdr:row>
      <xdr:rowOff>124860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8594"/>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124860</xdr:rowOff>
    </xdr:from>
    <xdr:to>
      <xdr:col>15</xdr:col>
      <xdr:colOff>50800</xdr:colOff>
      <xdr:row>36</xdr:row>
      <xdr:rowOff>2902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5610"/>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2902</xdr:rowOff>
    </xdr:from>
    <xdr:to>
      <xdr:col>10</xdr:col>
      <xdr:colOff>114300</xdr:colOff>
      <xdr:row>36</xdr:row>
      <xdr:rowOff>60242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5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42304</xdr:rowOff>
    </xdr:from>
    <xdr:to>
      <xdr:col>24</xdr:col>
      <xdr:colOff>114300</xdr:colOff>
      <xdr:row>35</xdr:row>
      <xdr:rowOff>143904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65181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27044</xdr:rowOff>
    </xdr:from>
    <xdr:to>
      <xdr:col>20</xdr:col>
      <xdr:colOff>38100</xdr:colOff>
      <xdr:row>35</xdr:row>
      <xdr:rowOff>128644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145171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74060</xdr:rowOff>
    </xdr:from>
    <xdr:to>
      <xdr:col>15</xdr:col>
      <xdr:colOff>101600</xdr:colOff>
      <xdr:row>36</xdr:row>
      <xdr:rowOff>4210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20737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123552</xdr:rowOff>
    </xdr:from>
    <xdr:to>
      <xdr:col>10</xdr:col>
      <xdr:colOff>165100</xdr:colOff>
      <xdr:row>36</xdr:row>
      <xdr:rowOff>53702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70229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9442</xdr:rowOff>
    </xdr:from>
    <xdr:to>
      <xdr:col>6</xdr:col>
      <xdr:colOff>38100</xdr:colOff>
      <xdr:row>36</xdr:row>
      <xdr:rowOff>111042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127569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124452</xdr:rowOff>
    </xdr:from>
    <xdr:to>
      <xdr:col>24</xdr:col>
      <xdr:colOff>63500</xdr:colOff>
      <xdr:row>57</xdr:row>
      <xdr:rowOff>138809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97102"/>
          <a:ext cx="8382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124452</xdr:rowOff>
    </xdr:from>
    <xdr:to>
      <xdr:col>19</xdr:col>
      <xdr:colOff>177800</xdr:colOff>
      <xdr:row>57</xdr:row>
      <xdr:rowOff>170683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7102"/>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170683</xdr:rowOff>
    </xdr:from>
    <xdr:to>
      <xdr:col>15</xdr:col>
      <xdr:colOff>50800</xdr:colOff>
      <xdr:row>58</xdr:row>
      <xdr:rowOff>93432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3333"/>
          <a:ext cx="889000" cy="9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72331</xdr:rowOff>
    </xdr:from>
    <xdr:to>
      <xdr:col>10</xdr:col>
      <xdr:colOff>114300</xdr:colOff>
      <xdr:row>58</xdr:row>
      <xdr:rowOff>93432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16431"/>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88009</xdr:rowOff>
    </xdr:from>
    <xdr:to>
      <xdr:col>24</xdr:col>
      <xdr:colOff>114300</xdr:colOff>
      <xdr:row>58</xdr:row>
      <xdr:rowOff>18159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110886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73652</xdr:rowOff>
    </xdr:from>
    <xdr:to>
      <xdr:col>20</xdr:col>
      <xdr:colOff>38100</xdr:colOff>
      <xdr:row>58</xdr:row>
      <xdr:rowOff>3802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20329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2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119883</xdr:rowOff>
    </xdr:from>
    <xdr:to>
      <xdr:col>15</xdr:col>
      <xdr:colOff>101600</xdr:colOff>
      <xdr:row>58</xdr:row>
      <xdr:rowOff>50033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66560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42632</xdr:rowOff>
    </xdr:from>
    <xdr:to>
      <xdr:col>10</xdr:col>
      <xdr:colOff>165100</xdr:colOff>
      <xdr:row>58</xdr:row>
      <xdr:rowOff>144232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160759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21531</xdr:rowOff>
    </xdr:from>
    <xdr:to>
      <xdr:col>6</xdr:col>
      <xdr:colOff>38100</xdr:colOff>
      <xdr:row>58</xdr:row>
      <xdr:rowOff>123131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139658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117205</xdr:rowOff>
    </xdr:from>
    <xdr:to>
      <xdr:col>24</xdr:col>
      <xdr:colOff>63500</xdr:colOff>
      <xdr:row>78</xdr:row>
      <xdr:rowOff>120909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0305"/>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117205</xdr:rowOff>
    </xdr:from>
    <xdr:to>
      <xdr:col>19</xdr:col>
      <xdr:colOff>177800</xdr:colOff>
      <xdr:row>78</xdr:row>
      <xdr:rowOff>122738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0305"/>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110806</xdr:rowOff>
    </xdr:from>
    <xdr:to>
      <xdr:col>15</xdr:col>
      <xdr:colOff>50800</xdr:colOff>
      <xdr:row>78</xdr:row>
      <xdr:rowOff>122738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3906"/>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88677</xdr:rowOff>
    </xdr:from>
    <xdr:to>
      <xdr:col>10</xdr:col>
      <xdr:colOff>114300</xdr:colOff>
      <xdr:row>78</xdr:row>
      <xdr:rowOff>110806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1777"/>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70109</xdr:rowOff>
    </xdr:from>
    <xdr:to>
      <xdr:col>24</xdr:col>
      <xdr:colOff>114300</xdr:colOff>
      <xdr:row>79</xdr:row>
      <xdr:rowOff>259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156486</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8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66405</xdr:rowOff>
    </xdr:from>
    <xdr:to>
      <xdr:col>20</xdr:col>
      <xdr:colOff>38100</xdr:colOff>
      <xdr:row>78</xdr:row>
      <xdr:rowOff>168005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159132</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71938</xdr:rowOff>
    </xdr:from>
    <xdr:to>
      <xdr:col>15</xdr:col>
      <xdr:colOff>101600</xdr:colOff>
      <xdr:row>79</xdr:row>
      <xdr:rowOff>2088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164665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3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60006</xdr:rowOff>
    </xdr:from>
    <xdr:to>
      <xdr:col>10</xdr:col>
      <xdr:colOff>165100</xdr:colOff>
      <xdr:row>78</xdr:row>
      <xdr:rowOff>161606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152733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2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37877</xdr:rowOff>
    </xdr:from>
    <xdr:to>
      <xdr:col>6</xdr:col>
      <xdr:colOff>38100</xdr:colOff>
      <xdr:row>78</xdr:row>
      <xdr:rowOff>139477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130604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60463</xdr:rowOff>
    </xdr:from>
    <xdr:to>
      <xdr:col>24</xdr:col>
      <xdr:colOff>63500</xdr:colOff>
      <xdr:row>95</xdr:row>
      <xdr:rowOff>166348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48213"/>
          <a:ext cx="838200" cy="10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60463</xdr:rowOff>
    </xdr:from>
    <xdr:to>
      <xdr:col>19</xdr:col>
      <xdr:colOff>177800</xdr:colOff>
      <xdr:row>97</xdr:row>
      <xdr:rowOff>6710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8213"/>
          <a:ext cx="889000" cy="28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6710</xdr:rowOff>
    </xdr:from>
    <xdr:to>
      <xdr:col>15</xdr:col>
      <xdr:colOff>50800</xdr:colOff>
      <xdr:row>97</xdr:row>
      <xdr:rowOff>58286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7360"/>
          <a:ext cx="889000" cy="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58286</xdr:rowOff>
    </xdr:from>
    <xdr:to>
      <xdr:col>10</xdr:col>
      <xdr:colOff>114300</xdr:colOff>
      <xdr:row>97</xdr:row>
      <xdr:rowOff>78663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8936"/>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115548</xdr:rowOff>
    </xdr:from>
    <xdr:to>
      <xdr:col>24</xdr:col>
      <xdr:colOff>114300</xdr:colOff>
      <xdr:row>96</xdr:row>
      <xdr:rowOff>45698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93975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9663</xdr:rowOff>
    </xdr:from>
    <xdr:to>
      <xdr:col>20</xdr:col>
      <xdr:colOff>38100</xdr:colOff>
      <xdr:row>95</xdr:row>
      <xdr:rowOff>111263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102390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127360</xdr:rowOff>
    </xdr:from>
    <xdr:to>
      <xdr:col>15</xdr:col>
      <xdr:colOff>101600</xdr:colOff>
      <xdr:row>97</xdr:row>
      <xdr:rowOff>57510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48637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7486</xdr:rowOff>
    </xdr:from>
    <xdr:to>
      <xdr:col>10</xdr:col>
      <xdr:colOff>165100</xdr:colOff>
      <xdr:row>97</xdr:row>
      <xdr:rowOff>109086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100213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27863</xdr:rowOff>
    </xdr:from>
    <xdr:to>
      <xdr:col>6</xdr:col>
      <xdr:colOff>38100</xdr:colOff>
      <xdr:row>97</xdr:row>
      <xdr:rowOff>129463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120590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52057</xdr:rowOff>
    </xdr:from>
    <xdr:to>
      <xdr:col>55</xdr:col>
      <xdr:colOff>0</xdr:colOff>
      <xdr:row>37</xdr:row>
      <xdr:rowOff>127381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95707"/>
          <a:ext cx="8382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115151</xdr:rowOff>
    </xdr:from>
    <xdr:to>
      <xdr:col>50</xdr:col>
      <xdr:colOff>114300</xdr:colOff>
      <xdr:row>37</xdr:row>
      <xdr:rowOff>127381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58651"/>
          <a:ext cx="889000" cy="12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115151</xdr:rowOff>
    </xdr:from>
    <xdr:to>
      <xdr:col>45</xdr:col>
      <xdr:colOff>177800</xdr:colOff>
      <xdr:row>38</xdr:row>
      <xdr:rowOff>56845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58651"/>
          <a:ext cx="889000" cy="13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108661</xdr:rowOff>
    </xdr:from>
    <xdr:to>
      <xdr:col>41</xdr:col>
      <xdr:colOff>50800</xdr:colOff>
      <xdr:row>38</xdr:row>
      <xdr:rowOff>56845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2311"/>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1257</xdr:rowOff>
    </xdr:from>
    <xdr:to>
      <xdr:col>55</xdr:col>
      <xdr:colOff>50800</xdr:colOff>
      <xdr:row>37</xdr:row>
      <xdr:rowOff>102857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151134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76581</xdr:rowOff>
    </xdr:from>
    <xdr:to>
      <xdr:col>50</xdr:col>
      <xdr:colOff>165100</xdr:colOff>
      <xdr:row>38</xdr:row>
      <xdr:rowOff>6731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169308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64351</xdr:rowOff>
    </xdr:from>
    <xdr:to>
      <xdr:col>46</xdr:col>
      <xdr:colOff>38100</xdr:colOff>
      <xdr:row>30</xdr:row>
      <xdr:rowOff>165951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157078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6045</xdr:rowOff>
    </xdr:from>
    <xdr:to>
      <xdr:col>41</xdr:col>
      <xdr:colOff>101600</xdr:colOff>
      <xdr:row>38</xdr:row>
      <xdr:rowOff>107645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98772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57861</xdr:rowOff>
    </xdr:from>
    <xdr:to>
      <xdr:col>36</xdr:col>
      <xdr:colOff>165100</xdr:colOff>
      <xdr:row>37</xdr:row>
      <xdr:rowOff>159462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130518</xdr:rowOff>
    </xdr:from>
    <xdr:to>
      <xdr:col>55</xdr:col>
      <xdr:colOff>0</xdr:colOff>
      <xdr:row>57</xdr:row>
      <xdr:rowOff>138671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31718"/>
          <a:ext cx="838200" cy="1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130518</xdr:rowOff>
    </xdr:from>
    <xdr:to>
      <xdr:col>50</xdr:col>
      <xdr:colOff>114300</xdr:colOff>
      <xdr:row>57</xdr:row>
      <xdr:rowOff>67843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31718"/>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67843</xdr:rowOff>
    </xdr:from>
    <xdr:to>
      <xdr:col>45</xdr:col>
      <xdr:colOff>177800</xdr:colOff>
      <xdr:row>57</xdr:row>
      <xdr:rowOff>74702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4049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166309</xdr:rowOff>
    </xdr:from>
    <xdr:to>
      <xdr:col>41</xdr:col>
      <xdr:colOff>50800</xdr:colOff>
      <xdr:row>57</xdr:row>
      <xdr:rowOff>74702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081709"/>
          <a:ext cx="889000" cy="7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87871</xdr:rowOff>
    </xdr:from>
    <xdr:to>
      <xdr:col>55</xdr:col>
      <xdr:colOff>50800</xdr:colOff>
      <xdr:row>58</xdr:row>
      <xdr:rowOff>18021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66298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79718</xdr:rowOff>
    </xdr:from>
    <xdr:to>
      <xdr:col>50</xdr:col>
      <xdr:colOff>165100</xdr:colOff>
      <xdr:row>57</xdr:row>
      <xdr:rowOff>9868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26395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17043</xdr:rowOff>
    </xdr:from>
    <xdr:to>
      <xdr:col>46</xdr:col>
      <xdr:colOff>38100</xdr:colOff>
      <xdr:row>57</xdr:row>
      <xdr:rowOff>118643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23902</xdr:rowOff>
    </xdr:from>
    <xdr:to>
      <xdr:col>41</xdr:col>
      <xdr:colOff>101600</xdr:colOff>
      <xdr:row>57</xdr:row>
      <xdr:rowOff>125502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116629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115509</xdr:rowOff>
    </xdr:from>
    <xdr:to>
      <xdr:col>36</xdr:col>
      <xdr:colOff>165100</xdr:colOff>
      <xdr:row>53</xdr:row>
      <xdr:rowOff>45659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0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62186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880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23539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710839"/>
          <a:ext cx="1270" cy="932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141666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4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23539</xdr:rowOff>
    </xdr:from>
    <xdr:to>
      <xdr:col>55</xdr:col>
      <xdr:colOff>88900</xdr:colOff>
      <xdr:row>74</xdr:row>
      <xdr:rowOff>23539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71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86164</xdr:rowOff>
    </xdr:from>
    <xdr:to>
      <xdr:col>55</xdr:col>
      <xdr:colOff>0</xdr:colOff>
      <xdr:row>79</xdr:row>
      <xdr:rowOff>76127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59264"/>
          <a:ext cx="838200" cy="16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87140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108713</xdr:rowOff>
    </xdr:from>
    <xdr:to>
      <xdr:col>55</xdr:col>
      <xdr:colOff>50800</xdr:colOff>
      <xdr:row>79</xdr:row>
      <xdr:rowOff>38863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156311</xdr:rowOff>
    </xdr:from>
    <xdr:to>
      <xdr:col>50</xdr:col>
      <xdr:colOff>114300</xdr:colOff>
      <xdr:row>79</xdr:row>
      <xdr:rowOff>76127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29411"/>
          <a:ext cx="889000" cy="9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93669</xdr:rowOff>
    </xdr:from>
    <xdr:to>
      <xdr:col>50</xdr:col>
      <xdr:colOff>165100</xdr:colOff>
      <xdr:row>79</xdr:row>
      <xdr:rowOff>23819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6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40346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156311</xdr:rowOff>
    </xdr:from>
    <xdr:to>
      <xdr:col>45</xdr:col>
      <xdr:colOff>177800</xdr:colOff>
      <xdr:row>78</xdr:row>
      <xdr:rowOff>158533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29411"/>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72430</xdr:rowOff>
    </xdr:from>
    <xdr:to>
      <xdr:col>46</xdr:col>
      <xdr:colOff>38100</xdr:colOff>
      <xdr:row>79</xdr:row>
      <xdr:rowOff>2580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19107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45920</xdr:rowOff>
    </xdr:from>
    <xdr:to>
      <xdr:col>41</xdr:col>
      <xdr:colOff>50800</xdr:colOff>
      <xdr:row>78</xdr:row>
      <xdr:rowOff>158533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218870"/>
          <a:ext cx="889000" cy="13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78156</xdr:rowOff>
    </xdr:from>
    <xdr:to>
      <xdr:col>41</xdr:col>
      <xdr:colOff>101600</xdr:colOff>
      <xdr:row>79</xdr:row>
      <xdr:rowOff>8306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5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24833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50746</xdr:rowOff>
    </xdr:from>
    <xdr:to>
      <xdr:col>36</xdr:col>
      <xdr:colOff>165100</xdr:colOff>
      <xdr:row>78</xdr:row>
      <xdr:rowOff>152346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143473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35364</xdr:rowOff>
    </xdr:from>
    <xdr:to>
      <xdr:col>55</xdr:col>
      <xdr:colOff>50800</xdr:colOff>
      <xdr:row>78</xdr:row>
      <xdr:rowOff>136964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58241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25327</xdr:rowOff>
    </xdr:from>
    <xdr:to>
      <xdr:col>50</xdr:col>
      <xdr:colOff>165100</xdr:colOff>
      <xdr:row>79</xdr:row>
      <xdr:rowOff>126927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118054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6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105511</xdr:rowOff>
    </xdr:from>
    <xdr:to>
      <xdr:col>46</xdr:col>
      <xdr:colOff>38100</xdr:colOff>
      <xdr:row>79</xdr:row>
      <xdr:rowOff>35661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26788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107733</xdr:rowOff>
    </xdr:from>
    <xdr:to>
      <xdr:col>41</xdr:col>
      <xdr:colOff>101600</xdr:colOff>
      <xdr:row>79</xdr:row>
      <xdr:rowOff>37883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29010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166570</xdr:rowOff>
    </xdr:from>
    <xdr:to>
      <xdr:col>36</xdr:col>
      <xdr:colOff>165100</xdr:colOff>
      <xdr:row>71</xdr:row>
      <xdr:rowOff>96720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1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113247</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19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72507</xdr:rowOff>
    </xdr:from>
    <xdr:to>
      <xdr:col>55</xdr:col>
      <xdr:colOff>0</xdr:colOff>
      <xdr:row>98</xdr:row>
      <xdr:rowOff>22706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188807"/>
          <a:ext cx="838200" cy="6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72507</xdr:rowOff>
    </xdr:from>
    <xdr:to>
      <xdr:col>50</xdr:col>
      <xdr:colOff>114300</xdr:colOff>
      <xdr:row>96</xdr:row>
      <xdr:rowOff>137578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188807"/>
          <a:ext cx="889000" cy="40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110945</xdr:rowOff>
    </xdr:from>
    <xdr:to>
      <xdr:col>45</xdr:col>
      <xdr:colOff>177800</xdr:colOff>
      <xdr:row>96</xdr:row>
      <xdr:rowOff>137578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570145"/>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110945</xdr:rowOff>
    </xdr:from>
    <xdr:to>
      <xdr:col>41</xdr:col>
      <xdr:colOff>50800</xdr:colOff>
      <xdr:row>98</xdr:row>
      <xdr:rowOff>96543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70145"/>
          <a:ext cx="889000" cy="3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143356</xdr:rowOff>
    </xdr:from>
    <xdr:to>
      <xdr:col>55</xdr:col>
      <xdr:colOff>50800</xdr:colOff>
      <xdr:row>98</xdr:row>
      <xdr:rowOff>73506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121783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21707</xdr:rowOff>
    </xdr:from>
    <xdr:to>
      <xdr:col>50</xdr:col>
      <xdr:colOff>165100</xdr:colOff>
      <xdr:row>94</xdr:row>
      <xdr:rowOff>123307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139834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86778</xdr:rowOff>
    </xdr:from>
    <xdr:to>
      <xdr:col>46</xdr:col>
      <xdr:colOff>38100</xdr:colOff>
      <xdr:row>97</xdr:row>
      <xdr:rowOff>16928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60145</xdr:rowOff>
    </xdr:from>
    <xdr:to>
      <xdr:col>41</xdr:col>
      <xdr:colOff>101600</xdr:colOff>
      <xdr:row>96</xdr:row>
      <xdr:rowOff>161745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6822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2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45743</xdr:rowOff>
    </xdr:from>
    <xdr:to>
      <xdr:col>36</xdr:col>
      <xdr:colOff>165100</xdr:colOff>
      <xdr:row>98</xdr:row>
      <xdr:rowOff>147343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97882</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84432"/>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80215</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66765"/>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80215</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66765"/>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57453</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44003"/>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47082</xdr:rowOff>
    </xdr:from>
    <xdr:to>
      <xdr:col>85</xdr:col>
      <xdr:colOff>177800</xdr:colOff>
      <xdr:row>39</xdr:row>
      <xdr:rowOff>148682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313932"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29415</xdr:rowOff>
    </xdr:from>
    <xdr:to>
      <xdr:col>76</xdr:col>
      <xdr:colOff>165100</xdr:colOff>
      <xdr:row>39</xdr:row>
      <xdr:rowOff>131015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122142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80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6653</xdr:rowOff>
    </xdr:from>
    <xdr:to>
      <xdr:col>67</xdr:col>
      <xdr:colOff>101600</xdr:colOff>
      <xdr:row>39</xdr:row>
      <xdr:rowOff>108253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124780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46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62026</xdr:rowOff>
    </xdr:from>
    <xdr:to>
      <xdr:col>85</xdr:col>
      <xdr:colOff>127000</xdr:colOff>
      <xdr:row>76</xdr:row>
      <xdr:rowOff>167393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92226"/>
          <a:ext cx="8382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167393</xdr:rowOff>
    </xdr:from>
    <xdr:to>
      <xdr:col>81</xdr:col>
      <xdr:colOff>50800</xdr:colOff>
      <xdr:row>77</xdr:row>
      <xdr:rowOff>42987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97593"/>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42987</xdr:rowOff>
    </xdr:from>
    <xdr:to>
      <xdr:col>76</xdr:col>
      <xdr:colOff>114300</xdr:colOff>
      <xdr:row>77</xdr:row>
      <xdr:rowOff>59444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44637"/>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59444</xdr:rowOff>
    </xdr:from>
    <xdr:to>
      <xdr:col>71</xdr:col>
      <xdr:colOff>177800</xdr:colOff>
      <xdr:row>77</xdr:row>
      <xdr:rowOff>77749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61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11226</xdr:rowOff>
    </xdr:from>
    <xdr:to>
      <xdr:col>85</xdr:col>
      <xdr:colOff>177800</xdr:colOff>
      <xdr:row>76</xdr:row>
      <xdr:rowOff>112826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34102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116593</xdr:rowOff>
    </xdr:from>
    <xdr:to>
      <xdr:col>81</xdr:col>
      <xdr:colOff>101600</xdr:colOff>
      <xdr:row>77</xdr:row>
      <xdr:rowOff>46743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37870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163637</xdr:rowOff>
    </xdr:from>
    <xdr:to>
      <xdr:col>76</xdr:col>
      <xdr:colOff>165100</xdr:colOff>
      <xdr:row>77</xdr:row>
      <xdr:rowOff>93787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84914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8644</xdr:rowOff>
    </xdr:from>
    <xdr:to>
      <xdr:col>72</xdr:col>
      <xdr:colOff>38100</xdr:colOff>
      <xdr:row>77</xdr:row>
      <xdr:rowOff>110244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101371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26949</xdr:rowOff>
    </xdr:from>
    <xdr:to>
      <xdr:col>67</xdr:col>
      <xdr:colOff>101600</xdr:colOff>
      <xdr:row>77</xdr:row>
      <xdr:rowOff>128549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119676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70672</xdr:rowOff>
    </xdr:from>
    <xdr:to>
      <xdr:col>85</xdr:col>
      <xdr:colOff>127000</xdr:colOff>
      <xdr:row>98</xdr:row>
      <xdr:rowOff>91804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72772"/>
          <a:ext cx="8382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70672</xdr:rowOff>
    </xdr:from>
    <xdr:to>
      <xdr:col>81</xdr:col>
      <xdr:colOff>50800</xdr:colOff>
      <xdr:row>98</xdr:row>
      <xdr:rowOff>93938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72772"/>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93938</xdr:rowOff>
    </xdr:from>
    <xdr:to>
      <xdr:col>76</xdr:col>
      <xdr:colOff>114300</xdr:colOff>
      <xdr:row>98</xdr:row>
      <xdr:rowOff>100147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96038"/>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100147</xdr:rowOff>
    </xdr:from>
    <xdr:to>
      <xdr:col>71</xdr:col>
      <xdr:colOff>177800</xdr:colOff>
      <xdr:row>98</xdr:row>
      <xdr:rowOff>105021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02247"/>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41004</xdr:rowOff>
    </xdr:from>
    <xdr:to>
      <xdr:col>85</xdr:col>
      <xdr:colOff>177800</xdr:colOff>
      <xdr:row>98</xdr:row>
      <xdr:rowOff>142604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19872</xdr:rowOff>
    </xdr:from>
    <xdr:to>
      <xdr:col>81</xdr:col>
      <xdr:colOff>101600</xdr:colOff>
      <xdr:row>98</xdr:row>
      <xdr:rowOff>121472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112599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9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43138</xdr:rowOff>
    </xdr:from>
    <xdr:to>
      <xdr:col>76</xdr:col>
      <xdr:colOff>165100</xdr:colOff>
      <xdr:row>98</xdr:row>
      <xdr:rowOff>144738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135865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9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49347</xdr:rowOff>
    </xdr:from>
    <xdr:to>
      <xdr:col>72</xdr:col>
      <xdr:colOff>38100</xdr:colOff>
      <xdr:row>98</xdr:row>
      <xdr:rowOff>150947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142074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54221</xdr:rowOff>
    </xdr:from>
    <xdr:to>
      <xdr:col>67</xdr:col>
      <xdr:colOff>101600</xdr:colOff>
      <xdr:row>98</xdr:row>
      <xdr:rowOff>155821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146948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86573</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58773"/>
          <a:ext cx="889000" cy="3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35773</xdr:rowOff>
    </xdr:from>
    <xdr:to>
      <xdr:col>98</xdr:col>
      <xdr:colOff>38100</xdr:colOff>
      <xdr:row>36</xdr:row>
      <xdr:rowOff>137373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2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153900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8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143129</xdr:rowOff>
    </xdr:from>
    <xdr:to>
      <xdr:col>116</xdr:col>
      <xdr:colOff>63500</xdr:colOff>
      <xdr:row>58</xdr:row>
      <xdr:rowOff>150216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87229"/>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150216</xdr:rowOff>
    </xdr:from>
    <xdr:to>
      <xdr:col>111</xdr:col>
      <xdr:colOff>177800</xdr:colOff>
      <xdr:row>59</xdr:row>
      <xdr:rowOff>21286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431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21286</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6836"/>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92329</xdr:rowOff>
    </xdr:from>
    <xdr:to>
      <xdr:col>116</xdr:col>
      <xdr:colOff>114300</xdr:colOff>
      <xdr:row>59</xdr:row>
      <xdr:rowOff>22479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99416</xdr:rowOff>
    </xdr:from>
    <xdr:to>
      <xdr:col>112</xdr:col>
      <xdr:colOff>38100</xdr:colOff>
      <xdr:row>59</xdr:row>
      <xdr:rowOff>29566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20693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3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141936</xdr:rowOff>
    </xdr:from>
    <xdr:to>
      <xdr:col>107</xdr:col>
      <xdr:colOff>101600</xdr:colOff>
      <xdr:row>59</xdr:row>
      <xdr:rowOff>72086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63213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22313</xdr:rowOff>
    </xdr:from>
    <xdr:to>
      <xdr:col>116</xdr:col>
      <xdr:colOff>63500</xdr:colOff>
      <xdr:row>77</xdr:row>
      <xdr:rowOff>36945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23963"/>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36945</xdr:rowOff>
    </xdr:from>
    <xdr:to>
      <xdr:col>111</xdr:col>
      <xdr:colOff>177800</xdr:colOff>
      <xdr:row>77</xdr:row>
      <xdr:rowOff>43687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3859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43687</xdr:rowOff>
    </xdr:from>
    <xdr:to>
      <xdr:col>107</xdr:col>
      <xdr:colOff>50800</xdr:colOff>
      <xdr:row>77</xdr:row>
      <xdr:rowOff>68014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45337"/>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68014</xdr:rowOff>
    </xdr:from>
    <xdr:to>
      <xdr:col>102</xdr:col>
      <xdr:colOff>114300</xdr:colOff>
      <xdr:row>77</xdr:row>
      <xdr:rowOff>106896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69664"/>
          <a:ext cx="889000" cy="3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142963</xdr:rowOff>
    </xdr:from>
    <xdr:to>
      <xdr:col>116</xdr:col>
      <xdr:colOff>114300</xdr:colOff>
      <xdr:row>77</xdr:row>
      <xdr:rowOff>73113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165840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2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157595</xdr:rowOff>
    </xdr:from>
    <xdr:to>
      <xdr:col>112</xdr:col>
      <xdr:colOff>38100</xdr:colOff>
      <xdr:row>77</xdr:row>
      <xdr:rowOff>87745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104271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164337</xdr:rowOff>
    </xdr:from>
    <xdr:to>
      <xdr:col>107</xdr:col>
      <xdr:colOff>101600</xdr:colOff>
      <xdr:row>77</xdr:row>
      <xdr:rowOff>94487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111015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17214</xdr:rowOff>
    </xdr:from>
    <xdr:to>
      <xdr:col>102</xdr:col>
      <xdr:colOff>165100</xdr:colOff>
      <xdr:row>77</xdr:row>
      <xdr:rowOff>118814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109941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56096</xdr:rowOff>
    </xdr:from>
    <xdr:to>
      <xdr:col>98</xdr:col>
      <xdr:colOff>38100</xdr:colOff>
      <xdr:row>77</xdr:row>
      <xdr:rowOff>157696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148823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「住民一人当たりのコスト」において、人件費、物件費、普通建設事業（うち新規整備）、公債費、貸付金、繰出金は類似団体平均を上回っている。</a:t>
          </a:r>
          <a:endParaRPr lang="ja-JP" altLang="ja-JP" sz="1400">
            <a:effectLst/>
          </a:endParaRPr>
        </a:p>
        <a:p>
          <a:r>
            <a:rPr kumimoji="1" lang="ja-JP" altLang="ja-JP" sz="1100">
              <a:solidFill>
                <a:schemeClr val="dk1"/>
              </a:solidFill>
              <a:effectLst/>
              <a:latin typeface="+mn-lt"/>
              <a:ea typeface="+mn-ea"/>
              <a:cs typeface="+mn-cs"/>
            </a:rPr>
            <a:t>人件費について、職員数は類似団体と変わらず、基本給に関しても国家公務員の給与水準と同程度ということから、給与の高い職員の比率が他の類似団体に比べて多いことが理由と考えられる。（職員の平均年齢は</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歳）今後、職員退職に伴う新規職員の採用は慎重に行うことで抑制を図る。</a:t>
          </a:r>
          <a:endParaRPr lang="ja-JP" altLang="ja-JP" sz="1400">
            <a:effectLst/>
          </a:endParaRPr>
        </a:p>
        <a:p>
          <a:r>
            <a:rPr kumimoji="1" lang="ja-JP" altLang="ja-JP" sz="1100">
              <a:solidFill>
                <a:schemeClr val="dk1"/>
              </a:solidFill>
              <a:effectLst/>
              <a:latin typeface="+mn-lt"/>
              <a:ea typeface="+mn-ea"/>
              <a:cs typeface="+mn-cs"/>
            </a:rPr>
            <a:t>物件費は物価高騰による光熱水費の増加などによる影響により増となる。今後も、引き続き長期継続契約の活用による物件費の抑制や事務の統廃合の推進に取り組む。</a:t>
          </a:r>
          <a:endParaRPr lang="ja-JP" altLang="ja-JP" sz="1400">
            <a:effectLst/>
          </a:endParaRPr>
        </a:p>
        <a:p>
          <a:r>
            <a:rPr kumimoji="1" lang="ja-JP" altLang="ja-JP" sz="1100">
              <a:solidFill>
                <a:schemeClr val="dk1"/>
              </a:solidFill>
              <a:effectLst/>
              <a:latin typeface="+mn-lt"/>
              <a:ea typeface="+mn-ea"/>
              <a:cs typeface="+mn-cs"/>
            </a:rPr>
            <a:t>普通建設事業費は</a:t>
          </a:r>
          <a:r>
            <a:rPr kumimoji="1" lang="en-US" altLang="ja-JP" sz="1100">
              <a:solidFill>
                <a:schemeClr val="dk1"/>
              </a:solidFill>
              <a:effectLst/>
              <a:latin typeface="+mn-lt"/>
              <a:ea typeface="+mn-ea"/>
              <a:cs typeface="+mn-cs"/>
            </a:rPr>
            <a:t>FSS35</a:t>
          </a:r>
          <a:r>
            <a:rPr kumimoji="1" lang="ja-JP" altLang="ja-JP" sz="1100">
              <a:solidFill>
                <a:schemeClr val="dk1"/>
              </a:solidFill>
              <a:effectLst/>
              <a:latin typeface="+mn-lt"/>
              <a:ea typeface="+mn-ea"/>
              <a:cs typeface="+mn-cs"/>
            </a:rPr>
            <a:t>ｽﾎﾟｰﾂﾊﾟｰｸ整備事業や</a:t>
          </a:r>
          <a:r>
            <a:rPr kumimoji="1" lang="en-US" altLang="ja-JP" sz="1100">
              <a:solidFill>
                <a:schemeClr val="dk1"/>
              </a:solidFill>
              <a:effectLst/>
              <a:latin typeface="+mn-lt"/>
              <a:ea typeface="+mn-ea"/>
              <a:cs typeface="+mn-cs"/>
            </a:rPr>
            <a:t>FSS35</a:t>
          </a:r>
          <a:r>
            <a:rPr kumimoji="1" lang="ja-JP" altLang="ja-JP" sz="1100">
              <a:solidFill>
                <a:schemeClr val="dk1"/>
              </a:solidFill>
              <a:effectLst/>
              <a:latin typeface="+mn-lt"/>
              <a:ea typeface="+mn-ea"/>
              <a:cs typeface="+mn-cs"/>
            </a:rPr>
            <a:t>ｻﾃﾗｲﾄｵﾌｨｽ整備事業の影響により増となった。</a:t>
          </a:r>
          <a:endParaRPr lang="ja-JP" altLang="ja-JP" sz="1400">
            <a:effectLst/>
          </a:endParaRPr>
        </a:p>
        <a:p>
          <a:r>
            <a:rPr kumimoji="1" lang="ja-JP" altLang="ja-JP" sz="1100">
              <a:solidFill>
                <a:schemeClr val="dk1"/>
              </a:solidFill>
              <a:effectLst/>
              <a:latin typeface="+mn-lt"/>
              <a:ea typeface="+mn-ea"/>
              <a:cs typeface="+mn-cs"/>
            </a:rPr>
            <a:t>繰出金について、国民健康保険特別会計繰出金は減少したものの、後期高齢者医療特別会計繰出金が増加となったため、全体として増加している。</a:t>
          </a:r>
          <a:endParaRPr lang="ja-JP" altLang="ja-JP" sz="1400">
            <a:effectLst/>
          </a:endParaRPr>
        </a:p>
        <a:p>
          <a:r>
            <a:rPr kumimoji="1" lang="ja-JP" altLang="ja-JP" sz="1100">
              <a:solidFill>
                <a:schemeClr val="dk1"/>
              </a:solidFill>
              <a:effectLst/>
              <a:latin typeface="+mn-lt"/>
              <a:ea typeface="+mn-ea"/>
              <a:cs typeface="+mn-cs"/>
            </a:rPr>
            <a:t>公債費の償還額は令和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年度に三郷中学校の建替えや道路長寿命化事業などの償還が開始したことにより増加した。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22,540
22,365
8.79
10,134,871
9,392,958
666,934
5,330,190
9,481,681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62357</xdr:rowOff>
    </xdr:from>
    <xdr:to>
      <xdr:col>24</xdr:col>
      <xdr:colOff>63500</xdr:colOff>
      <xdr:row>33</xdr:row>
      <xdr:rowOff>70358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020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70358</xdr:rowOff>
    </xdr:from>
    <xdr:to>
      <xdr:col>19</xdr:col>
      <xdr:colOff>177800</xdr:colOff>
      <xdr:row>33</xdr:row>
      <xdr:rowOff>74549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2820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74549</xdr:rowOff>
    </xdr:from>
    <xdr:to>
      <xdr:col>15</xdr:col>
      <xdr:colOff>50800</xdr:colOff>
      <xdr:row>33</xdr:row>
      <xdr:rowOff>78359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323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75311</xdr:rowOff>
    </xdr:from>
    <xdr:to>
      <xdr:col>10</xdr:col>
      <xdr:colOff>114300</xdr:colOff>
      <xdr:row>33</xdr:row>
      <xdr:rowOff>78359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31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11557</xdr:rowOff>
    </xdr:from>
    <xdr:to>
      <xdr:col>24</xdr:col>
      <xdr:colOff>114300</xdr:colOff>
      <xdr:row>33</xdr:row>
      <xdr:rowOff>113157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34434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19558</xdr:rowOff>
    </xdr:from>
    <xdr:to>
      <xdr:col>20</xdr:col>
      <xdr:colOff>38100</xdr:colOff>
      <xdr:row>33</xdr:row>
      <xdr:rowOff>121158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137685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23749</xdr:rowOff>
    </xdr:from>
    <xdr:to>
      <xdr:col>15</xdr:col>
      <xdr:colOff>101600</xdr:colOff>
      <xdr:row>33</xdr:row>
      <xdr:rowOff>125349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141876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27559</xdr:rowOff>
    </xdr:from>
    <xdr:to>
      <xdr:col>10</xdr:col>
      <xdr:colOff>165100</xdr:colOff>
      <xdr:row>33</xdr:row>
      <xdr:rowOff>129159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145686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24511</xdr:rowOff>
    </xdr:from>
    <xdr:to>
      <xdr:col>6</xdr:col>
      <xdr:colOff>38100</xdr:colOff>
      <xdr:row>33</xdr:row>
      <xdr:rowOff>126111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142638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147263</xdr:rowOff>
    </xdr:from>
    <xdr:to>
      <xdr:col>24</xdr:col>
      <xdr:colOff>63500</xdr:colOff>
      <xdr:row>58</xdr:row>
      <xdr:rowOff>11920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9913"/>
          <a:ext cx="838200" cy="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161901</xdr:rowOff>
    </xdr:from>
    <xdr:to>
      <xdr:col>19</xdr:col>
      <xdr:colOff>177800</xdr:colOff>
      <xdr:row>58</xdr:row>
      <xdr:rowOff>11920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91651"/>
          <a:ext cx="889000" cy="3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161901</xdr:rowOff>
    </xdr:from>
    <xdr:to>
      <xdr:col>15</xdr:col>
      <xdr:colOff>50800</xdr:colOff>
      <xdr:row>58</xdr:row>
      <xdr:rowOff>34727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91651"/>
          <a:ext cx="889000" cy="38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34727</xdr:rowOff>
    </xdr:from>
    <xdr:to>
      <xdr:col>10</xdr:col>
      <xdr:colOff>114300</xdr:colOff>
      <xdr:row>58</xdr:row>
      <xdr:rowOff>75471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8827"/>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96463</xdr:rowOff>
    </xdr:from>
    <xdr:to>
      <xdr:col>24</xdr:col>
      <xdr:colOff>114300</xdr:colOff>
      <xdr:row>58</xdr:row>
      <xdr:rowOff>26613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74890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132570</xdr:rowOff>
    </xdr:from>
    <xdr:to>
      <xdr:col>20</xdr:col>
      <xdr:colOff>38100</xdr:colOff>
      <xdr:row>58</xdr:row>
      <xdr:rowOff>62720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53847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111101</xdr:rowOff>
    </xdr:from>
    <xdr:to>
      <xdr:col>15</xdr:col>
      <xdr:colOff>101600</xdr:colOff>
      <xdr:row>56</xdr:row>
      <xdr:rowOff>41251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32378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155377</xdr:rowOff>
    </xdr:from>
    <xdr:to>
      <xdr:col>10</xdr:col>
      <xdr:colOff>165100</xdr:colOff>
      <xdr:row>58</xdr:row>
      <xdr:rowOff>85527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76654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24671</xdr:rowOff>
    </xdr:from>
    <xdr:to>
      <xdr:col>6</xdr:col>
      <xdr:colOff>38100</xdr:colOff>
      <xdr:row>58</xdr:row>
      <xdr:rowOff>126271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87343</xdr:rowOff>
    </xdr:from>
    <xdr:to>
      <xdr:col>24</xdr:col>
      <xdr:colOff>63500</xdr:colOff>
      <xdr:row>76</xdr:row>
      <xdr:rowOff>96320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4643"/>
          <a:ext cx="838200" cy="35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87343</xdr:rowOff>
    </xdr:from>
    <xdr:to>
      <xdr:col>19</xdr:col>
      <xdr:colOff>177800</xdr:colOff>
      <xdr:row>77</xdr:row>
      <xdr:rowOff>31739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4643"/>
          <a:ext cx="889000" cy="4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31739</xdr:rowOff>
    </xdr:from>
    <xdr:to>
      <xdr:col>15</xdr:col>
      <xdr:colOff>50800</xdr:colOff>
      <xdr:row>77</xdr:row>
      <xdr:rowOff>121724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3389"/>
          <a:ext cx="889000" cy="8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84241</xdr:rowOff>
    </xdr:from>
    <xdr:to>
      <xdr:col>10</xdr:col>
      <xdr:colOff>114300</xdr:colOff>
      <xdr:row>77</xdr:row>
      <xdr:rowOff>121724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5891"/>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45520</xdr:rowOff>
    </xdr:from>
    <xdr:to>
      <xdr:col>24</xdr:col>
      <xdr:colOff>114300</xdr:colOff>
      <xdr:row>76</xdr:row>
      <xdr:rowOff>147120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68397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36543</xdr:rowOff>
    </xdr:from>
    <xdr:to>
      <xdr:col>20</xdr:col>
      <xdr:colOff>38100</xdr:colOff>
      <xdr:row>74</xdr:row>
      <xdr:rowOff>138143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154670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152389</xdr:rowOff>
    </xdr:from>
    <xdr:to>
      <xdr:col>15</xdr:col>
      <xdr:colOff>101600</xdr:colOff>
      <xdr:row>77</xdr:row>
      <xdr:rowOff>82539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99067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70924</xdr:rowOff>
    </xdr:from>
    <xdr:to>
      <xdr:col>10</xdr:col>
      <xdr:colOff>165100</xdr:colOff>
      <xdr:row>78</xdr:row>
      <xdr:rowOff>1074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4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33441</xdr:rowOff>
    </xdr:from>
    <xdr:to>
      <xdr:col>6</xdr:col>
      <xdr:colOff>38100</xdr:colOff>
      <xdr:row>77</xdr:row>
      <xdr:rowOff>135041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151568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167670</xdr:rowOff>
    </xdr:from>
    <xdr:to>
      <xdr:col>24</xdr:col>
      <xdr:colOff>63500</xdr:colOff>
      <xdr:row>97</xdr:row>
      <xdr:rowOff>67903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26870"/>
          <a:ext cx="8382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67903</xdr:rowOff>
    </xdr:from>
    <xdr:to>
      <xdr:col>19</xdr:col>
      <xdr:colOff>177800</xdr:colOff>
      <xdr:row>98</xdr:row>
      <xdr:rowOff>27572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8553"/>
          <a:ext cx="889000" cy="1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27572</xdr:rowOff>
    </xdr:from>
    <xdr:to>
      <xdr:col>15</xdr:col>
      <xdr:colOff>50800</xdr:colOff>
      <xdr:row>98</xdr:row>
      <xdr:rowOff>58384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29672"/>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118832</xdr:rowOff>
    </xdr:from>
    <xdr:to>
      <xdr:col>10</xdr:col>
      <xdr:colOff>114300</xdr:colOff>
      <xdr:row>98</xdr:row>
      <xdr:rowOff>58384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9482"/>
          <a:ext cx="8890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116870</xdr:rowOff>
    </xdr:from>
    <xdr:to>
      <xdr:col>24</xdr:col>
      <xdr:colOff>114300</xdr:colOff>
      <xdr:row>97</xdr:row>
      <xdr:rowOff>47020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139747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17103</xdr:rowOff>
    </xdr:from>
    <xdr:to>
      <xdr:col>20</xdr:col>
      <xdr:colOff>38100</xdr:colOff>
      <xdr:row>97</xdr:row>
      <xdr:rowOff>118703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135230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148222</xdr:rowOff>
    </xdr:from>
    <xdr:to>
      <xdr:col>15</xdr:col>
      <xdr:colOff>101600</xdr:colOff>
      <xdr:row>98</xdr:row>
      <xdr:rowOff>78372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94899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7584</xdr:rowOff>
    </xdr:from>
    <xdr:to>
      <xdr:col>10</xdr:col>
      <xdr:colOff>165100</xdr:colOff>
      <xdr:row>98</xdr:row>
      <xdr:rowOff>109184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125711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68032</xdr:rowOff>
    </xdr:from>
    <xdr:to>
      <xdr:col>6</xdr:col>
      <xdr:colOff>38100</xdr:colOff>
      <xdr:row>97</xdr:row>
      <xdr:rowOff>169632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66499</xdr:rowOff>
    </xdr:from>
    <xdr:to>
      <xdr:col>55</xdr:col>
      <xdr:colOff>0</xdr:colOff>
      <xdr:row>59</xdr:row>
      <xdr:rowOff>71724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8204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66499</xdr:rowOff>
    </xdr:from>
    <xdr:to>
      <xdr:col>50</xdr:col>
      <xdr:colOff>114300</xdr:colOff>
      <xdr:row>59</xdr:row>
      <xdr:rowOff>68132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8204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68132</xdr:rowOff>
    </xdr:from>
    <xdr:to>
      <xdr:col>45</xdr:col>
      <xdr:colOff>177800</xdr:colOff>
      <xdr:row>59</xdr:row>
      <xdr:rowOff>68883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368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68883</xdr:rowOff>
    </xdr:from>
    <xdr:to>
      <xdr:col>41</xdr:col>
      <xdr:colOff>50800</xdr:colOff>
      <xdr:row>59</xdr:row>
      <xdr:rowOff>69307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44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20924</xdr:rowOff>
    </xdr:from>
    <xdr:to>
      <xdr:col>55</xdr:col>
      <xdr:colOff>50800</xdr:colOff>
      <xdr:row>59</xdr:row>
      <xdr:rowOff>122524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107301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15699</xdr:rowOff>
    </xdr:from>
    <xdr:to>
      <xdr:col>50</xdr:col>
      <xdr:colOff>165100</xdr:colOff>
      <xdr:row>59</xdr:row>
      <xdr:rowOff>117299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108426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17332</xdr:rowOff>
    </xdr:from>
    <xdr:to>
      <xdr:col>46</xdr:col>
      <xdr:colOff>38100</xdr:colOff>
      <xdr:row>59</xdr:row>
      <xdr:rowOff>118932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110059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18083</xdr:rowOff>
    </xdr:from>
    <xdr:to>
      <xdr:col>41</xdr:col>
      <xdr:colOff>101600</xdr:colOff>
      <xdr:row>59</xdr:row>
      <xdr:rowOff>119683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110810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18507</xdr:rowOff>
    </xdr:from>
    <xdr:to>
      <xdr:col>36</xdr:col>
      <xdr:colOff>165100</xdr:colOff>
      <xdr:row>59</xdr:row>
      <xdr:rowOff>120107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111234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111582</xdr:rowOff>
    </xdr:from>
    <xdr:to>
      <xdr:col>55</xdr:col>
      <xdr:colOff>0</xdr:colOff>
      <xdr:row>78</xdr:row>
      <xdr:rowOff>32296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13232"/>
          <a:ext cx="8382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110287</xdr:rowOff>
    </xdr:from>
    <xdr:to>
      <xdr:col>50</xdr:col>
      <xdr:colOff>114300</xdr:colOff>
      <xdr:row>77</xdr:row>
      <xdr:rowOff>111582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969037"/>
          <a:ext cx="889000" cy="3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110287</xdr:rowOff>
    </xdr:from>
    <xdr:to>
      <xdr:col>45</xdr:col>
      <xdr:colOff>177800</xdr:colOff>
      <xdr:row>76</xdr:row>
      <xdr:rowOff>163664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69037"/>
          <a:ext cx="889000" cy="2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163664</xdr:rowOff>
    </xdr:from>
    <xdr:to>
      <xdr:col>41</xdr:col>
      <xdr:colOff>50800</xdr:colOff>
      <xdr:row>78</xdr:row>
      <xdr:rowOff>140767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193864"/>
          <a:ext cx="889000" cy="3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152946</xdr:rowOff>
    </xdr:from>
    <xdr:to>
      <xdr:col>55</xdr:col>
      <xdr:colOff>50800</xdr:colOff>
      <xdr:row>78</xdr:row>
      <xdr:rowOff>83096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131373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60782</xdr:rowOff>
    </xdr:from>
    <xdr:to>
      <xdr:col>50</xdr:col>
      <xdr:colOff>165100</xdr:colOff>
      <xdr:row>77</xdr:row>
      <xdr:rowOff>162382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153509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59487</xdr:rowOff>
    </xdr:from>
    <xdr:to>
      <xdr:col>46</xdr:col>
      <xdr:colOff>38100</xdr:colOff>
      <xdr:row>75</xdr:row>
      <xdr:rowOff>161088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918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6164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6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112864</xdr:rowOff>
    </xdr:from>
    <xdr:to>
      <xdr:col>41</xdr:col>
      <xdr:colOff>101600</xdr:colOff>
      <xdr:row>77</xdr:row>
      <xdr:rowOff>43014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1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59542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9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89967</xdr:rowOff>
    </xdr:from>
    <xdr:to>
      <xdr:col>36</xdr:col>
      <xdr:colOff>165100</xdr:colOff>
      <xdr:row>79</xdr:row>
      <xdr:rowOff>20117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11244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5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101557</xdr:rowOff>
    </xdr:from>
    <xdr:to>
      <xdr:col>55</xdr:col>
      <xdr:colOff>0</xdr:colOff>
      <xdr:row>97</xdr:row>
      <xdr:rowOff>48489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60757"/>
          <a:ext cx="8382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48489</xdr:rowOff>
    </xdr:from>
    <xdr:to>
      <xdr:col>50</xdr:col>
      <xdr:colOff>114300</xdr:colOff>
      <xdr:row>97</xdr:row>
      <xdr:rowOff>95537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79139"/>
          <a:ext cx="889000" cy="4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78795</xdr:rowOff>
    </xdr:from>
    <xdr:to>
      <xdr:col>45</xdr:col>
      <xdr:colOff>177800</xdr:colOff>
      <xdr:row>97</xdr:row>
      <xdr:rowOff>95537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09445"/>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164074</xdr:rowOff>
    </xdr:from>
    <xdr:to>
      <xdr:col>41</xdr:col>
      <xdr:colOff>50800</xdr:colOff>
      <xdr:row>97</xdr:row>
      <xdr:rowOff>78795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23274"/>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50757</xdr:rowOff>
    </xdr:from>
    <xdr:to>
      <xdr:col>55</xdr:col>
      <xdr:colOff>50800</xdr:colOff>
      <xdr:row>96</xdr:row>
      <xdr:rowOff>152357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73634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169139</xdr:rowOff>
    </xdr:from>
    <xdr:to>
      <xdr:col>50</xdr:col>
      <xdr:colOff>165100</xdr:colOff>
      <xdr:row>97</xdr:row>
      <xdr:rowOff>99289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90416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44737</xdr:rowOff>
    </xdr:from>
    <xdr:to>
      <xdr:col>46</xdr:col>
      <xdr:colOff>38100</xdr:colOff>
      <xdr:row>97</xdr:row>
      <xdr:rowOff>146337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137464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27995</xdr:rowOff>
    </xdr:from>
    <xdr:to>
      <xdr:col>41</xdr:col>
      <xdr:colOff>101600</xdr:colOff>
      <xdr:row>97</xdr:row>
      <xdr:rowOff>129595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120722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113274</xdr:rowOff>
    </xdr:from>
    <xdr:to>
      <xdr:col>36</xdr:col>
      <xdr:colOff>165100</xdr:colOff>
      <xdr:row>97</xdr:row>
      <xdr:rowOff>43424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59951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4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135623</xdr:rowOff>
    </xdr:from>
    <xdr:to>
      <xdr:col>85</xdr:col>
      <xdr:colOff>127000</xdr:colOff>
      <xdr:row>38</xdr:row>
      <xdr:rowOff>63271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479273"/>
          <a:ext cx="8382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135623</xdr:rowOff>
    </xdr:from>
    <xdr:to>
      <xdr:col>81</xdr:col>
      <xdr:colOff>50800</xdr:colOff>
      <xdr:row>38</xdr:row>
      <xdr:rowOff>71539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79273"/>
          <a:ext cx="8890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71539</xdr:rowOff>
    </xdr:from>
    <xdr:to>
      <xdr:col>76</xdr:col>
      <xdr:colOff>114300</xdr:colOff>
      <xdr:row>38</xdr:row>
      <xdr:rowOff>87655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86639"/>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43764</xdr:rowOff>
    </xdr:from>
    <xdr:to>
      <xdr:col>71</xdr:col>
      <xdr:colOff>177800</xdr:colOff>
      <xdr:row>38</xdr:row>
      <xdr:rowOff>87655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55886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12471</xdr:rowOff>
    </xdr:from>
    <xdr:to>
      <xdr:col>85</xdr:col>
      <xdr:colOff>177800</xdr:colOff>
      <xdr:row>38</xdr:row>
      <xdr:rowOff>114071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162348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84823</xdr:rowOff>
    </xdr:from>
    <xdr:to>
      <xdr:col>81</xdr:col>
      <xdr:colOff>101600</xdr:colOff>
      <xdr:row>38</xdr:row>
      <xdr:rowOff>14973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6101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20739</xdr:rowOff>
    </xdr:from>
    <xdr:to>
      <xdr:col>76</xdr:col>
      <xdr:colOff>165100</xdr:colOff>
      <xdr:row>38</xdr:row>
      <xdr:rowOff>122339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113466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36855</xdr:rowOff>
    </xdr:from>
    <xdr:to>
      <xdr:col>72</xdr:col>
      <xdr:colOff>38100</xdr:colOff>
      <xdr:row>38</xdr:row>
      <xdr:rowOff>138455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129582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4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164414</xdr:rowOff>
    </xdr:from>
    <xdr:to>
      <xdr:col>67</xdr:col>
      <xdr:colOff>101600</xdr:colOff>
      <xdr:row>38</xdr:row>
      <xdr:rowOff>94564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85691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30404</xdr:rowOff>
    </xdr:from>
    <xdr:to>
      <xdr:col>85</xdr:col>
      <xdr:colOff>126364</xdr:colOff>
      <xdr:row>59</xdr:row>
      <xdr:rowOff>102019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9117254"/>
          <a:ext cx="1269" cy="1100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105846</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102019</xdr:rowOff>
    </xdr:from>
    <xdr:to>
      <xdr:col>86</xdr:col>
      <xdr:colOff>25400</xdr:colOff>
      <xdr:row>59</xdr:row>
      <xdr:rowOff>102019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1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148531</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89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30404</xdr:rowOff>
    </xdr:from>
    <xdr:to>
      <xdr:col>86</xdr:col>
      <xdr:colOff>25400</xdr:colOff>
      <xdr:row>53</xdr:row>
      <xdr:rowOff>30404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11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1245</xdr:rowOff>
    </xdr:from>
    <xdr:to>
      <xdr:col>85</xdr:col>
      <xdr:colOff>127000</xdr:colOff>
      <xdr:row>58</xdr:row>
      <xdr:rowOff>91872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945345"/>
          <a:ext cx="8382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100881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70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78004</xdr:rowOff>
    </xdr:from>
    <xdr:to>
      <xdr:col>85</xdr:col>
      <xdr:colOff>177800</xdr:colOff>
      <xdr:row>58</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8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35751</xdr:rowOff>
    </xdr:from>
    <xdr:to>
      <xdr:col>81</xdr:col>
      <xdr:colOff>50800</xdr:colOff>
      <xdr:row>58</xdr:row>
      <xdr:rowOff>1245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808401"/>
          <a:ext cx="889000" cy="1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87071</xdr:rowOff>
    </xdr:from>
    <xdr:to>
      <xdr:col>81</xdr:col>
      <xdr:colOff>101600</xdr:colOff>
      <xdr:row>58</xdr:row>
      <xdr:rowOff>17221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33748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35751</xdr:rowOff>
    </xdr:from>
    <xdr:to>
      <xdr:col>76</xdr:col>
      <xdr:colOff>114300</xdr:colOff>
      <xdr:row>57</xdr:row>
      <xdr:rowOff>118593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808401"/>
          <a:ext cx="889000" cy="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169367</xdr:rowOff>
    </xdr:from>
    <xdr:to>
      <xdr:col>76</xdr:col>
      <xdr:colOff>165100</xdr:colOff>
      <xdr:row>57</xdr:row>
      <xdr:rowOff>99517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77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90644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120917</xdr:rowOff>
    </xdr:from>
    <xdr:to>
      <xdr:col>71</xdr:col>
      <xdr:colOff>177800</xdr:colOff>
      <xdr:row>57</xdr:row>
      <xdr:rowOff>118593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8521967"/>
          <a:ext cx="889000" cy="136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75756</xdr:rowOff>
    </xdr:from>
    <xdr:to>
      <xdr:col>72</xdr:col>
      <xdr:colOff>38100</xdr:colOff>
      <xdr:row>58</xdr:row>
      <xdr:rowOff>5906</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133769</xdr:rowOff>
    </xdr:from>
    <xdr:to>
      <xdr:col>67</xdr:col>
      <xdr:colOff>101600</xdr:colOff>
      <xdr:row>58</xdr:row>
      <xdr:rowOff>63919</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55046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41072</xdr:rowOff>
    </xdr:from>
    <xdr:to>
      <xdr:col>85</xdr:col>
      <xdr:colOff>177800</xdr:colOff>
      <xdr:row>58</xdr:row>
      <xdr:rowOff>142672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9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19499</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9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121895</xdr:rowOff>
    </xdr:from>
    <xdr:to>
      <xdr:col>81</xdr:col>
      <xdr:colOff>101600</xdr:colOff>
      <xdr:row>58</xdr:row>
      <xdr:rowOff>52045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8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43172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9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156401</xdr:rowOff>
    </xdr:from>
    <xdr:to>
      <xdr:col>76</xdr:col>
      <xdr:colOff>165100</xdr:colOff>
      <xdr:row>57</xdr:row>
      <xdr:rowOff>86551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7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103078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5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67793</xdr:rowOff>
    </xdr:from>
    <xdr:to>
      <xdr:col>72</xdr:col>
      <xdr:colOff>38100</xdr:colOff>
      <xdr:row>57</xdr:row>
      <xdr:rowOff>169393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61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70117</xdr:rowOff>
    </xdr:from>
    <xdr:to>
      <xdr:col>67</xdr:col>
      <xdr:colOff>101600</xdr:colOff>
      <xdr:row>50</xdr:row>
      <xdr:rowOff>267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84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16794</xdr:rowOff>
    </xdr:from>
    <xdr:ext cx="599010"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14795" y="824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97882</xdr:rowOff>
    </xdr:from>
    <xdr:to>
      <xdr:col>85</xdr:col>
      <xdr:colOff>127000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642432"/>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80215</xdr:rowOff>
    </xdr:from>
    <xdr:to>
      <xdr:col>81</xdr:col>
      <xdr:colOff>50800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624765"/>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80215</xdr:rowOff>
    </xdr:from>
    <xdr:to>
      <xdr:col>76</xdr:col>
      <xdr:colOff>114300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624765"/>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57452</xdr:rowOff>
    </xdr:from>
    <xdr:to>
      <xdr:col>71</xdr:col>
      <xdr:colOff>177800</xdr:colOff>
      <xdr:row>79</xdr:row>
      <xdr:rowOff>98879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602002"/>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47082</xdr:rowOff>
    </xdr:from>
    <xdr:to>
      <xdr:col>85</xdr:col>
      <xdr:colOff>177800</xdr:colOff>
      <xdr:row>79</xdr:row>
      <xdr:rowOff>148682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313932"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42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29415</xdr:rowOff>
    </xdr:from>
    <xdr:to>
      <xdr:col>76</xdr:col>
      <xdr:colOff>165100</xdr:colOff>
      <xdr:row>79</xdr:row>
      <xdr:rowOff>131015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122142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66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6652</xdr:rowOff>
    </xdr:from>
    <xdr:to>
      <xdr:col>67</xdr:col>
      <xdr:colOff>101600</xdr:colOff>
      <xdr:row>79</xdr:row>
      <xdr:rowOff>108252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124779</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3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62026</xdr:rowOff>
    </xdr:from>
    <xdr:to>
      <xdr:col>85</xdr:col>
      <xdr:colOff>127000</xdr:colOff>
      <xdr:row>96</xdr:row>
      <xdr:rowOff>167393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5481300" y="16521226"/>
          <a:ext cx="8382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167393</xdr:rowOff>
    </xdr:from>
    <xdr:to>
      <xdr:col>81</xdr:col>
      <xdr:colOff>50800</xdr:colOff>
      <xdr:row>97</xdr:row>
      <xdr:rowOff>42987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4592300" y="16626593"/>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42987</xdr:rowOff>
    </xdr:from>
    <xdr:to>
      <xdr:col>76</xdr:col>
      <xdr:colOff>114300</xdr:colOff>
      <xdr:row>97</xdr:row>
      <xdr:rowOff>59444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673637"/>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59444</xdr:rowOff>
    </xdr:from>
    <xdr:to>
      <xdr:col>71</xdr:col>
      <xdr:colOff>177800</xdr:colOff>
      <xdr:row>97</xdr:row>
      <xdr:rowOff>77749</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690094"/>
          <a:ext cx="8890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11226</xdr:rowOff>
    </xdr:from>
    <xdr:to>
      <xdr:col>85</xdr:col>
      <xdr:colOff>177800</xdr:colOff>
      <xdr:row>96</xdr:row>
      <xdr:rowOff>112826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4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34103</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3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116593</xdr:rowOff>
    </xdr:from>
    <xdr:to>
      <xdr:col>81</xdr:col>
      <xdr:colOff>101600</xdr:colOff>
      <xdr:row>97</xdr:row>
      <xdr:rowOff>46743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5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37870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6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163637</xdr:rowOff>
    </xdr:from>
    <xdr:to>
      <xdr:col>76</xdr:col>
      <xdr:colOff>165100</xdr:colOff>
      <xdr:row>97</xdr:row>
      <xdr:rowOff>93787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6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84914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7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8644</xdr:rowOff>
    </xdr:from>
    <xdr:to>
      <xdr:col>72</xdr:col>
      <xdr:colOff>38100</xdr:colOff>
      <xdr:row>97</xdr:row>
      <xdr:rowOff>110244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101371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7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26949</xdr:rowOff>
    </xdr:from>
    <xdr:to>
      <xdr:col>67</xdr:col>
      <xdr:colOff>101600</xdr:colOff>
      <xdr:row>97</xdr:row>
      <xdr:rowOff>128549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119676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「住民一人当たりのコスト」において、議会費・民生費・衛生費・土木費・公債費が類似団体平均を上回っている。</a:t>
          </a:r>
          <a:endParaRPr lang="ja-JP" altLang="ja-JP" sz="1400">
            <a:effectLst/>
          </a:endParaRPr>
        </a:p>
        <a:p>
          <a:r>
            <a:rPr kumimoji="1" lang="ja-JP" altLang="ja-JP" sz="1100">
              <a:solidFill>
                <a:schemeClr val="dk1"/>
              </a:solidFill>
              <a:effectLst/>
              <a:latin typeface="+mn-lt"/>
              <a:ea typeface="+mn-ea"/>
              <a:cs typeface="+mn-cs"/>
            </a:rPr>
            <a:t>民生費は、令和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年度の主な増加要因である西部保育園建替事業と子育て世帯臨時特別給付金、非課税世帯等臨時特別給付金が減少が影響し、令和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年度は大幅に減少した。</a:t>
          </a:r>
          <a:endParaRPr lang="ja-JP" altLang="ja-JP" sz="1400">
            <a:effectLst/>
          </a:endParaRPr>
        </a:p>
        <a:p>
          <a:r>
            <a:rPr kumimoji="1" lang="ja-JP" altLang="ja-JP" sz="1100">
              <a:solidFill>
                <a:schemeClr val="dk1"/>
              </a:solidFill>
              <a:effectLst/>
              <a:latin typeface="+mn-lt"/>
              <a:ea typeface="+mn-ea"/>
              <a:cs typeface="+mn-cs"/>
            </a:rPr>
            <a:t>商工費は、令和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年度はウェルネスパークしぎさんの施設整備工事が終了し、令和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年度は地域振興券事業が終了したため類似団体の平均を下回った。</a:t>
          </a:r>
          <a:endParaRPr lang="ja-JP" altLang="ja-JP" sz="1400">
            <a:effectLst/>
          </a:endParaRPr>
        </a:p>
        <a:p>
          <a:r>
            <a:rPr kumimoji="1" lang="ja-JP" altLang="ja-JP" sz="1100">
              <a:solidFill>
                <a:schemeClr val="dk1"/>
              </a:solidFill>
              <a:effectLst/>
              <a:latin typeface="+mn-lt"/>
              <a:ea typeface="+mn-ea"/>
              <a:cs typeface="+mn-cs"/>
            </a:rPr>
            <a:t>消防費は、令和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年度の主な増加要因である防災情報システム構築業務、防災行政無線関係業務委託料、中央防災倉庫建設工事等に代わる大幅な支出がなかったことで令和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2,601</a:t>
          </a:r>
          <a:r>
            <a:rPr kumimoji="1" lang="ja-JP" altLang="ja-JP" sz="1100">
              <a:solidFill>
                <a:schemeClr val="dk1"/>
              </a:solidFill>
              <a:effectLst/>
              <a:latin typeface="+mn-lt"/>
              <a:ea typeface="+mn-ea"/>
              <a:cs typeface="+mn-cs"/>
            </a:rPr>
            <a:t>千円減少した。</a:t>
          </a:r>
          <a:endParaRPr lang="ja-JP" altLang="ja-JP" sz="1400">
            <a:effectLst/>
          </a:endParaRPr>
        </a:p>
        <a:p>
          <a:r>
            <a:rPr kumimoji="1" lang="ja-JP" altLang="ja-JP" sz="1100">
              <a:solidFill>
                <a:schemeClr val="dk1"/>
              </a:solidFill>
              <a:effectLst/>
              <a:latin typeface="+mn-lt"/>
              <a:ea typeface="+mn-ea"/>
              <a:cs typeface="+mn-cs"/>
            </a:rPr>
            <a:t>衛生費については新型ｺﾛﾅｳｲﾙｽ感染症対応地方創生臨時交付金事業により増加している。</a:t>
          </a:r>
          <a:endParaRPr lang="ja-JP" altLang="ja-JP" sz="1400">
            <a:effectLst/>
          </a:endParaRPr>
        </a:p>
        <a:p>
          <a:r>
            <a:rPr kumimoji="1" lang="ja-JP" altLang="ja-JP" sz="1100">
              <a:solidFill>
                <a:schemeClr val="dk1"/>
              </a:solidFill>
              <a:effectLst/>
              <a:latin typeface="+mn-lt"/>
              <a:ea typeface="+mn-ea"/>
              <a:cs typeface="+mn-cs"/>
            </a:rPr>
            <a:t>公債費は、三郷中学校建替事業や道路長寿命化事業などの元金償還が開始したため、前年度と比べ増となっており、今後はできる限り投資が必要な物の選定を厳密にし、有利な起債の借入れ等、健全運営に努める。</a:t>
          </a:r>
          <a:endParaRPr lang="ja-JP" altLang="ja-JP" sz="1400">
            <a:effectLst/>
          </a:endParaRPr>
        </a:p>
        <a:p>
          <a:r>
            <a:rPr kumimoji="1" lang="ja-JP" altLang="ja-JP" sz="1100">
              <a:solidFill>
                <a:schemeClr val="dk1"/>
              </a:solidFill>
              <a:effectLst/>
              <a:latin typeface="+mn-lt"/>
              <a:ea typeface="+mn-ea"/>
              <a:cs typeface="+mn-cs"/>
            </a:rPr>
            <a:t>今後も、地域資源を最大限に活用し、限られた財源の中、将来のために必要な投資については積極的に進めながらも、選択と集中により重点的・効率的な配分を行うことで、より一層の健全化に向けた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年度は下水道事業の公営企業化に伴い、円滑な運営を行うための取り崩しと三郷中学校の建て替えのための取り崩しにより、基金減となる。</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においても引き続き三郷中学校に伴う費用のため、取り崩しを行い、</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は赤字となった。財政調整基金について、</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年度の取り崩しがなかったため</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年度と変わりはなく、</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年度も財政調整基金の取崩はなく残高は増加したが、実質収支額については臨時財政対策債の減少に伴い</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ポイント悪化し、赤字となった。</a:t>
          </a:r>
          <a:endParaRPr lang="ja-JP" altLang="ja-JP" sz="1400">
            <a:effectLst/>
          </a:endParaRPr>
        </a:p>
        <a:p>
          <a:r>
            <a:rPr kumimoji="1" lang="ja-JP" altLang="ja-JP" sz="1100">
              <a:solidFill>
                <a:schemeClr val="dk1"/>
              </a:solidFill>
              <a:effectLst/>
              <a:latin typeface="+mn-lt"/>
              <a:ea typeface="+mn-ea"/>
              <a:cs typeface="+mn-cs"/>
            </a:rPr>
            <a:t>現在、選択と集中により限られた財源の重点・効率的な配分を行っているが、今後も将来のために必要な投資については積極的に進めるることで、より一層の健全化に向けた運営を図る。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一般会計について、国庫補助金・県補助金の財源の確保や可能な限りの単独事業費の抑制により黒字となったが、令和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年度と比較すると黒字額は若干減少した。水道事業会計においても水需要の低下による給水収益の減少や給水人口減による受水に要する費用が増加したことで、黒字額が減少した。</a:t>
          </a:r>
          <a:endParaRPr lang="ja-JP" altLang="ja-JP" sz="1400">
            <a:effectLst/>
          </a:endParaRPr>
        </a:p>
        <a:p>
          <a:r>
            <a:rPr kumimoji="1" lang="ja-JP" altLang="ja-JP" sz="1100">
              <a:solidFill>
                <a:schemeClr val="dk1"/>
              </a:solidFill>
              <a:effectLst/>
              <a:latin typeface="+mn-lt"/>
              <a:ea typeface="+mn-ea"/>
              <a:cs typeface="+mn-cs"/>
            </a:rPr>
            <a:t>また、住宅新築資金等貸付事業特別会計において、貸付元利収入に滞納があるため赤字がでているが、平成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年度より減少している。令和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年度も借受人からの返済があり、引き続き借受人からの償還を促していく。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10134871</v>
      </c>
      <c r="BO4" s="415"/>
      <c r="BP4" s="415"/>
      <c r="BQ4" s="415"/>
      <c r="BR4" s="415"/>
      <c r="BS4" s="415"/>
      <c r="BT4" s="415"/>
      <c r="BU4" s="416"/>
      <c r="BV4" s="414">
        <v>10949702</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12.5</v>
      </c>
      <c r="CU4" s="589"/>
      <c r="CV4" s="589"/>
      <c r="CW4" s="589"/>
      <c r="CX4" s="589"/>
      <c r="CY4" s="589"/>
      <c r="CZ4" s="589"/>
      <c r="DA4" s="590"/>
      <c r="DB4" s="588">
        <v>14.8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9392958</v>
      </c>
      <c r="BO5" s="420"/>
      <c r="BP5" s="420"/>
      <c r="BQ5" s="420"/>
      <c r="BR5" s="420"/>
      <c r="BS5" s="420"/>
      <c r="BT5" s="420"/>
      <c r="BU5" s="421"/>
      <c r="BV5" s="419">
        <v>10103312</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88.8</v>
      </c>
      <c r="CU5" s="390"/>
      <c r="CV5" s="390"/>
      <c r="CW5" s="390"/>
      <c r="CX5" s="390"/>
      <c r="CY5" s="390"/>
      <c r="CZ5" s="390"/>
      <c r="DA5" s="391"/>
      <c r="DB5" s="389">
        <v>85.8</v>
      </c>
      <c r="DC5" s="390"/>
      <c r="DD5" s="390"/>
      <c r="DE5" s="390"/>
      <c r="DF5" s="390"/>
      <c r="DG5" s="390"/>
      <c r="DH5" s="390"/>
      <c r="DI5" s="391"/>
    </row>
    <row r="6" spans="1:119" ht="18.75" customHeight="1" x14ac:dyDescent="0.15">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106</v>
      </c>
      <c r="AV6" s="467"/>
      <c r="AW6" s="467"/>
      <c r="AX6" s="467"/>
      <c r="AY6" s="399" t="s">
        <v>107</v>
      </c>
      <c r="AZ6" s="400"/>
      <c r="BA6" s="400"/>
      <c r="BB6" s="400"/>
      <c r="BC6" s="400"/>
      <c r="BD6" s="400"/>
      <c r="BE6" s="400"/>
      <c r="BF6" s="400"/>
      <c r="BG6" s="400"/>
      <c r="BH6" s="400"/>
      <c r="BI6" s="400"/>
      <c r="BJ6" s="400"/>
      <c r="BK6" s="400"/>
      <c r="BL6" s="400"/>
      <c r="BM6" s="401"/>
      <c r="BN6" s="419">
        <v>741913</v>
      </c>
      <c r="BO6" s="420"/>
      <c r="BP6" s="420"/>
      <c r="BQ6" s="420"/>
      <c r="BR6" s="420"/>
      <c r="BS6" s="420"/>
      <c r="BT6" s="420"/>
      <c r="BU6" s="421"/>
      <c r="BV6" s="419">
        <v>846390</v>
      </c>
      <c r="BW6" s="420"/>
      <c r="BX6" s="420"/>
      <c r="BY6" s="420"/>
      <c r="BZ6" s="420"/>
      <c r="CA6" s="420"/>
      <c r="CB6" s="420"/>
      <c r="CC6" s="421"/>
      <c r="CD6" s="428" t="s">
        <v>108</v>
      </c>
      <c r="CE6" s="373"/>
      <c r="CF6" s="373"/>
      <c r="CG6" s="373"/>
      <c r="CH6" s="373"/>
      <c r="CI6" s="373"/>
      <c r="CJ6" s="373"/>
      <c r="CK6" s="373"/>
      <c r="CL6" s="373"/>
      <c r="CM6" s="373"/>
      <c r="CN6" s="373"/>
      <c r="CO6" s="373"/>
      <c r="CP6" s="373"/>
      <c r="CQ6" s="373"/>
      <c r="CR6" s="373"/>
      <c r="CS6" s="429"/>
      <c r="CT6" s="562">
        <v>90.1</v>
      </c>
      <c r="CU6" s="563"/>
      <c r="CV6" s="563"/>
      <c r="CW6" s="563"/>
      <c r="CX6" s="563"/>
      <c r="CY6" s="563"/>
      <c r="CZ6" s="563"/>
      <c r="DA6" s="564"/>
      <c r="DB6" s="562">
        <v>89.2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109</v>
      </c>
      <c r="AN7" s="393"/>
      <c r="AO7" s="393"/>
      <c r="AP7" s="393"/>
      <c r="AQ7" s="393"/>
      <c r="AR7" s="393"/>
      <c r="AS7" s="393"/>
      <c r="AT7" s="394"/>
      <c r="AU7" s="466" t="s">
        <v>106</v>
      </c>
      <c r="AV7" s="467"/>
      <c r="AW7" s="467"/>
      <c r="AX7" s="467"/>
      <c r="AY7" s="399" t="s">
        <v>110</v>
      </c>
      <c r="AZ7" s="400"/>
      <c r="BA7" s="400"/>
      <c r="BB7" s="400"/>
      <c r="BC7" s="400"/>
      <c r="BD7" s="400"/>
      <c r="BE7" s="400"/>
      <c r="BF7" s="400"/>
      <c r="BG7" s="400"/>
      <c r="BH7" s="400"/>
      <c r="BI7" s="400"/>
      <c r="BJ7" s="400"/>
      <c r="BK7" s="400"/>
      <c r="BL7" s="400"/>
      <c r="BM7" s="401"/>
      <c r="BN7" s="419">
        <v>74979</v>
      </c>
      <c r="BO7" s="420"/>
      <c r="BP7" s="420"/>
      <c r="BQ7" s="420"/>
      <c r="BR7" s="420"/>
      <c r="BS7" s="420"/>
      <c r="BT7" s="420"/>
      <c r="BU7" s="421"/>
      <c r="BV7" s="419">
        <v>44010</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5330190</v>
      </c>
      <c r="CU7" s="420"/>
      <c r="CV7" s="420"/>
      <c r="CW7" s="420"/>
      <c r="CX7" s="420"/>
      <c r="CY7" s="420"/>
      <c r="CZ7" s="420"/>
      <c r="DA7" s="421"/>
      <c r="DB7" s="419">
        <v>5424834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666934</v>
      </c>
      <c r="BO8" s="420"/>
      <c r="BP8" s="420"/>
      <c r="BQ8" s="420"/>
      <c r="BR8" s="420"/>
      <c r="BS8" s="420"/>
      <c r="BT8" s="420"/>
      <c r="BU8" s="421"/>
      <c r="BV8" s="419">
        <v>802380</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0.45</v>
      </c>
      <c r="CU8" s="523"/>
      <c r="CV8" s="523"/>
      <c r="CW8" s="523"/>
      <c r="CX8" s="523"/>
      <c r="CY8" s="523"/>
      <c r="CZ8" s="523"/>
      <c r="DA8" s="524"/>
      <c r="DB8" s="522">
        <v>0.47</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23219</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106</v>
      </c>
      <c r="AV9" s="467"/>
      <c r="AW9" s="467"/>
      <c r="AX9" s="467"/>
      <c r="AY9" s="399" t="s">
        <v>120</v>
      </c>
      <c r="AZ9" s="400"/>
      <c r="BA9" s="400"/>
      <c r="BB9" s="400"/>
      <c r="BC9" s="400"/>
      <c r="BD9" s="400"/>
      <c r="BE9" s="400"/>
      <c r="BF9" s="400"/>
      <c r="BG9" s="400"/>
      <c r="BH9" s="400"/>
      <c r="BI9" s="400"/>
      <c r="BJ9" s="400"/>
      <c r="BK9" s="400"/>
      <c r="BL9" s="400"/>
      <c r="BM9" s="401"/>
      <c r="BN9" s="419">
        <v>-135446</v>
      </c>
      <c r="BO9" s="420"/>
      <c r="BP9" s="420"/>
      <c r="BQ9" s="420"/>
      <c r="BR9" s="420"/>
      <c r="BS9" s="420"/>
      <c r="BT9" s="420"/>
      <c r="BU9" s="421"/>
      <c r="BV9" s="419">
        <v>224683</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9.8000000000000007</v>
      </c>
      <c r="CU9" s="390"/>
      <c r="CV9" s="390"/>
      <c r="CW9" s="390"/>
      <c r="CX9" s="390"/>
      <c r="CY9" s="390"/>
      <c r="CZ9" s="390"/>
      <c r="DA9" s="391"/>
      <c r="DB9" s="389">
        <v>7.8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23571</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98</v>
      </c>
      <c r="AV10" s="467"/>
      <c r="AW10" s="467"/>
      <c r="AX10" s="467"/>
      <c r="AY10" s="399" t="s">
        <v>124</v>
      </c>
      <c r="AZ10" s="400"/>
      <c r="BA10" s="400"/>
      <c r="BB10" s="400"/>
      <c r="BC10" s="400"/>
      <c r="BD10" s="400"/>
      <c r="BE10" s="400"/>
      <c r="BF10" s="400"/>
      <c r="BG10" s="400"/>
      <c r="BH10" s="400"/>
      <c r="BI10" s="400"/>
      <c r="BJ10" s="400"/>
      <c r="BK10" s="400"/>
      <c r="BL10" s="400"/>
      <c r="BM10" s="401"/>
      <c r="BN10" s="419">
        <v>9746</v>
      </c>
      <c r="BO10" s="420"/>
      <c r="BP10" s="420"/>
      <c r="BQ10" s="420"/>
      <c r="BR10" s="420"/>
      <c r="BS10" s="420"/>
      <c r="BT10" s="420"/>
      <c r="BU10" s="421"/>
      <c r="BV10" s="419">
        <v>41698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22540</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144</v>
      </c>
      <c r="N13" s="510"/>
      <c r="O13" s="510"/>
      <c r="P13" s="510"/>
      <c r="Q13" s="511"/>
      <c r="R13" s="512">
        <v>22365</v>
      </c>
      <c r="S13" s="513"/>
      <c r="T13" s="513"/>
      <c r="U13" s="513"/>
      <c r="V13" s="514"/>
      <c r="W13" s="500" t="s">
        <v>145</v>
      </c>
      <c r="X13" s="442"/>
      <c r="Y13" s="442"/>
      <c r="Z13" s="442"/>
      <c r="AA13" s="442"/>
      <c r="AB13" s="443"/>
      <c r="AC13" s="395">
        <v>75</v>
      </c>
      <c r="AD13" s="396"/>
      <c r="AE13" s="396"/>
      <c r="AF13" s="396"/>
      <c r="AG13" s="397"/>
      <c r="AH13" s="395">
        <v>89</v>
      </c>
      <c r="AI13" s="396"/>
      <c r="AJ13" s="396"/>
      <c r="AK13" s="396"/>
      <c r="AL13" s="398"/>
      <c r="AM13" s="478" t="s">
        <v>146</v>
      </c>
      <c r="AN13" s="393"/>
      <c r="AO13" s="393"/>
      <c r="AP13" s="393"/>
      <c r="AQ13" s="393"/>
      <c r="AR13" s="393"/>
      <c r="AS13" s="393"/>
      <c r="AT13" s="394"/>
      <c r="AU13" s="466" t="s">
        <v>147</v>
      </c>
      <c r="AV13" s="467"/>
      <c r="AW13" s="467"/>
      <c r="AX13" s="467"/>
      <c r="AY13" s="399" t="s">
        <v>148</v>
      </c>
      <c r="AZ13" s="400"/>
      <c r="BA13" s="400"/>
      <c r="BB13" s="400"/>
      <c r="BC13" s="400"/>
      <c r="BD13" s="400"/>
      <c r="BE13" s="400"/>
      <c r="BF13" s="400"/>
      <c r="BG13" s="400"/>
      <c r="BH13" s="400"/>
      <c r="BI13" s="400"/>
      <c r="BJ13" s="400"/>
      <c r="BK13" s="400"/>
      <c r="BL13" s="400"/>
      <c r="BM13" s="401"/>
      <c r="BN13" s="419">
        <v>-125700</v>
      </c>
      <c r="BO13" s="420"/>
      <c r="BP13" s="420"/>
      <c r="BQ13" s="420"/>
      <c r="BR13" s="420"/>
      <c r="BS13" s="420"/>
      <c r="BT13" s="420"/>
      <c r="BU13" s="421"/>
      <c r="BV13" s="419">
        <v>266381</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3.2</v>
      </c>
      <c r="CU13" s="390"/>
      <c r="CV13" s="390"/>
      <c r="CW13" s="390"/>
      <c r="CX13" s="390"/>
      <c r="CY13" s="390"/>
      <c r="CZ13" s="390"/>
      <c r="DA13" s="391"/>
      <c r="DB13" s="389">
        <v>1.7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150</v>
      </c>
      <c r="M14" s="546"/>
      <c r="N14" s="546"/>
      <c r="O14" s="546"/>
      <c r="P14" s="546"/>
      <c r="Q14" s="547"/>
      <c r="R14" s="512">
        <v>22750</v>
      </c>
      <c r="S14" s="513"/>
      <c r="T14" s="513"/>
      <c r="U14" s="513"/>
      <c r="V14" s="514"/>
      <c r="W14" s="515"/>
      <c r="X14" s="445"/>
      <c r="Y14" s="445"/>
      <c r="Z14" s="445"/>
      <c r="AA14" s="445"/>
      <c r="AB14" s="446"/>
      <c r="AC14" s="505">
        <v>0.8</v>
      </c>
      <c r="AD14" s="506"/>
      <c r="AE14" s="506"/>
      <c r="AF14" s="506"/>
      <c r="AG14" s="507"/>
      <c r="AH14" s="505">
        <v>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6">
        <v>50.6</v>
      </c>
      <c r="CU14" s="517"/>
      <c r="CV14" s="517"/>
      <c r="CW14" s="517"/>
      <c r="CX14" s="517"/>
      <c r="CY14" s="517"/>
      <c r="CZ14" s="517"/>
      <c r="DA14" s="518"/>
      <c r="DB14" s="516">
        <v>52.1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144</v>
      </c>
      <c r="N15" s="510"/>
      <c r="O15" s="510"/>
      <c r="P15" s="510"/>
      <c r="Q15" s="511"/>
      <c r="R15" s="512">
        <v>22589</v>
      </c>
      <c r="S15" s="513"/>
      <c r="T15" s="513"/>
      <c r="U15" s="513"/>
      <c r="V15" s="514"/>
      <c r="W15" s="500" t="s">
        <v>152</v>
      </c>
      <c r="X15" s="442"/>
      <c r="Y15" s="442"/>
      <c r="Z15" s="442"/>
      <c r="AA15" s="442"/>
      <c r="AB15" s="443"/>
      <c r="AC15" s="395">
        <v>2095</v>
      </c>
      <c r="AD15" s="396"/>
      <c r="AE15" s="396"/>
      <c r="AF15" s="396"/>
      <c r="AG15" s="397"/>
      <c r="AH15" s="395">
        <v>2277</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2085431</v>
      </c>
      <c r="BO15" s="415"/>
      <c r="BP15" s="415"/>
      <c r="BQ15" s="415"/>
      <c r="BR15" s="415"/>
      <c r="BS15" s="415"/>
      <c r="BT15" s="415"/>
      <c r="BU15" s="416"/>
      <c r="BV15" s="414">
        <v>2032753</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22.6</v>
      </c>
      <c r="AD16" s="506"/>
      <c r="AE16" s="506"/>
      <c r="AF16" s="506"/>
      <c r="AG16" s="507"/>
      <c r="AH16" s="505">
        <v>24.5</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4734047</v>
      </c>
      <c r="BO16" s="420"/>
      <c r="BP16" s="420"/>
      <c r="BQ16" s="420"/>
      <c r="BR16" s="420"/>
      <c r="BS16" s="420"/>
      <c r="BT16" s="420"/>
      <c r="BU16" s="421"/>
      <c r="BV16" s="419">
        <v>4633271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7101</v>
      </c>
      <c r="AD17" s="396"/>
      <c r="AE17" s="396"/>
      <c r="AF17" s="396"/>
      <c r="AG17" s="397"/>
      <c r="AH17" s="395">
        <v>6929</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2596641</v>
      </c>
      <c r="BO17" s="420"/>
      <c r="BP17" s="420"/>
      <c r="BQ17" s="420"/>
      <c r="BR17" s="420"/>
      <c r="BS17" s="420"/>
      <c r="BT17" s="420"/>
      <c r="BU17" s="421"/>
      <c r="BV17" s="419">
        <v>2535164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74">
        <v>8.7899999999999991</v>
      </c>
      <c r="M18" s="474"/>
      <c r="N18" s="474"/>
      <c r="O18" s="474"/>
      <c r="P18" s="474"/>
      <c r="Q18" s="474"/>
      <c r="R18" s="475"/>
      <c r="S18" s="475"/>
      <c r="T18" s="475"/>
      <c r="U18" s="475"/>
      <c r="V18" s="476"/>
      <c r="W18" s="490"/>
      <c r="X18" s="491"/>
      <c r="Y18" s="491"/>
      <c r="Z18" s="491"/>
      <c r="AA18" s="491"/>
      <c r="AB18" s="501"/>
      <c r="AC18" s="383">
        <v>76.599999999999994</v>
      </c>
      <c r="AD18" s="384"/>
      <c r="AE18" s="384"/>
      <c r="AF18" s="384"/>
      <c r="AG18" s="477"/>
      <c r="AH18" s="383">
        <v>74.5</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4806294</v>
      </c>
      <c r="BO18" s="420"/>
      <c r="BP18" s="420"/>
      <c r="BQ18" s="420"/>
      <c r="BR18" s="420"/>
      <c r="BS18" s="420"/>
      <c r="BT18" s="420"/>
      <c r="BU18" s="421"/>
      <c r="BV18" s="419">
        <v>4698568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9">
        <v>2642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7107210</v>
      </c>
      <c r="BO19" s="420"/>
      <c r="BP19" s="420"/>
      <c r="BQ19" s="420"/>
      <c r="BR19" s="420"/>
      <c r="BS19" s="420"/>
      <c r="BT19" s="420"/>
      <c r="BU19" s="421"/>
      <c r="BV19" s="419">
        <v>7015136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9">
        <v>9494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9481681</v>
      </c>
      <c r="BO22" s="415"/>
      <c r="BP22" s="415"/>
      <c r="BQ22" s="415"/>
      <c r="BR22" s="415"/>
      <c r="BS22" s="415"/>
      <c r="BT22" s="415"/>
      <c r="BU22" s="416"/>
      <c r="BV22" s="414">
        <v>9896054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8549612</v>
      </c>
      <c r="BO23" s="420"/>
      <c r="BP23" s="420"/>
      <c r="BQ23" s="420"/>
      <c r="BR23" s="420"/>
      <c r="BS23" s="420"/>
      <c r="BT23" s="420"/>
      <c r="BU23" s="421"/>
      <c r="BV23" s="419">
        <v>8852754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176</v>
      </c>
      <c r="F24" s="393"/>
      <c r="G24" s="393"/>
      <c r="H24" s="393"/>
      <c r="I24" s="393"/>
      <c r="J24" s="393"/>
      <c r="K24" s="394"/>
      <c r="L24" s="395">
        <v>1</v>
      </c>
      <c r="M24" s="396"/>
      <c r="N24" s="396"/>
      <c r="O24" s="396"/>
      <c r="P24" s="397"/>
      <c r="Q24" s="395">
        <v>7970</v>
      </c>
      <c r="R24" s="396"/>
      <c r="S24" s="396"/>
      <c r="T24" s="396"/>
      <c r="U24" s="396"/>
      <c r="V24" s="397"/>
      <c r="W24" s="454"/>
      <c r="X24" s="436"/>
      <c r="Y24" s="437"/>
      <c r="Z24" s="392" t="s">
        <v>177</v>
      </c>
      <c r="AA24" s="393"/>
      <c r="AB24" s="393"/>
      <c r="AC24" s="393"/>
      <c r="AD24" s="393"/>
      <c r="AE24" s="393"/>
      <c r="AF24" s="393"/>
      <c r="AG24" s="394"/>
      <c r="AH24" s="395">
        <v>147</v>
      </c>
      <c r="AI24" s="396"/>
      <c r="AJ24" s="396"/>
      <c r="AK24" s="396"/>
      <c r="AL24" s="397"/>
      <c r="AM24" s="395">
        <v>447174</v>
      </c>
      <c r="AN24" s="396"/>
      <c r="AO24" s="396"/>
      <c r="AP24" s="396"/>
      <c r="AQ24" s="396"/>
      <c r="AR24" s="397"/>
      <c r="AS24" s="395">
        <v>3042</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6493178</v>
      </c>
      <c r="BO24" s="420"/>
      <c r="BP24" s="420"/>
      <c r="BQ24" s="420"/>
      <c r="BR24" s="420"/>
      <c r="BS24" s="420"/>
      <c r="BT24" s="420"/>
      <c r="BU24" s="421"/>
      <c r="BV24" s="419">
        <v>6702778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179</v>
      </c>
      <c r="F25" s="393"/>
      <c r="G25" s="393"/>
      <c r="H25" s="393"/>
      <c r="I25" s="393"/>
      <c r="J25" s="393"/>
      <c r="K25" s="394"/>
      <c r="L25" s="395">
        <v>1</v>
      </c>
      <c r="M25" s="396"/>
      <c r="N25" s="396"/>
      <c r="O25" s="396"/>
      <c r="P25" s="397"/>
      <c r="Q25" s="395">
        <v>6750</v>
      </c>
      <c r="R25" s="396"/>
      <c r="S25" s="396"/>
      <c r="T25" s="396"/>
      <c r="U25" s="396"/>
      <c r="V25" s="397"/>
      <c r="W25" s="454"/>
      <c r="X25" s="436"/>
      <c r="Y25" s="437"/>
      <c r="Z25" s="392" t="s">
        <v>180</v>
      </c>
      <c r="AA25" s="393"/>
      <c r="AB25" s="393"/>
      <c r="AC25" s="393"/>
      <c r="AD25" s="393"/>
      <c r="AE25" s="393"/>
      <c r="AF25" s="393"/>
      <c r="AG25" s="394"/>
      <c r="AH25" s="395" t="s">
        <v>142</v>
      </c>
      <c r="AI25" s="396"/>
      <c r="AJ25" s="396"/>
      <c r="AK25" s="396"/>
      <c r="AL25" s="397"/>
      <c r="AM25" s="395" t="s">
        <v>181</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216253</v>
      </c>
      <c r="BO25" s="415"/>
      <c r="BP25" s="415"/>
      <c r="BQ25" s="415"/>
      <c r="BR25" s="415"/>
      <c r="BS25" s="415"/>
      <c r="BT25" s="415"/>
      <c r="BU25" s="416"/>
      <c r="BV25" s="414">
        <v>195504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183</v>
      </c>
      <c r="F26" s="393"/>
      <c r="G26" s="393"/>
      <c r="H26" s="393"/>
      <c r="I26" s="393"/>
      <c r="J26" s="393"/>
      <c r="K26" s="394"/>
      <c r="L26" s="395">
        <v>1</v>
      </c>
      <c r="M26" s="396"/>
      <c r="N26" s="396"/>
      <c r="O26" s="396"/>
      <c r="P26" s="397"/>
      <c r="Q26" s="395">
        <v>5720</v>
      </c>
      <c r="R26" s="396"/>
      <c r="S26" s="396"/>
      <c r="T26" s="396"/>
      <c r="U26" s="396"/>
      <c r="V26" s="397"/>
      <c r="W26" s="454"/>
      <c r="X26" s="436"/>
      <c r="Y26" s="437"/>
      <c r="Z26" s="392" t="s">
        <v>184</v>
      </c>
      <c r="AA26" s="430"/>
      <c r="AB26" s="430"/>
      <c r="AC26" s="430"/>
      <c r="AD26" s="430"/>
      <c r="AE26" s="430"/>
      <c r="AF26" s="430"/>
      <c r="AG26" s="431"/>
      <c r="AH26" s="395">
        <v>12</v>
      </c>
      <c r="AI26" s="396"/>
      <c r="AJ26" s="396"/>
      <c r="AK26" s="396"/>
      <c r="AL26" s="397"/>
      <c r="AM26" s="395">
        <v>38988</v>
      </c>
      <c r="AN26" s="396"/>
      <c r="AO26" s="396"/>
      <c r="AP26" s="396"/>
      <c r="AQ26" s="396"/>
      <c r="AR26" s="397"/>
      <c r="AS26" s="395">
        <v>3249</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143</v>
      </c>
      <c r="BO26" s="420"/>
      <c r="BP26" s="420"/>
      <c r="BQ26" s="420"/>
      <c r="BR26" s="420"/>
      <c r="BS26" s="420"/>
      <c r="BT26" s="420"/>
      <c r="BU26" s="421"/>
      <c r="BV26" s="419" t="s">
        <v>143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186</v>
      </c>
      <c r="F27" s="393"/>
      <c r="G27" s="393"/>
      <c r="H27" s="393"/>
      <c r="I27" s="393"/>
      <c r="J27" s="393"/>
      <c r="K27" s="394"/>
      <c r="L27" s="395">
        <v>1</v>
      </c>
      <c r="M27" s="396"/>
      <c r="N27" s="396"/>
      <c r="O27" s="396"/>
      <c r="P27" s="397"/>
      <c r="Q27" s="395">
        <v>3630</v>
      </c>
      <c r="R27" s="396"/>
      <c r="S27" s="396"/>
      <c r="T27" s="396"/>
      <c r="U27" s="396"/>
      <c r="V27" s="397"/>
      <c r="W27" s="454"/>
      <c r="X27" s="436"/>
      <c r="Y27" s="437"/>
      <c r="Z27" s="392" t="s">
        <v>187</v>
      </c>
      <c r="AA27" s="393"/>
      <c r="AB27" s="393"/>
      <c r="AC27" s="393"/>
      <c r="AD27" s="393"/>
      <c r="AE27" s="393"/>
      <c r="AF27" s="393"/>
      <c r="AG27" s="394"/>
      <c r="AH27" s="395">
        <v>8</v>
      </c>
      <c r="AI27" s="396"/>
      <c r="AJ27" s="396"/>
      <c r="AK27" s="396"/>
      <c r="AL27" s="397"/>
      <c r="AM27" s="395">
        <v>19968</v>
      </c>
      <c r="AN27" s="396"/>
      <c r="AO27" s="396"/>
      <c r="AP27" s="396"/>
      <c r="AQ27" s="396"/>
      <c r="AR27" s="397"/>
      <c r="AS27" s="395">
        <v>2496</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105841</v>
      </c>
      <c r="BO27" s="423"/>
      <c r="BP27" s="423"/>
      <c r="BQ27" s="423"/>
      <c r="BR27" s="423"/>
      <c r="BS27" s="423"/>
      <c r="BT27" s="423"/>
      <c r="BU27" s="424"/>
      <c r="BV27" s="422">
        <v>105681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189</v>
      </c>
      <c r="F28" s="393"/>
      <c r="G28" s="393"/>
      <c r="H28" s="393"/>
      <c r="I28" s="393"/>
      <c r="J28" s="393"/>
      <c r="K28" s="394"/>
      <c r="L28" s="395">
        <v>1</v>
      </c>
      <c r="M28" s="396"/>
      <c r="N28" s="396"/>
      <c r="O28" s="396"/>
      <c r="P28" s="397"/>
      <c r="Q28" s="395">
        <v>3010</v>
      </c>
      <c r="R28" s="396"/>
      <c r="S28" s="396"/>
      <c r="T28" s="396"/>
      <c r="U28" s="396"/>
      <c r="V28" s="397"/>
      <c r="W28" s="454"/>
      <c r="X28" s="436"/>
      <c r="Y28" s="437"/>
      <c r="Z28" s="392" t="s">
        <v>190</v>
      </c>
      <c r="AA28" s="393"/>
      <c r="AB28" s="393"/>
      <c r="AC28" s="393"/>
      <c r="AD28" s="393"/>
      <c r="AE28" s="393"/>
      <c r="AF28" s="393"/>
      <c r="AG28" s="394"/>
      <c r="AH28" s="395" t="s">
        <v>181</v>
      </c>
      <c r="AI28" s="396"/>
      <c r="AJ28" s="396"/>
      <c r="AK28" s="396"/>
      <c r="AL28" s="397"/>
      <c r="AM28" s="395" t="s">
        <v>181</v>
      </c>
      <c r="AN28" s="396"/>
      <c r="AO28" s="396"/>
      <c r="AP28" s="396"/>
      <c r="AQ28" s="396"/>
      <c r="AR28" s="397"/>
      <c r="AS28" s="395" t="s">
        <v>143</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1260061</v>
      </c>
      <c r="BO28" s="415"/>
      <c r="BP28" s="415"/>
      <c r="BQ28" s="415"/>
      <c r="BR28" s="415"/>
      <c r="BS28" s="415"/>
      <c r="BT28" s="415"/>
      <c r="BU28" s="416"/>
      <c r="BV28" s="414">
        <v>1250315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192</v>
      </c>
      <c r="F29" s="393"/>
      <c r="G29" s="393"/>
      <c r="H29" s="393"/>
      <c r="I29" s="393"/>
      <c r="J29" s="393"/>
      <c r="K29" s="394"/>
      <c r="L29" s="395">
        <v>11</v>
      </c>
      <c r="M29" s="396"/>
      <c r="N29" s="396"/>
      <c r="O29" s="396"/>
      <c r="P29" s="397"/>
      <c r="Q29" s="395">
        <v>2820</v>
      </c>
      <c r="R29" s="396"/>
      <c r="S29" s="396"/>
      <c r="T29" s="396"/>
      <c r="U29" s="396"/>
      <c r="V29" s="397"/>
      <c r="W29" s="455"/>
      <c r="X29" s="456"/>
      <c r="Y29" s="457"/>
      <c r="Z29" s="392" t="s">
        <v>193</v>
      </c>
      <c r="AA29" s="393"/>
      <c r="AB29" s="393"/>
      <c r="AC29" s="393"/>
      <c r="AD29" s="393"/>
      <c r="AE29" s="393"/>
      <c r="AF29" s="393"/>
      <c r="AG29" s="394"/>
      <c r="AH29" s="395">
        <v>155</v>
      </c>
      <c r="AI29" s="396"/>
      <c r="AJ29" s="396"/>
      <c r="AK29" s="396"/>
      <c r="AL29" s="397"/>
      <c r="AM29" s="395">
        <v>467142</v>
      </c>
      <c r="AN29" s="396"/>
      <c r="AO29" s="396"/>
      <c r="AP29" s="396"/>
      <c r="AQ29" s="396"/>
      <c r="AR29" s="397"/>
      <c r="AS29" s="395">
        <v>3014</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159194</v>
      </c>
      <c r="BO29" s="420"/>
      <c r="BP29" s="420"/>
      <c r="BQ29" s="420"/>
      <c r="BR29" s="420"/>
      <c r="BS29" s="420"/>
      <c r="BT29" s="420"/>
      <c r="BU29" s="421"/>
      <c r="BV29" s="419">
        <v>158183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96.8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688811</v>
      </c>
      <c r="BO30" s="423"/>
      <c r="BP30" s="423"/>
      <c r="BQ30" s="423"/>
      <c r="BR30" s="423"/>
      <c r="BS30" s="423"/>
      <c r="BT30" s="423"/>
      <c r="BU30" s="424"/>
      <c r="BV30" s="422">
        <v>585975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老人福祉施設三室園組合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（公財）三郷町文化振興財団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奈良県市町村町総合事務組合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(財）竜の子霊園</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し尿浄化槽管理特別会計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王寺周辺広域休日応急診療施設組合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奈良県住宅新築資金等貸付金回収管理組合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奈良県広域消防組合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山辺・県北西部広域環境衛生組合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DOgcSckcY7xVhcnsjYlVg+FSBAyx0tnXF3G9WXZ2rYDvAzOQnykWnSeYQOuVRLPm9U4hxT4YqcbI44cteQRzg==" saltValue="yW6ZQypO6xHmBKwMW4LZd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151" t="s">
        <v>588</v>
      </c>
      <c r="D34" s="1151"/>
      <c r="E34" s="1152"/>
      <c r="F34" s="32" t="s">
        <v>589</v>
      </c>
      <c r="G34" s="33" t="s">
        <v>590</v>
      </c>
      <c r="H34" s="33" t="s">
        <v>591</v>
      </c>
      <c r="I34" s="33" t="s">
        <v>592</v>
      </c>
      <c r="J34" s="34" t="s">
        <v>593</v>
      </c>
      <c r="K34" s="22"/>
      <c r="L34" s="22"/>
      <c r="M34" s="22"/>
      <c r="N34" s="22"/>
      <c r="O34" s="22"/>
      <c r="P34" s="22"/>
    </row>
    <row r="35" spans="1:16" ht="39" customHeight="1" x14ac:dyDescent="0.15">
      <c r="A35" s="22"/>
      <c r="B35" s="35"/>
      <c r="C35" s="1145" t="s">
        <v>594</v>
      </c>
      <c r="D35" s="1146"/>
      <c r="E35" s="1147"/>
      <c r="F35" s="36">
        <v>14.98</v>
      </c>
      <c r="G35" s="37">
        <v>12.53</v>
      </c>
      <c r="H35" s="37">
        <v>15.5</v>
      </c>
      <c r="I35" s="37">
        <v>18.420000000000002</v>
      </c>
      <c r="J35" s="38">
        <v>16.100000000000001</v>
      </c>
      <c r="K35" s="22"/>
      <c r="L35" s="22"/>
      <c r="M35" s="22"/>
      <c r="N35" s="22"/>
      <c r="O35" s="22"/>
      <c r="P35" s="22"/>
    </row>
    <row r="36" spans="1:16" ht="39" customHeight="1" x14ac:dyDescent="0.15">
      <c r="A36" s="22"/>
      <c r="B36" s="35"/>
      <c r="C36" s="1145" t="s">
        <v>595</v>
      </c>
      <c r="D36" s="1146"/>
      <c r="E36" s="1147"/>
      <c r="F36" s="36">
        <v>11.98</v>
      </c>
      <c r="G36" s="37">
        <v>10.75</v>
      </c>
      <c r="H36" s="37">
        <v>8.2100000000000009</v>
      </c>
      <c r="I36" s="37">
        <v>7.8</v>
      </c>
      <c r="J36" s="38">
        <v>7.79</v>
      </c>
      <c r="K36" s="22"/>
      <c r="L36" s="22"/>
      <c r="M36" s="22"/>
      <c r="N36" s="22"/>
      <c r="O36" s="22"/>
      <c r="P36" s="22"/>
    </row>
    <row r="37" spans="1:16" ht="39" customHeight="1" x14ac:dyDescent="0.15">
      <c r="A37" s="22"/>
      <c r="B37" s="35"/>
      <c r="C37" s="1145" t="s">
        <v>596</v>
      </c>
      <c r="D37" s="1146"/>
      <c r="E37" s="1147"/>
      <c r="F37" s="36">
        <v>2.46</v>
      </c>
      <c r="G37" s="37">
        <v>1.9</v>
      </c>
      <c r="H37" s="37">
        <v>1.5</v>
      </c>
      <c r="I37" s="37">
        <v>0.94</v>
      </c>
      <c r="J37" s="38">
        <v>1.68</v>
      </c>
      <c r="K37" s="22"/>
      <c r="L37" s="22"/>
      <c r="M37" s="22"/>
      <c r="N37" s="22"/>
      <c r="O37" s="22"/>
      <c r="P37" s="22"/>
    </row>
    <row r="38" spans="1:16" ht="39" customHeight="1" x14ac:dyDescent="0.15">
      <c r="A38" s="22"/>
      <c r="B38" s="35"/>
      <c r="C38" s="1145" t="s">
        <v>597</v>
      </c>
      <c r="D38" s="1146"/>
      <c r="E38" s="1147"/>
      <c r="F38" s="36">
        <v>0.14000000000000001</v>
      </c>
      <c r="G38" s="37">
        <v>0.01</v>
      </c>
      <c r="H38" s="37">
        <v>0.03</v>
      </c>
      <c r="I38" s="37">
        <v>0.59</v>
      </c>
      <c r="J38" s="38">
        <v>1.1299999999999999</v>
      </c>
      <c r="K38" s="22"/>
      <c r="L38" s="22"/>
      <c r="M38" s="22"/>
      <c r="N38" s="22"/>
      <c r="O38" s="22"/>
      <c r="P38" s="22"/>
    </row>
    <row r="39" spans="1:16" ht="39" customHeight="1" x14ac:dyDescent="0.15">
      <c r="A39" s="22"/>
      <c r="B39" s="35"/>
      <c r="C39" s="1145" t="s">
        <v>598</v>
      </c>
      <c r="D39" s="1146"/>
      <c r="E39" s="1147"/>
      <c r="F39" s="36">
        <v>0.79</v>
      </c>
      <c r="G39" s="37">
        <v>1.1599999999999999</v>
      </c>
      <c r="H39" s="37">
        <v>1.02</v>
      </c>
      <c r="I39" s="37">
        <v>0.87</v>
      </c>
      <c r="J39" s="38">
        <v>0.75</v>
      </c>
      <c r="K39" s="22"/>
      <c r="L39" s="22"/>
      <c r="M39" s="22"/>
      <c r="N39" s="22"/>
      <c r="O39" s="22"/>
      <c r="P39" s="22"/>
    </row>
    <row r="40" spans="1:16" ht="39" customHeight="1" x14ac:dyDescent="0.15">
      <c r="A40" s="22"/>
      <c r="B40" s="35"/>
      <c r="C40" s="1145" t="s">
        <v>599</v>
      </c>
      <c r="D40" s="1146"/>
      <c r="E40" s="1147"/>
      <c r="F40" s="36">
        <v>0.04</v>
      </c>
      <c r="G40" s="37">
        <v>0</v>
      </c>
      <c r="H40" s="37">
        <v>0</v>
      </c>
      <c r="I40" s="37">
        <v>0</v>
      </c>
      <c r="J40" s="38">
        <v>0</v>
      </c>
      <c r="K40" s="22"/>
      <c r="L40" s="22"/>
      <c r="M40" s="22"/>
      <c r="N40" s="22"/>
      <c r="O40" s="22"/>
      <c r="P40" s="22"/>
    </row>
    <row r="41" spans="1:16" ht="39" customHeight="1" x14ac:dyDescent="0.15">
      <c r="A41" s="22"/>
      <c r="B41" s="35"/>
      <c r="C41" s="1145" t="s">
        <v>600</v>
      </c>
      <c r="D41" s="1146"/>
      <c r="E41" s="1147"/>
      <c r="F41" s="36">
        <v>0</v>
      </c>
      <c r="G41" s="37">
        <v>0</v>
      </c>
      <c r="H41" s="37">
        <v>0</v>
      </c>
      <c r="I41" s="37">
        <v>0</v>
      </c>
      <c r="J41" s="38">
        <v>0</v>
      </c>
      <c r="K41" s="22"/>
      <c r="L41" s="22"/>
      <c r="M41" s="22"/>
      <c r="N41" s="22"/>
      <c r="O41" s="22"/>
      <c r="P41" s="22"/>
    </row>
    <row r="42" spans="1:16" ht="39" customHeight="1" x14ac:dyDescent="0.15">
      <c r="A42" s="22"/>
      <c r="B42" s="39"/>
      <c r="C42" s="1145" t="s">
        <v>601</v>
      </c>
      <c r="D42" s="1146"/>
      <c r="E42" s="1147"/>
      <c r="F42" s="36" t="s">
        <v>538</v>
      </c>
      <c r="G42" s="37" t="s">
        <v>538</v>
      </c>
      <c r="H42" s="37" t="s">
        <v>538</v>
      </c>
      <c r="I42" s="37" t="s">
        <v>538</v>
      </c>
      <c r="J42" s="38" t="s">
        <v>538</v>
      </c>
      <c r="K42" s="22"/>
      <c r="L42" s="22"/>
      <c r="M42" s="22"/>
      <c r="N42" s="22"/>
      <c r="O42" s="22"/>
      <c r="P42" s="22"/>
    </row>
    <row r="43" spans="1:16" ht="39" customHeight="1" thickBot="1" x14ac:dyDescent="0.2">
      <c r="A43" s="22"/>
      <c r="B43" s="40"/>
      <c r="C43" s="1148" t="s">
        <v>602</v>
      </c>
      <c r="D43" s="1149"/>
      <c r="E43" s="1150"/>
      <c r="F43" s="41" t="s">
        <v>538</v>
      </c>
      <c r="G43" s="42" t="s">
        <v>538</v>
      </c>
      <c r="H43" s="42" t="s">
        <v>538</v>
      </c>
      <c r="I43" s="42" t="s">
        <v>538</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iliUPL3BSweTBgPDgNqSIf/lTETWNZsCCkBP5PfjrXnb8bJDkwoqN4pzvWRlcMlqnapIxlt8ePbr4O1FMLjQg==" saltValue="FaLOeT+0Ypl36jj05aYS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515</v>
      </c>
      <c r="L45" s="60">
        <v>538</v>
      </c>
      <c r="M45" s="60">
        <v>559</v>
      </c>
      <c r="N45" s="60">
        <v>621</v>
      </c>
      <c r="O45" s="61">
        <v>761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538</v>
      </c>
      <c r="L46" s="64" t="s">
        <v>538</v>
      </c>
      <c r="M46" s="64" t="s">
        <v>538</v>
      </c>
      <c r="N46" s="64" t="s">
        <v>538</v>
      </c>
      <c r="O46" s="65" t="s">
        <v>538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538</v>
      </c>
      <c r="L47" s="64" t="s">
        <v>538</v>
      </c>
      <c r="M47" s="64" t="s">
        <v>538</v>
      </c>
      <c r="N47" s="64" t="s">
        <v>538</v>
      </c>
      <c r="O47" s="65" t="s">
        <v>538</v>
      </c>
      <c r="P47" s="48"/>
      <c r="Q47" s="48"/>
      <c r="R47" s="48"/>
      <c r="S47" s="48"/>
      <c r="T47" s="48"/>
      <c r="U47" s="48"/>
    </row>
    <row r="48" spans="1:21" ht="30.75" customHeight="1" x14ac:dyDescent="0.15">
      <c r="A48" s="48"/>
      <c r="B48" s="1178"/>
      <c r="C48" s="1179"/>
      <c r="D48" s="62"/>
      <c r="E48" s="1155" t="s">
        <v>15</v>
      </c>
      <c r="F48" s="1155"/>
      <c r="G48" s="1155"/>
      <c r="H48" s="1155"/>
      <c r="I48" s="1155"/>
      <c r="J48" s="1156"/>
      <c r="K48" s="63">
        <v>267</v>
      </c>
      <c r="L48" s="64">
        <v>258</v>
      </c>
      <c r="M48" s="64">
        <v>260</v>
      </c>
      <c r="N48" s="64">
        <v>210</v>
      </c>
      <c r="O48" s="65">
        <v>280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14</v>
      </c>
      <c r="L49" s="64">
        <v>13</v>
      </c>
      <c r="M49" s="64">
        <v>14</v>
      </c>
      <c r="N49" s="64">
        <v>19</v>
      </c>
      <c r="O49" s="65">
        <v>19</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538</v>
      </c>
      <c r="L50" s="64" t="s">
        <v>538</v>
      </c>
      <c r="M50" s="64" t="s">
        <v>538</v>
      </c>
      <c r="N50" s="64" t="s">
        <v>538</v>
      </c>
      <c r="O50" s="65" t="s">
        <v>538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538</v>
      </c>
      <c r="L51" s="64" t="s">
        <v>538</v>
      </c>
      <c r="M51" s="64" t="s">
        <v>538</v>
      </c>
      <c r="N51" s="64" t="s">
        <v>538</v>
      </c>
      <c r="O51" s="65" t="s">
        <v>538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744</v>
      </c>
      <c r="L52" s="64">
        <v>753</v>
      </c>
      <c r="M52" s="64">
        <v>740</v>
      </c>
      <c r="N52" s="64">
        <v>763</v>
      </c>
      <c r="O52" s="65">
        <v>790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52</v>
      </c>
      <c r="L53" s="69">
        <v>56</v>
      </c>
      <c r="M53" s="69">
        <v>93</v>
      </c>
      <c r="N53" s="69">
        <v>87</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603</v>
      </c>
      <c r="P56" s="48"/>
      <c r="Q56" s="48"/>
      <c r="R56" s="48"/>
      <c r="S56" s="48"/>
      <c r="T56" s="48"/>
      <c r="U56" s="48"/>
    </row>
    <row r="57" spans="1:21" ht="31.5" customHeight="1" thickBot="1" x14ac:dyDescent="0.2">
      <c r="A57" s="48"/>
      <c r="B57" s="76"/>
      <c r="C57" s="77"/>
      <c r="D57" s="77"/>
      <c r="E57" s="78"/>
      <c r="F57" s="78"/>
      <c r="G57" s="78"/>
      <c r="H57" s="78"/>
      <c r="I57" s="78"/>
      <c r="J57" s="79" t="s">
        <v>2</v>
      </c>
      <c r="K57" s="80" t="s">
        <v>604</v>
      </c>
      <c r="L57" s="81" t="s">
        <v>605</v>
      </c>
      <c r="M57" s="81" t="s">
        <v>606</v>
      </c>
      <c r="N57" s="81" t="s">
        <v>607</v>
      </c>
      <c r="O57" s="82" t="s">
        <v>608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JMcnjvcAToMv1vRcAkXltsQ3eoiqz47kHdH2baYqafj/QGQH/w/oZtVN+n8tJn5neBCkfJ/9MN7MKCZ6OHTTA==" saltValue="9LkX7R4pHFxMLJ3Tu0wj6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580</v>
      </c>
      <c r="J40" s="103" t="s">
        <v>581</v>
      </c>
      <c r="K40" s="103" t="s">
        <v>582</v>
      </c>
      <c r="L40" s="103" t="s">
        <v>583</v>
      </c>
      <c r="M40" s="104" t="s">
        <v>584</v>
      </c>
    </row>
    <row r="41" spans="2:13" ht="27.75" customHeight="1" x14ac:dyDescent="0.15">
      <c r="B41" s="1196" t="s">
        <v>32</v>
      </c>
      <c r="C41" s="1197"/>
      <c r="D41" s="105"/>
      <c r="E41" s="1198" t="s">
        <v>33</v>
      </c>
      <c r="F41" s="1198"/>
      <c r="G41" s="1198"/>
      <c r="H41" s="1199"/>
      <c r="I41" s="355">
        <v>9487</v>
      </c>
      <c r="J41" s="356">
        <v>9400</v>
      </c>
      <c r="K41" s="356">
        <v>9503</v>
      </c>
      <c r="L41" s="356">
        <v>9896</v>
      </c>
      <c r="M41" s="357">
        <v>9482</v>
      </c>
    </row>
    <row r="42" spans="2:13" ht="27.75" customHeight="1" x14ac:dyDescent="0.15">
      <c r="B42" s="1186"/>
      <c r="C42" s="1187"/>
      <c r="D42" s="106"/>
      <c r="E42" s="1190" t="s">
        <v>34</v>
      </c>
      <c r="F42" s="1190"/>
      <c r="G42" s="1190"/>
      <c r="H42" s="1191"/>
      <c r="I42" s="358" t="s">
        <v>538</v>
      </c>
      <c r="J42" s="359" t="s">
        <v>538</v>
      </c>
      <c r="K42" s="359" t="s">
        <v>538</v>
      </c>
      <c r="L42" s="359" t="s">
        <v>538</v>
      </c>
      <c r="M42" s="360" t="s">
        <v>538</v>
      </c>
    </row>
    <row r="43" spans="2:13" ht="27.75" customHeight="1" x14ac:dyDescent="0.15">
      <c r="B43" s="1186"/>
      <c r="C43" s="1187"/>
      <c r="D43" s="106"/>
      <c r="E43" s="1190" t="s">
        <v>35</v>
      </c>
      <c r="F43" s="1190"/>
      <c r="G43" s="1190"/>
      <c r="H43" s="1191"/>
      <c r="I43" s="358">
        <v>2675</v>
      </c>
      <c r="J43" s="359">
        <v>3047</v>
      </c>
      <c r="K43" s="359">
        <v>3461</v>
      </c>
      <c r="L43" s="359">
        <v>3042</v>
      </c>
      <c r="M43" s="360">
        <v>3009</v>
      </c>
    </row>
    <row r="44" spans="2:13" ht="27.75" customHeight="1" x14ac:dyDescent="0.15">
      <c r="B44" s="1186"/>
      <c r="C44" s="1187"/>
      <c r="D44" s="106"/>
      <c r="E44" s="1190" t="s">
        <v>36</v>
      </c>
      <c r="F44" s="1190"/>
      <c r="G44" s="1190"/>
      <c r="H44" s="1191"/>
      <c r="I44" s="358">
        <v>158</v>
      </c>
      <c r="J44" s="359">
        <v>145</v>
      </c>
      <c r="K44" s="359">
        <v>130</v>
      </c>
      <c r="L44" s="359">
        <v>152</v>
      </c>
      <c r="M44" s="360">
        <v>149</v>
      </c>
    </row>
    <row r="45" spans="2:13" ht="27.75" customHeight="1" x14ac:dyDescent="0.15">
      <c r="B45" s="1186"/>
      <c r="C45" s="1187"/>
      <c r="D45" s="106"/>
      <c r="E45" s="1190" t="s">
        <v>37</v>
      </c>
      <c r="F45" s="1190"/>
      <c r="G45" s="1190"/>
      <c r="H45" s="1191"/>
      <c r="I45" s="358">
        <v>1257</v>
      </c>
      <c r="J45" s="359">
        <v>1133</v>
      </c>
      <c r="K45" s="359">
        <v>1027</v>
      </c>
      <c r="L45" s="359">
        <v>867</v>
      </c>
      <c r="M45" s="360">
        <v>796</v>
      </c>
    </row>
    <row r="46" spans="2:13" ht="27.75" customHeight="1" x14ac:dyDescent="0.15">
      <c r="B46" s="1186"/>
      <c r="C46" s="1187"/>
      <c r="D46" s="107"/>
      <c r="E46" s="1190" t="s">
        <v>38</v>
      </c>
      <c r="F46" s="1190"/>
      <c r="G46" s="1190"/>
      <c r="H46" s="1191"/>
      <c r="I46" s="358" t="s">
        <v>538</v>
      </c>
      <c r="J46" s="359" t="s">
        <v>538</v>
      </c>
      <c r="K46" s="359" t="s">
        <v>538</v>
      </c>
      <c r="L46" s="359" t="s">
        <v>538</v>
      </c>
      <c r="M46" s="360" t="s">
        <v>538</v>
      </c>
    </row>
    <row r="47" spans="2:13" ht="27.75" customHeight="1" x14ac:dyDescent="0.15">
      <c r="B47" s="1186"/>
      <c r="C47" s="1187"/>
      <c r="D47" s="108"/>
      <c r="E47" s="1200" t="s">
        <v>39</v>
      </c>
      <c r="F47" s="1201"/>
      <c r="G47" s="1201"/>
      <c r="H47" s="1202"/>
      <c r="I47" s="358" t="s">
        <v>538</v>
      </c>
      <c r="J47" s="359" t="s">
        <v>538</v>
      </c>
      <c r="K47" s="359" t="s">
        <v>538</v>
      </c>
      <c r="L47" s="359" t="s">
        <v>538</v>
      </c>
      <c r="M47" s="360" t="s">
        <v>538</v>
      </c>
    </row>
    <row r="48" spans="2:13" ht="27.75" customHeight="1" x14ac:dyDescent="0.15">
      <c r="B48" s="1186"/>
      <c r="C48" s="1187"/>
      <c r="D48" s="106"/>
      <c r="E48" s="1190" t="s">
        <v>40</v>
      </c>
      <c r="F48" s="1190"/>
      <c r="G48" s="1190"/>
      <c r="H48" s="1191"/>
      <c r="I48" s="358" t="s">
        <v>538</v>
      </c>
      <c r="J48" s="359" t="s">
        <v>538</v>
      </c>
      <c r="K48" s="359" t="s">
        <v>538</v>
      </c>
      <c r="L48" s="359" t="s">
        <v>538</v>
      </c>
      <c r="M48" s="360" t="s">
        <v>538</v>
      </c>
    </row>
    <row r="49" spans="2:13" ht="27.75" customHeight="1" x14ac:dyDescent="0.15">
      <c r="B49" s="1188"/>
      <c r="C49" s="1189"/>
      <c r="D49" s="106"/>
      <c r="E49" s="1190" t="s">
        <v>41</v>
      </c>
      <c r="F49" s="1190"/>
      <c r="G49" s="1190"/>
      <c r="H49" s="1191"/>
      <c r="I49" s="358" t="s">
        <v>538</v>
      </c>
      <c r="J49" s="359" t="s">
        <v>538</v>
      </c>
      <c r="K49" s="359" t="s">
        <v>538</v>
      </c>
      <c r="L49" s="359" t="s">
        <v>538</v>
      </c>
      <c r="M49" s="360" t="s">
        <v>538</v>
      </c>
    </row>
    <row r="50" spans="2:13" ht="27.75" customHeight="1" x14ac:dyDescent="0.15">
      <c r="B50" s="1184" t="s">
        <v>42</v>
      </c>
      <c r="C50" s="1185"/>
      <c r="D50" s="109"/>
      <c r="E50" s="1190" t="s">
        <v>43</v>
      </c>
      <c r="F50" s="1190"/>
      <c r="G50" s="1190"/>
      <c r="H50" s="1191"/>
      <c r="I50" s="358">
        <v>1834</v>
      </c>
      <c r="J50" s="359">
        <v>1844</v>
      </c>
      <c r="K50" s="359">
        <v>1850</v>
      </c>
      <c r="L50" s="359">
        <v>2080</v>
      </c>
      <c r="M50" s="360">
        <v>2194</v>
      </c>
    </row>
    <row r="51" spans="2:13" ht="27.75" customHeight="1" x14ac:dyDescent="0.15">
      <c r="B51" s="1186"/>
      <c r="C51" s="1187"/>
      <c r="D51" s="106"/>
      <c r="E51" s="1190" t="s">
        <v>44</v>
      </c>
      <c r="F51" s="1190"/>
      <c r="G51" s="1190"/>
      <c r="H51" s="1191"/>
      <c r="I51" s="358">
        <v>1814</v>
      </c>
      <c r="J51" s="359">
        <v>1747</v>
      </c>
      <c r="K51" s="359">
        <v>1734</v>
      </c>
      <c r="L51" s="359">
        <v>1377</v>
      </c>
      <c r="M51" s="360">
        <v>1135</v>
      </c>
    </row>
    <row r="52" spans="2:13" ht="27.75" customHeight="1" x14ac:dyDescent="0.15">
      <c r="B52" s="1188"/>
      <c r="C52" s="1189"/>
      <c r="D52" s="106"/>
      <c r="E52" s="1190" t="s">
        <v>45</v>
      </c>
      <c r="F52" s="1190"/>
      <c r="G52" s="1190"/>
      <c r="H52" s="1191"/>
      <c r="I52" s="358">
        <v>8186</v>
      </c>
      <c r="J52" s="359">
        <v>8035</v>
      </c>
      <c r="K52" s="359">
        <v>8307</v>
      </c>
      <c r="L52" s="359">
        <v>7980</v>
      </c>
      <c r="M52" s="360">
        <v>7725</v>
      </c>
    </row>
    <row r="53" spans="2:13" ht="27.75" customHeight="1" thickBot="1" x14ac:dyDescent="0.2">
      <c r="B53" s="1192" t="s">
        <v>46</v>
      </c>
      <c r="C53" s="1193"/>
      <c r="D53" s="110"/>
      <c r="E53" s="1194" t="s">
        <v>47</v>
      </c>
      <c r="F53" s="1194"/>
      <c r="G53" s="1194"/>
      <c r="H53" s="1195"/>
      <c r="I53" s="361">
        <v>1744</v>
      </c>
      <c r="J53" s="362">
        <v>2098</v>
      </c>
      <c r="K53" s="362">
        <v>2230</v>
      </c>
      <c r="L53" s="362">
        <v>2520</v>
      </c>
      <c r="M53" s="363">
        <v>2382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ZRwbKDmWNzFLNfVoViCXj54HTNa/DY3iDwGVe5THAeJtw7s8bUTJoTvJOUnd1ieYODw6TPpgFKCy+wpVn9qSw==" saltValue="bRQkkTPM6/ZUwTV0oKMu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582</v>
      </c>
      <c r="G54" s="119" t="s">
        <v>583</v>
      </c>
      <c r="H54" s="120" t="s">
        <v>584</v>
      </c>
    </row>
    <row r="55" spans="2:8" ht="52.5" customHeight="1" x14ac:dyDescent="0.15">
      <c r="B55" s="121"/>
      <c r="C55" s="1211" t="s">
        <v>50</v>
      </c>
      <c r="D55" s="1211"/>
      <c r="E55" s="1212"/>
      <c r="F55" s="122">
        <v>1209</v>
      </c>
      <c r="G55" s="122">
        <v>1250</v>
      </c>
      <c r="H55" s="123">
        <v>1260</v>
      </c>
    </row>
    <row r="56" spans="2:8" ht="52.5" customHeight="1" x14ac:dyDescent="0.15">
      <c r="B56" s="124"/>
      <c r="C56" s="1213" t="s">
        <v>51</v>
      </c>
      <c r="D56" s="1213"/>
      <c r="E56" s="1214"/>
      <c r="F56" s="125">
        <v>78</v>
      </c>
      <c r="G56" s="125">
        <v>158</v>
      </c>
      <c r="H56" s="126">
        <v>159</v>
      </c>
    </row>
    <row r="57" spans="2:8" ht="53.25" customHeight="1" x14ac:dyDescent="0.15">
      <c r="B57" s="124"/>
      <c r="C57" s="1215" t="s">
        <v>52</v>
      </c>
      <c r="D57" s="1215"/>
      <c r="E57" s="1216"/>
      <c r="F57" s="127">
        <v>477</v>
      </c>
      <c r="G57" s="127">
        <v>586</v>
      </c>
      <c r="H57" s="128">
        <v>689</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1764</v>
      </c>
      <c r="G63" s="136">
        <v>1994</v>
      </c>
      <c r="H63" s="137">
        <v>2108</v>
      </c>
    </row>
    <row r="64" spans="2:8" x14ac:dyDescent="0.15"/>
  </sheetData>
  <sheetProtection algorithmName="SHA-512" hashValue="FA60K0ZWKeXFYKkdxDUdt2Qr3mryRo3Qg3bSvsQGOfjjLRd23YhpD4Cz90Mfx54gwnwojVxydQfA63H2TbO8nQ==" saltValue="KwaG8PTtiaJnbmooZCZh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577</v>
      </c>
      <c r="G2" s="151"/>
      <c r="H2" s="152"/>
    </row>
    <row r="3" spans="1:8" x14ac:dyDescent="0.15">
      <c r="A3" s="148" t="s">
        <v>570</v>
      </c>
      <c r="B3" s="153"/>
      <c r="C3" s="154"/>
      <c r="D3" s="155">
        <v>141508</v>
      </c>
      <c r="E3" s="156"/>
      <c r="F3" s="157">
        <v>47387</v>
      </c>
      <c r="G3" s="158"/>
      <c r="H3" s="159"/>
    </row>
    <row r="4" spans="1:8" x14ac:dyDescent="0.15">
      <c r="A4" s="160"/>
      <c r="B4" s="161"/>
      <c r="C4" s="162"/>
      <c r="D4" s="163">
        <v>133448</v>
      </c>
      <c r="E4" s="164"/>
      <c r="F4" s="165">
        <v>24928</v>
      </c>
      <c r="G4" s="166"/>
      <c r="H4" s="167"/>
    </row>
    <row r="5" spans="1:8" x14ac:dyDescent="0.15">
      <c r="A5" s="148" t="s">
        <v>572</v>
      </c>
      <c r="B5" s="153"/>
      <c r="C5" s="154"/>
      <c r="D5" s="155">
        <v>41030</v>
      </c>
      <c r="E5" s="156"/>
      <c r="F5" s="157">
        <v>51264</v>
      </c>
      <c r="G5" s="158"/>
      <c r="H5" s="159"/>
    </row>
    <row r="6" spans="1:8" x14ac:dyDescent="0.15">
      <c r="A6" s="160"/>
      <c r="B6" s="161"/>
      <c r="C6" s="162"/>
      <c r="D6" s="163">
        <v>19154</v>
      </c>
      <c r="E6" s="164"/>
      <c r="F6" s="165">
        <v>26040</v>
      </c>
      <c r="G6" s="166"/>
      <c r="H6" s="167"/>
    </row>
    <row r="7" spans="1:8" x14ac:dyDescent="0.15">
      <c r="A7" s="148" t="s">
        <v>573</v>
      </c>
      <c r="B7" s="153"/>
      <c r="C7" s="154"/>
      <c r="D7" s="155">
        <v>41930</v>
      </c>
      <c r="E7" s="156"/>
      <c r="F7" s="157">
        <v>52068</v>
      </c>
      <c r="G7" s="158"/>
      <c r="H7" s="159"/>
    </row>
    <row r="8" spans="1:8" x14ac:dyDescent="0.15">
      <c r="A8" s="160"/>
      <c r="B8" s="161"/>
      <c r="C8" s="162"/>
      <c r="D8" s="163">
        <v>20030</v>
      </c>
      <c r="E8" s="164"/>
      <c r="F8" s="165">
        <v>26936</v>
      </c>
      <c r="G8" s="166"/>
      <c r="H8" s="167"/>
    </row>
    <row r="9" spans="1:8" x14ac:dyDescent="0.15">
      <c r="A9" s="148" t="s">
        <v>574</v>
      </c>
      <c r="B9" s="153"/>
      <c r="C9" s="154"/>
      <c r="D9" s="155">
        <v>56205</v>
      </c>
      <c r="E9" s="156"/>
      <c r="F9" s="157">
        <v>47161</v>
      </c>
      <c r="G9" s="158"/>
      <c r="H9" s="159"/>
    </row>
    <row r="10" spans="1:8" x14ac:dyDescent="0.15">
      <c r="A10" s="160"/>
      <c r="B10" s="161"/>
      <c r="C10" s="162"/>
      <c r="D10" s="163">
        <v>38871</v>
      </c>
      <c r="E10" s="164"/>
      <c r="F10" s="165">
        <v>24595</v>
      </c>
      <c r="G10" s="166"/>
      <c r="H10" s="167"/>
    </row>
    <row r="11" spans="1:8" x14ac:dyDescent="0.15">
      <c r="A11" s="148" t="s">
        <v>575</v>
      </c>
      <c r="B11" s="153"/>
      <c r="C11" s="154"/>
      <c r="D11" s="155">
        <v>32635</v>
      </c>
      <c r="E11" s="156"/>
      <c r="F11" s="157">
        <v>43423</v>
      </c>
      <c r="G11" s="158"/>
      <c r="H11" s="159"/>
    </row>
    <row r="12" spans="1:8" x14ac:dyDescent="0.15">
      <c r="A12" s="160"/>
      <c r="B12" s="161"/>
      <c r="C12" s="168"/>
      <c r="D12" s="163">
        <v>18293</v>
      </c>
      <c r="E12" s="164"/>
      <c r="F12" s="165">
        <v>22207</v>
      </c>
      <c r="G12" s="166"/>
      <c r="H12" s="167"/>
    </row>
    <row r="13" spans="1:8" x14ac:dyDescent="0.15">
      <c r="A13" s="148"/>
      <c r="B13" s="153"/>
      <c r="C13" s="169"/>
      <c r="D13" s="170">
        <v>62662</v>
      </c>
      <c r="E13" s="171"/>
      <c r="F13" s="172">
        <v>48261</v>
      </c>
      <c r="G13" s="173"/>
      <c r="H13" s="159"/>
    </row>
    <row r="14" spans="1:8" x14ac:dyDescent="0.15">
      <c r="A14" s="160"/>
      <c r="B14" s="161"/>
      <c r="C14" s="162"/>
      <c r="D14" s="163">
        <v>45959</v>
      </c>
      <c r="E14" s="164"/>
      <c r="F14" s="165">
        <v>24941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10.3</v>
      </c>
      <c r="C19" s="174">
        <f>ROUND(VALUE(SUBSTITUTE(実質収支比率等に係る経年分析!G$48,"▲","-")),2)</f>
        <v>8.0399999999999991</v>
      </c>
      <c r="D19" s="174">
        <f>ROUND(VALUE(SUBSTITUTE(実質収支比率等に係る経年分析!H$48,"▲","-")),2)</f>
        <v>11.41</v>
      </c>
      <c r="E19" s="174">
        <f>ROUND(VALUE(SUBSTITUTE(実質収支比率等に係る経年分析!I$48,"▲","-")),2)</f>
        <v>14.79</v>
      </c>
      <c r="F19" s="174">
        <f>ROUND(VALUE(SUBSTITUTE(実質収支比率等に係る経年分析!J$48,"▲","-")),2)</f>
        <v>12.51</v>
      </c>
    </row>
    <row r="20" spans="1:11" x14ac:dyDescent="0.15">
      <c r="A20" s="174" t="s">
        <v>59</v>
      </c>
      <c r="B20" s="174">
        <f>ROUND(VALUE(SUBSTITUTE(実質収支比率等に係る経年分析!F$47,"▲","-")),2)</f>
        <v>24.61</v>
      </c>
      <c r="C20" s="174">
        <f>ROUND(VALUE(SUBSTITUTE(実質収支比率等に係る経年分析!G$47,"▲","-")),2)</f>
        <v>24.55</v>
      </c>
      <c r="D20" s="174">
        <f>ROUND(VALUE(SUBSTITUTE(実質収支比率等に係る経年分析!H$47,"▲","-")),2)</f>
        <v>23.87</v>
      </c>
      <c r="E20" s="174">
        <f>ROUND(VALUE(SUBSTITUTE(実質収支比率等に係る経年分析!I$47,"▲","-")),2)</f>
        <v>23.05</v>
      </c>
      <c r="F20" s="174">
        <f>ROUND(VALUE(SUBSTITUTE(実質収支比率等に係る経年分析!J$47,"▲","-")),2)</f>
        <v>23.64</v>
      </c>
    </row>
    <row r="21" spans="1:11" x14ac:dyDescent="0.15">
      <c r="A21" s="174" t="s">
        <v>60</v>
      </c>
      <c r="B21" s="174">
        <f>IF(ISNUMBER(VALUE(SUBSTITUTE(実質収支比率等に係る経年分析!F$49,"▲","-"))),ROUND(VALUE(SUBSTITUTE(実質収支比率等に係る経年分析!F$49,"▲","-")),2),NA())</f>
        <v>-3.3</v>
      </c>
      <c r="C21" s="174">
        <f>IF(ISNUMBER(VALUE(SUBSTITUTE(実質収支比率等に係る経年分析!G$49,"▲","-"))),ROUND(VALUE(SUBSTITUTE(実質収支比率等に係る経年分析!G$49,"▲","-")),2),NA())</f>
        <v>-2.2200000000000002</v>
      </c>
      <c r="D21" s="174">
        <f>IF(ISNUMBER(VALUE(SUBSTITUTE(実質収支比率等に係る経年分析!H$49,"▲","-"))),ROUND(VALUE(SUBSTITUTE(実質収支比率等に係る経年分析!H$49,"▲","-")),2),NA())</f>
        <v>3.63</v>
      </c>
      <c r="E21" s="174">
        <f>IF(ISNUMBER(VALUE(SUBSTITUTE(実質収支比率等に係る経年分析!I$49,"▲","-"))),ROUND(VALUE(SUBSTITUTE(実質収支比率等に係る経年分析!I$49,"▲","-")),2),NA())</f>
        <v>4.91</v>
      </c>
      <c r="F21" s="174">
        <f>IF(ISNUMBER(VALUE(SUBSTITUTE(実質収支比率等に係る経年分析!J$49,"▲","-"))),ROUND(VALUE(SUBSTITUTE(実質収支比率等に係る経年分析!J$49,"▲","-")),2),NA())</f>
        <v>-2.36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し尿浄化槽管理特別会計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1.1599999999999999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0.14000000000000001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1.1299999999999999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1.68</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8.2100000000000009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7.79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18.420000000000002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16.100000000000001</v>
      </c>
    </row>
    <row r="36" spans="1:16" x14ac:dyDescent="0.15">
      <c r="A36" s="175" t="str">
        <f>IF(連結実質赤字比率に係る赤字・黒字の構成分析!C$34="",NA(),連結実質赤字比率に係る赤字・黒字の構成分析!C$34)</f>
        <v>住宅新築資金等貸付事業特別会計</v>
      </c>
      <c r="B36" s="175">
        <f>IF(ROUND(VALUE(SUBSTITUTE(連結実質赤字比率に係る赤字・黒字の構成分析!F$34,"▲", "-")), 2) &lt; 0, ABS(ROUND(VALUE(SUBSTITUTE(連結実質赤字比率に係る赤字・黒字の構成分析!F$34,"▲", "-")), 2)), NA())</f>
        <v>4.6900000000000004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4.5</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4.0999999999999996</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3.64</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3.59</v>
      </c>
      <c r="K36" s="175" t="e">
        <f>IF(ROUND(VALUE(SUBSTITUTE(連結実質赤字比率に係る赤字・黒字の構成分析!J$34,"▲", "-")), 2) &gt;= 0, ABS(ROUND(VALUE(SUBSTITUTE(連結実質赤字比率に係る赤字・黒字の構成分析!J$34,"▲", "-")), 2)), NA())</f>
        <v>#N/A</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744</v>
      </c>
      <c r="E42" s="176"/>
      <c r="F42" s="176"/>
      <c r="G42" s="176">
        <f>'実質公債費比率（分子）の構造'!L$52</f>
        <v>753</v>
      </c>
      <c r="H42" s="176"/>
      <c r="I42" s="176"/>
      <c r="J42" s="176">
        <f>'実質公債費比率（分子）の構造'!M$52</f>
        <v>740</v>
      </c>
      <c r="K42" s="176"/>
      <c r="L42" s="176"/>
      <c r="M42" s="176">
        <f>'実質公債費比率（分子）の構造'!N$52</f>
        <v>763</v>
      </c>
      <c r="N42" s="176"/>
      <c r="O42" s="176"/>
      <c r="P42" s="176">
        <f>'実質公債費比率（分子）の構造'!O$52</f>
        <v>790</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14</v>
      </c>
      <c r="C45" s="176"/>
      <c r="D45" s="176"/>
      <c r="E45" s="176">
        <f>'実質公債費比率（分子）の構造'!L$49</f>
        <v>13</v>
      </c>
      <c r="F45" s="176"/>
      <c r="G45" s="176"/>
      <c r="H45" s="176">
        <f>'実質公債費比率（分子）の構造'!M$49</f>
        <v>14</v>
      </c>
      <c r="I45" s="176"/>
      <c r="J45" s="176"/>
      <c r="K45" s="176">
        <f>'実質公債費比率（分子）の構造'!N$49</f>
        <v>19</v>
      </c>
      <c r="L45" s="176"/>
      <c r="M45" s="176"/>
      <c r="N45" s="176">
        <f>'実質公債費比率（分子）の構造'!O$49</f>
        <v>19</v>
      </c>
      <c r="O45" s="176"/>
      <c r="P45" s="176"/>
    </row>
    <row r="46" spans="1:16" x14ac:dyDescent="0.15">
      <c r="A46" s="176" t="s">
        <v>71</v>
      </c>
      <c r="B46" s="176">
        <f>'実質公債費比率（分子）の構造'!K$48</f>
        <v>267</v>
      </c>
      <c r="C46" s="176"/>
      <c r="D46" s="176"/>
      <c r="E46" s="176">
        <f>'実質公債費比率（分子）の構造'!L$48</f>
        <v>258</v>
      </c>
      <c r="F46" s="176"/>
      <c r="G46" s="176"/>
      <c r="H46" s="176">
        <f>'実質公債費比率（分子）の構造'!M$48</f>
        <v>260</v>
      </c>
      <c r="I46" s="176"/>
      <c r="J46" s="176"/>
      <c r="K46" s="176">
        <f>'実質公債費比率（分子）の構造'!N$48</f>
        <v>210</v>
      </c>
      <c r="L46" s="176"/>
      <c r="M46" s="176"/>
      <c r="N46" s="176">
        <f>'実質公債費比率（分子）の構造'!O$48</f>
        <v>280</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515</v>
      </c>
      <c r="C49" s="176"/>
      <c r="D49" s="176"/>
      <c r="E49" s="176">
        <f>'実質公債費比率（分子）の構造'!L$45</f>
        <v>538</v>
      </c>
      <c r="F49" s="176"/>
      <c r="G49" s="176"/>
      <c r="H49" s="176">
        <f>'実質公債費比率（分子）の構造'!M$45</f>
        <v>559</v>
      </c>
      <c r="I49" s="176"/>
      <c r="J49" s="176"/>
      <c r="K49" s="176">
        <f>'実質公債費比率（分子）の構造'!N$45</f>
        <v>621</v>
      </c>
      <c r="L49" s="176"/>
      <c r="M49" s="176"/>
      <c r="N49" s="176">
        <f>'実質公債費比率（分子）の構造'!O$45</f>
        <v>761</v>
      </c>
      <c r="O49" s="176"/>
      <c r="P49" s="176"/>
    </row>
    <row r="50" spans="1:16" x14ac:dyDescent="0.15">
      <c r="A50" s="176" t="s">
        <v>75</v>
      </c>
      <c r="B50" s="176" t="e">
        <f>NA()</f>
        <v>#N/A</v>
      </c>
      <c r="C50" s="176">
        <f>IF(ISNUMBER('実質公債費比率（分子）の構造'!K$53),'実質公債費比率（分子）の構造'!K$53,NA())</f>
        <v>52</v>
      </c>
      <c r="D50" s="176" t="e">
        <f>NA()</f>
        <v>#N/A</v>
      </c>
      <c r="E50" s="176" t="e">
        <f>NA()</f>
        <v>#N/A</v>
      </c>
      <c r="F50" s="176">
        <f>IF(ISNUMBER('実質公債費比率（分子）の構造'!L$53),'実質公債費比率（分子）の構造'!L$53,NA())</f>
        <v>56</v>
      </c>
      <c r="G50" s="176" t="e">
        <f>NA()</f>
        <v>#N/A</v>
      </c>
      <c r="H50" s="176" t="e">
        <f>NA()</f>
        <v>#N/A</v>
      </c>
      <c r="I50" s="176">
        <f>IF(ISNUMBER('実質公債費比率（分子）の構造'!M$53),'実質公債費比率（分子）の構造'!M$53,NA())</f>
        <v>93</v>
      </c>
      <c r="J50" s="176" t="e">
        <f>NA()</f>
        <v>#N/A</v>
      </c>
      <c r="K50" s="176" t="e">
        <f>NA()</f>
        <v>#N/A</v>
      </c>
      <c r="L50" s="176">
        <f>IF(ISNUMBER('実質公債費比率（分子）の構造'!N$53),'実質公債費比率（分子）の構造'!N$53,NA())</f>
        <v>87</v>
      </c>
      <c r="M50" s="176" t="e">
        <f>NA()</f>
        <v>#N/A</v>
      </c>
      <c r="N50" s="176" t="e">
        <f>NA()</f>
        <v>#N/A</v>
      </c>
      <c r="O50" s="176">
        <f>IF(ISNUMBER('実質公債費比率（分子）の構造'!O$53),'実質公債費比率（分子）の構造'!O$53,NA())</f>
        <v>270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8186</v>
      </c>
      <c r="E56" s="175"/>
      <c r="F56" s="175"/>
      <c r="G56" s="175">
        <f>'将来負担比率（分子）の構造'!J$52</f>
        <v>8035</v>
      </c>
      <c r="H56" s="175"/>
      <c r="I56" s="175"/>
      <c r="J56" s="175">
        <f>'将来負担比率（分子）の構造'!K$52</f>
        <v>8307</v>
      </c>
      <c r="K56" s="175"/>
      <c r="L56" s="175"/>
      <c r="M56" s="175">
        <f>'将来負担比率（分子）の構造'!L$52</f>
        <v>7980</v>
      </c>
      <c r="N56" s="175"/>
      <c r="O56" s="175"/>
      <c r="P56" s="175">
        <f>'将来負担比率（分子）の構造'!M$52</f>
        <v>7725</v>
      </c>
    </row>
    <row r="57" spans="1:16" x14ac:dyDescent="0.15">
      <c r="A57" s="175" t="s">
        <v>44</v>
      </c>
      <c r="B57" s="175"/>
      <c r="C57" s="175"/>
      <c r="D57" s="175">
        <f>'将来負担比率（分子）の構造'!I$51</f>
        <v>1814</v>
      </c>
      <c r="E57" s="175"/>
      <c r="F57" s="175"/>
      <c r="G57" s="175">
        <f>'将来負担比率（分子）の構造'!J$51</f>
        <v>1747</v>
      </c>
      <c r="H57" s="175"/>
      <c r="I57" s="175"/>
      <c r="J57" s="175">
        <f>'将来負担比率（分子）の構造'!K$51</f>
        <v>1734</v>
      </c>
      <c r="K57" s="175"/>
      <c r="L57" s="175"/>
      <c r="M57" s="175">
        <f>'将来負担比率（分子）の構造'!L$51</f>
        <v>1377</v>
      </c>
      <c r="N57" s="175"/>
      <c r="O57" s="175"/>
      <c r="P57" s="175">
        <f>'将来負担比率（分子）の構造'!M$51</f>
        <v>1135</v>
      </c>
    </row>
    <row r="58" spans="1:16" x14ac:dyDescent="0.15">
      <c r="A58" s="175" t="s">
        <v>43</v>
      </c>
      <c r="B58" s="175"/>
      <c r="C58" s="175"/>
      <c r="D58" s="175">
        <f>'将来負担比率（分子）の構造'!I$50</f>
        <v>1834</v>
      </c>
      <c r="E58" s="175"/>
      <c r="F58" s="175"/>
      <c r="G58" s="175">
        <f>'将来負担比率（分子）の構造'!J$50</f>
        <v>1844</v>
      </c>
      <c r="H58" s="175"/>
      <c r="I58" s="175"/>
      <c r="J58" s="175">
        <f>'将来負担比率（分子）の構造'!K$50</f>
        <v>1850</v>
      </c>
      <c r="K58" s="175"/>
      <c r="L58" s="175"/>
      <c r="M58" s="175">
        <f>'将来負担比率（分子）の構造'!L$50</f>
        <v>2080</v>
      </c>
      <c r="N58" s="175"/>
      <c r="O58" s="175"/>
      <c r="P58" s="175">
        <f>'将来負担比率（分子）の構造'!M$50</f>
        <v>2194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1257</v>
      </c>
      <c r="C62" s="175"/>
      <c r="D62" s="175"/>
      <c r="E62" s="175">
        <f>'将来負担比率（分子）の構造'!J$45</f>
        <v>1133</v>
      </c>
      <c r="F62" s="175"/>
      <c r="G62" s="175"/>
      <c r="H62" s="175">
        <f>'将来負担比率（分子）の構造'!K$45</f>
        <v>1027</v>
      </c>
      <c r="I62" s="175"/>
      <c r="J62" s="175"/>
      <c r="K62" s="175">
        <f>'将来負担比率（分子）の構造'!L$45</f>
        <v>867</v>
      </c>
      <c r="L62" s="175"/>
      <c r="M62" s="175"/>
      <c r="N62" s="175">
        <f>'将来負担比率（分子）の構造'!M$45</f>
        <v>796</v>
      </c>
      <c r="O62" s="175"/>
      <c r="P62" s="175"/>
    </row>
    <row r="63" spans="1:16" x14ac:dyDescent="0.15">
      <c r="A63" s="175" t="s">
        <v>36</v>
      </c>
      <c r="B63" s="175">
        <f>'将来負担比率（分子）の構造'!I$44</f>
        <v>158</v>
      </c>
      <c r="C63" s="175"/>
      <c r="D63" s="175"/>
      <c r="E63" s="175">
        <f>'将来負担比率（分子）の構造'!J$44</f>
        <v>145</v>
      </c>
      <c r="F63" s="175"/>
      <c r="G63" s="175"/>
      <c r="H63" s="175">
        <f>'将来負担比率（分子）の構造'!K$44</f>
        <v>130</v>
      </c>
      <c r="I63" s="175"/>
      <c r="J63" s="175"/>
      <c r="K63" s="175">
        <f>'将来負担比率（分子）の構造'!L$44</f>
        <v>152</v>
      </c>
      <c r="L63" s="175"/>
      <c r="M63" s="175"/>
      <c r="N63" s="175">
        <f>'将来負担比率（分子）の構造'!M$44</f>
        <v>149</v>
      </c>
      <c r="O63" s="175"/>
      <c r="P63" s="175"/>
    </row>
    <row r="64" spans="1:16" x14ac:dyDescent="0.15">
      <c r="A64" s="175" t="s">
        <v>35</v>
      </c>
      <c r="B64" s="175">
        <f>'将来負担比率（分子）の構造'!I$43</f>
        <v>2675</v>
      </c>
      <c r="C64" s="175"/>
      <c r="D64" s="175"/>
      <c r="E64" s="175">
        <f>'将来負担比率（分子）の構造'!J$43</f>
        <v>3047</v>
      </c>
      <c r="F64" s="175"/>
      <c r="G64" s="175"/>
      <c r="H64" s="175">
        <f>'将来負担比率（分子）の構造'!K$43</f>
        <v>3461</v>
      </c>
      <c r="I64" s="175"/>
      <c r="J64" s="175"/>
      <c r="K64" s="175">
        <f>'将来負担比率（分子）の構造'!L$43</f>
        <v>3042</v>
      </c>
      <c r="L64" s="175"/>
      <c r="M64" s="175"/>
      <c r="N64" s="175">
        <f>'将来負担比率（分子）の構造'!M$43</f>
        <v>3009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9487</v>
      </c>
      <c r="C66" s="175"/>
      <c r="D66" s="175"/>
      <c r="E66" s="175">
        <f>'将来負担比率（分子）の構造'!J$41</f>
        <v>9400</v>
      </c>
      <c r="F66" s="175"/>
      <c r="G66" s="175"/>
      <c r="H66" s="175">
        <f>'将来負担比率（分子）の構造'!K$41</f>
        <v>9503</v>
      </c>
      <c r="I66" s="175"/>
      <c r="J66" s="175"/>
      <c r="K66" s="175">
        <f>'将来負担比率（分子）の構造'!L$41</f>
        <v>9896</v>
      </c>
      <c r="L66" s="175"/>
      <c r="M66" s="175"/>
      <c r="N66" s="175">
        <f>'将来負担比率（分子）の構造'!M$41</f>
        <v>9482</v>
      </c>
      <c r="O66" s="175"/>
      <c r="P66" s="175"/>
    </row>
    <row r="67" spans="1:16" x14ac:dyDescent="0.15">
      <c r="A67" s="175" t="s">
        <v>79</v>
      </c>
      <c r="B67" s="175" t="e">
        <f>NA()</f>
        <v>#N/A</v>
      </c>
      <c r="C67" s="175">
        <f>IF(ISNUMBER('将来負担比率（分子）の構造'!I$53), IF('将来負担比率（分子）の構造'!I$53 &lt; 0, 0, '将来負担比率（分子）の構造'!I$53), NA())</f>
        <v>1744</v>
      </c>
      <c r="D67" s="175" t="e">
        <f>NA()</f>
        <v>#N/A</v>
      </c>
      <c r="E67" s="175" t="e">
        <f>NA()</f>
        <v>#N/A</v>
      </c>
      <c r="F67" s="175">
        <f>IF(ISNUMBER('将来負担比率（分子）の構造'!J$53), IF('将来負担比率（分子）の構造'!J$53 &lt; 0, 0, '将来負担比率（分子）の構造'!J$53), NA())</f>
        <v>2098</v>
      </c>
      <c r="G67" s="175" t="e">
        <f>NA()</f>
        <v>#N/A</v>
      </c>
      <c r="H67" s="175" t="e">
        <f>NA()</f>
        <v>#N/A</v>
      </c>
      <c r="I67" s="175">
        <f>IF(ISNUMBER('将来負担比率（分子）の構造'!K$53), IF('将来負担比率（分子）の構造'!K$53 &lt; 0, 0, '将来負担比率（分子）の構造'!K$53), NA())</f>
        <v>2230</v>
      </c>
      <c r="J67" s="175" t="e">
        <f>NA()</f>
        <v>#N/A</v>
      </c>
      <c r="K67" s="175" t="e">
        <f>NA()</f>
        <v>#N/A</v>
      </c>
      <c r="L67" s="175">
        <f>IF(ISNUMBER('将来負担比率（分子）の構造'!L$53), IF('将来負担比率（分子）の構造'!L$53 &lt; 0, 0, '将来負担比率（分子）の構造'!L$53), NA())</f>
        <v>2520</v>
      </c>
      <c r="M67" s="175" t="e">
        <f>NA()</f>
        <v>#N/A</v>
      </c>
      <c r="N67" s="175" t="e">
        <f>NA()</f>
        <v>#N/A</v>
      </c>
      <c r="O67" s="175">
        <f>IF(ISNUMBER('将来負担比率（分子）の構造'!M$53), IF('将来負担比率（分子）の構造'!M$53 &lt; 0, 0, '将来負担比率（分子）の構造'!M$53), NA())</f>
        <v>2382</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1209</v>
      </c>
      <c r="C72" s="179">
        <f>基金残高に係る経年分析!G55</f>
        <v>1250</v>
      </c>
      <c r="D72" s="179">
        <f>基金残高に係る経年分析!H55</f>
        <v>1260</v>
      </c>
    </row>
    <row r="73" spans="1:16" x14ac:dyDescent="0.15">
      <c r="A73" s="178" t="s">
        <v>82</v>
      </c>
      <c r="B73" s="179">
        <f>基金残高に係る経年分析!F56</f>
        <v>78</v>
      </c>
      <c r="C73" s="179">
        <f>基金残高に係る経年分析!G56</f>
        <v>158</v>
      </c>
      <c r="D73" s="179">
        <f>基金残高に係る経年分析!H56</f>
        <v>159</v>
      </c>
    </row>
    <row r="74" spans="1:16" x14ac:dyDescent="0.15">
      <c r="A74" s="178" t="s">
        <v>83</v>
      </c>
      <c r="B74" s="179">
        <f>基金残高に係る経年分析!F57</f>
        <v>477</v>
      </c>
      <c r="C74" s="179">
        <f>基金残高に係る経年分析!G57</f>
        <v>586</v>
      </c>
      <c r="D74" s="179">
        <f>基金残高に係る経年分析!H57</f>
        <v>689</v>
      </c>
    </row>
  </sheetData>
  <sheetProtection algorithmName="SHA-512" hashValue="QRO2ewMp6W2WhaWpa9GM6uexKCweFSqNwuE4UMKHK9ae7kor6t51hNWVd+oS5hZiykZtDihNWL7prdVsFcbF3Q==" saltValue="NlFyEqWqABwLT2fA3uvU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2135006</v>
      </c>
      <c r="S5" s="674"/>
      <c r="T5" s="674"/>
      <c r="U5" s="674"/>
      <c r="V5" s="674"/>
      <c r="W5" s="674"/>
      <c r="X5" s="674"/>
      <c r="Y5" s="702"/>
      <c r="Z5" s="715">
        <v>21.1</v>
      </c>
      <c r="AA5" s="715"/>
      <c r="AB5" s="715"/>
      <c r="AC5" s="715"/>
      <c r="AD5" s="716">
        <v>2021266</v>
      </c>
      <c r="AE5" s="716"/>
      <c r="AF5" s="716"/>
      <c r="AG5" s="716"/>
      <c r="AH5" s="716"/>
      <c r="AI5" s="716"/>
      <c r="AJ5" s="716"/>
      <c r="AK5" s="716"/>
      <c r="AL5" s="703">
        <v>37.9</v>
      </c>
      <c r="AM5" s="686"/>
      <c r="AN5" s="686"/>
      <c r="AO5" s="704"/>
      <c r="AP5" s="676" t="s">
        <v>235</v>
      </c>
      <c r="AQ5" s="677"/>
      <c r="AR5" s="677"/>
      <c r="AS5" s="677"/>
      <c r="AT5" s="677"/>
      <c r="AU5" s="677"/>
      <c r="AV5" s="677"/>
      <c r="AW5" s="677"/>
      <c r="AX5" s="677"/>
      <c r="AY5" s="677"/>
      <c r="AZ5" s="677"/>
      <c r="BA5" s="677"/>
      <c r="BB5" s="677"/>
      <c r="BC5" s="677"/>
      <c r="BD5" s="677"/>
      <c r="BE5" s="677"/>
      <c r="BF5" s="678"/>
      <c r="BG5" s="627">
        <v>2017916</v>
      </c>
      <c r="BH5" s="628"/>
      <c r="BI5" s="628"/>
      <c r="BJ5" s="628"/>
      <c r="BK5" s="628"/>
      <c r="BL5" s="628"/>
      <c r="BM5" s="628"/>
      <c r="BN5" s="629"/>
      <c r="BO5" s="663">
        <v>94.5</v>
      </c>
      <c r="BP5" s="663"/>
      <c r="BQ5" s="663"/>
      <c r="BR5" s="663"/>
      <c r="BS5" s="664" t="s">
        <v>142</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59220</v>
      </c>
      <c r="S6" s="628"/>
      <c r="T6" s="628"/>
      <c r="U6" s="628"/>
      <c r="V6" s="628"/>
      <c r="W6" s="628"/>
      <c r="X6" s="628"/>
      <c r="Y6" s="629"/>
      <c r="Z6" s="663">
        <v>0.6</v>
      </c>
      <c r="AA6" s="663"/>
      <c r="AB6" s="663"/>
      <c r="AC6" s="663"/>
      <c r="AD6" s="664">
        <v>59220</v>
      </c>
      <c r="AE6" s="664"/>
      <c r="AF6" s="664"/>
      <c r="AG6" s="664"/>
      <c r="AH6" s="664"/>
      <c r="AI6" s="664"/>
      <c r="AJ6" s="664"/>
      <c r="AK6" s="664"/>
      <c r="AL6" s="630">
        <v>1.1000000000000001</v>
      </c>
      <c r="AM6" s="631"/>
      <c r="AN6" s="631"/>
      <c r="AO6" s="665"/>
      <c r="AP6" s="624" t="s">
        <v>240</v>
      </c>
      <c r="AQ6" s="625"/>
      <c r="AR6" s="625"/>
      <c r="AS6" s="625"/>
      <c r="AT6" s="625"/>
      <c r="AU6" s="625"/>
      <c r="AV6" s="625"/>
      <c r="AW6" s="625"/>
      <c r="AX6" s="625"/>
      <c r="AY6" s="625"/>
      <c r="AZ6" s="625"/>
      <c r="BA6" s="625"/>
      <c r="BB6" s="625"/>
      <c r="BC6" s="625"/>
      <c r="BD6" s="625"/>
      <c r="BE6" s="625"/>
      <c r="BF6" s="626"/>
      <c r="BG6" s="627">
        <v>2017916</v>
      </c>
      <c r="BH6" s="628"/>
      <c r="BI6" s="628"/>
      <c r="BJ6" s="628"/>
      <c r="BK6" s="628"/>
      <c r="BL6" s="628"/>
      <c r="BM6" s="628"/>
      <c r="BN6" s="629"/>
      <c r="BO6" s="663">
        <v>94.5</v>
      </c>
      <c r="BP6" s="663"/>
      <c r="BQ6" s="663"/>
      <c r="BR6" s="663"/>
      <c r="BS6" s="664" t="s">
        <v>142</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104874</v>
      </c>
      <c r="CS6" s="628"/>
      <c r="CT6" s="628"/>
      <c r="CU6" s="628"/>
      <c r="CV6" s="628"/>
      <c r="CW6" s="628"/>
      <c r="CX6" s="628"/>
      <c r="CY6" s="629"/>
      <c r="CZ6" s="703">
        <v>1.1000000000000001</v>
      </c>
      <c r="DA6" s="686"/>
      <c r="DB6" s="686"/>
      <c r="DC6" s="705"/>
      <c r="DD6" s="633" t="s">
        <v>142</v>
      </c>
      <c r="DE6" s="628"/>
      <c r="DF6" s="628"/>
      <c r="DG6" s="628"/>
      <c r="DH6" s="628"/>
      <c r="DI6" s="628"/>
      <c r="DJ6" s="628"/>
      <c r="DK6" s="628"/>
      <c r="DL6" s="628"/>
      <c r="DM6" s="628"/>
      <c r="DN6" s="628"/>
      <c r="DO6" s="628"/>
      <c r="DP6" s="629"/>
      <c r="DQ6" s="633">
        <v>104874</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1469</v>
      </c>
      <c r="S7" s="628"/>
      <c r="T7" s="628"/>
      <c r="U7" s="628"/>
      <c r="V7" s="628"/>
      <c r="W7" s="628"/>
      <c r="X7" s="628"/>
      <c r="Y7" s="629"/>
      <c r="Z7" s="663">
        <v>0</v>
      </c>
      <c r="AA7" s="663"/>
      <c r="AB7" s="663"/>
      <c r="AC7" s="663"/>
      <c r="AD7" s="664">
        <v>1469</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1141010</v>
      </c>
      <c r="BH7" s="628"/>
      <c r="BI7" s="628"/>
      <c r="BJ7" s="628"/>
      <c r="BK7" s="628"/>
      <c r="BL7" s="628"/>
      <c r="BM7" s="628"/>
      <c r="BN7" s="629"/>
      <c r="BO7" s="663">
        <v>53.4</v>
      </c>
      <c r="BP7" s="663"/>
      <c r="BQ7" s="663"/>
      <c r="BR7" s="663"/>
      <c r="BS7" s="664" t="s">
        <v>142</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1420363</v>
      </c>
      <c r="CS7" s="628"/>
      <c r="CT7" s="628"/>
      <c r="CU7" s="628"/>
      <c r="CV7" s="628"/>
      <c r="CW7" s="628"/>
      <c r="CX7" s="628"/>
      <c r="CY7" s="629"/>
      <c r="CZ7" s="663">
        <v>15.1</v>
      </c>
      <c r="DA7" s="663"/>
      <c r="DB7" s="663"/>
      <c r="DC7" s="663"/>
      <c r="DD7" s="633">
        <v>318799</v>
      </c>
      <c r="DE7" s="628"/>
      <c r="DF7" s="628"/>
      <c r="DG7" s="628"/>
      <c r="DH7" s="628"/>
      <c r="DI7" s="628"/>
      <c r="DJ7" s="628"/>
      <c r="DK7" s="628"/>
      <c r="DL7" s="628"/>
      <c r="DM7" s="628"/>
      <c r="DN7" s="628"/>
      <c r="DO7" s="628"/>
      <c r="DP7" s="629"/>
      <c r="DQ7" s="633">
        <v>1136554</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31227</v>
      </c>
      <c r="S8" s="628"/>
      <c r="T8" s="628"/>
      <c r="U8" s="628"/>
      <c r="V8" s="628"/>
      <c r="W8" s="628"/>
      <c r="X8" s="628"/>
      <c r="Y8" s="629"/>
      <c r="Z8" s="663">
        <v>0.3</v>
      </c>
      <c r="AA8" s="663"/>
      <c r="AB8" s="663"/>
      <c r="AC8" s="663"/>
      <c r="AD8" s="664">
        <v>31227</v>
      </c>
      <c r="AE8" s="664"/>
      <c r="AF8" s="664"/>
      <c r="AG8" s="664"/>
      <c r="AH8" s="664"/>
      <c r="AI8" s="664"/>
      <c r="AJ8" s="664"/>
      <c r="AK8" s="664"/>
      <c r="AL8" s="630">
        <v>0.6</v>
      </c>
      <c r="AM8" s="631"/>
      <c r="AN8" s="631"/>
      <c r="AO8" s="665"/>
      <c r="AP8" s="624" t="s">
        <v>246</v>
      </c>
      <c r="AQ8" s="625"/>
      <c r="AR8" s="625"/>
      <c r="AS8" s="625"/>
      <c r="AT8" s="625"/>
      <c r="AU8" s="625"/>
      <c r="AV8" s="625"/>
      <c r="AW8" s="625"/>
      <c r="AX8" s="625"/>
      <c r="AY8" s="625"/>
      <c r="AZ8" s="625"/>
      <c r="BA8" s="625"/>
      <c r="BB8" s="625"/>
      <c r="BC8" s="625"/>
      <c r="BD8" s="625"/>
      <c r="BE8" s="625"/>
      <c r="BF8" s="626"/>
      <c r="BG8" s="627">
        <v>38500</v>
      </c>
      <c r="BH8" s="628"/>
      <c r="BI8" s="628"/>
      <c r="BJ8" s="628"/>
      <c r="BK8" s="628"/>
      <c r="BL8" s="628"/>
      <c r="BM8" s="628"/>
      <c r="BN8" s="629"/>
      <c r="BO8" s="663">
        <v>1.8</v>
      </c>
      <c r="BP8" s="663"/>
      <c r="BQ8" s="663"/>
      <c r="BR8" s="663"/>
      <c r="BS8" s="664" t="s">
        <v>142</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3622014</v>
      </c>
      <c r="CS8" s="628"/>
      <c r="CT8" s="628"/>
      <c r="CU8" s="628"/>
      <c r="CV8" s="628"/>
      <c r="CW8" s="628"/>
      <c r="CX8" s="628"/>
      <c r="CY8" s="629"/>
      <c r="CZ8" s="663">
        <v>38.6</v>
      </c>
      <c r="DA8" s="663"/>
      <c r="DB8" s="663"/>
      <c r="DC8" s="663"/>
      <c r="DD8" s="633">
        <v>5727</v>
      </c>
      <c r="DE8" s="628"/>
      <c r="DF8" s="628"/>
      <c r="DG8" s="628"/>
      <c r="DH8" s="628"/>
      <c r="DI8" s="628"/>
      <c r="DJ8" s="628"/>
      <c r="DK8" s="628"/>
      <c r="DL8" s="628"/>
      <c r="DM8" s="628"/>
      <c r="DN8" s="628"/>
      <c r="DO8" s="628"/>
      <c r="DP8" s="629"/>
      <c r="DQ8" s="633">
        <v>1842693</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21885</v>
      </c>
      <c r="S9" s="628"/>
      <c r="T9" s="628"/>
      <c r="U9" s="628"/>
      <c r="V9" s="628"/>
      <c r="W9" s="628"/>
      <c r="X9" s="628"/>
      <c r="Y9" s="629"/>
      <c r="Z9" s="663">
        <v>0.2</v>
      </c>
      <c r="AA9" s="663"/>
      <c r="AB9" s="663"/>
      <c r="AC9" s="663"/>
      <c r="AD9" s="664">
        <v>21885</v>
      </c>
      <c r="AE9" s="664"/>
      <c r="AF9" s="664"/>
      <c r="AG9" s="664"/>
      <c r="AH9" s="664"/>
      <c r="AI9" s="664"/>
      <c r="AJ9" s="664"/>
      <c r="AK9" s="664"/>
      <c r="AL9" s="630">
        <v>0.4</v>
      </c>
      <c r="AM9" s="631"/>
      <c r="AN9" s="631"/>
      <c r="AO9" s="665"/>
      <c r="AP9" s="624" t="s">
        <v>249</v>
      </c>
      <c r="AQ9" s="625"/>
      <c r="AR9" s="625"/>
      <c r="AS9" s="625"/>
      <c r="AT9" s="625"/>
      <c r="AU9" s="625"/>
      <c r="AV9" s="625"/>
      <c r="AW9" s="625"/>
      <c r="AX9" s="625"/>
      <c r="AY9" s="625"/>
      <c r="AZ9" s="625"/>
      <c r="BA9" s="625"/>
      <c r="BB9" s="625"/>
      <c r="BC9" s="625"/>
      <c r="BD9" s="625"/>
      <c r="BE9" s="625"/>
      <c r="BF9" s="626"/>
      <c r="BG9" s="627">
        <v>1069527</v>
      </c>
      <c r="BH9" s="628"/>
      <c r="BI9" s="628"/>
      <c r="BJ9" s="628"/>
      <c r="BK9" s="628"/>
      <c r="BL9" s="628"/>
      <c r="BM9" s="628"/>
      <c r="BN9" s="629"/>
      <c r="BO9" s="663">
        <v>50.1</v>
      </c>
      <c r="BP9" s="663"/>
      <c r="BQ9" s="663"/>
      <c r="BR9" s="663"/>
      <c r="BS9" s="664" t="s">
        <v>142</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1065848</v>
      </c>
      <c r="CS9" s="628"/>
      <c r="CT9" s="628"/>
      <c r="CU9" s="628"/>
      <c r="CV9" s="628"/>
      <c r="CW9" s="628"/>
      <c r="CX9" s="628"/>
      <c r="CY9" s="629"/>
      <c r="CZ9" s="663">
        <v>11.3</v>
      </c>
      <c r="DA9" s="663"/>
      <c r="DB9" s="663"/>
      <c r="DC9" s="663"/>
      <c r="DD9" s="633">
        <v>6235</v>
      </c>
      <c r="DE9" s="628"/>
      <c r="DF9" s="628"/>
      <c r="DG9" s="628"/>
      <c r="DH9" s="628"/>
      <c r="DI9" s="628"/>
      <c r="DJ9" s="628"/>
      <c r="DK9" s="628"/>
      <c r="DL9" s="628"/>
      <c r="DM9" s="628"/>
      <c r="DN9" s="628"/>
      <c r="DO9" s="628"/>
      <c r="DP9" s="629"/>
      <c r="DQ9" s="633">
        <v>832089</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142</v>
      </c>
      <c r="S10" s="628"/>
      <c r="T10" s="628"/>
      <c r="U10" s="628"/>
      <c r="V10" s="628"/>
      <c r="W10" s="628"/>
      <c r="X10" s="628"/>
      <c r="Y10" s="629"/>
      <c r="Z10" s="663" t="s">
        <v>142</v>
      </c>
      <c r="AA10" s="663"/>
      <c r="AB10" s="663"/>
      <c r="AC10" s="663"/>
      <c r="AD10" s="664" t="s">
        <v>252</v>
      </c>
      <c r="AE10" s="664"/>
      <c r="AF10" s="664"/>
      <c r="AG10" s="664"/>
      <c r="AH10" s="664"/>
      <c r="AI10" s="664"/>
      <c r="AJ10" s="664"/>
      <c r="AK10" s="664"/>
      <c r="AL10" s="630" t="s">
        <v>142</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20366</v>
      </c>
      <c r="BH10" s="628"/>
      <c r="BI10" s="628"/>
      <c r="BJ10" s="628"/>
      <c r="BK10" s="628"/>
      <c r="BL10" s="628"/>
      <c r="BM10" s="628"/>
      <c r="BN10" s="629"/>
      <c r="BO10" s="663">
        <v>1</v>
      </c>
      <c r="BP10" s="663"/>
      <c r="BQ10" s="663"/>
      <c r="BR10" s="663"/>
      <c r="BS10" s="664" t="s">
        <v>252</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t="s">
        <v>142</v>
      </c>
      <c r="CS10" s="628"/>
      <c r="CT10" s="628"/>
      <c r="CU10" s="628"/>
      <c r="CV10" s="628"/>
      <c r="CW10" s="628"/>
      <c r="CX10" s="628"/>
      <c r="CY10" s="629"/>
      <c r="CZ10" s="663" t="s">
        <v>142</v>
      </c>
      <c r="DA10" s="663"/>
      <c r="DB10" s="663"/>
      <c r="DC10" s="663"/>
      <c r="DD10" s="633" t="s">
        <v>142</v>
      </c>
      <c r="DE10" s="628"/>
      <c r="DF10" s="628"/>
      <c r="DG10" s="628"/>
      <c r="DH10" s="628"/>
      <c r="DI10" s="628"/>
      <c r="DJ10" s="628"/>
      <c r="DK10" s="628"/>
      <c r="DL10" s="628"/>
      <c r="DM10" s="628"/>
      <c r="DN10" s="628"/>
      <c r="DO10" s="628"/>
      <c r="DP10" s="629"/>
      <c r="DQ10" s="633" t="s">
        <v>142</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464662</v>
      </c>
      <c r="S11" s="628"/>
      <c r="T11" s="628"/>
      <c r="U11" s="628"/>
      <c r="V11" s="628"/>
      <c r="W11" s="628"/>
      <c r="X11" s="628"/>
      <c r="Y11" s="629"/>
      <c r="Z11" s="630">
        <v>4.5999999999999996</v>
      </c>
      <c r="AA11" s="631"/>
      <c r="AB11" s="631"/>
      <c r="AC11" s="632"/>
      <c r="AD11" s="633">
        <v>464662</v>
      </c>
      <c r="AE11" s="628"/>
      <c r="AF11" s="628"/>
      <c r="AG11" s="628"/>
      <c r="AH11" s="628"/>
      <c r="AI11" s="628"/>
      <c r="AJ11" s="628"/>
      <c r="AK11" s="629"/>
      <c r="AL11" s="630">
        <v>8.6999999999999993</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12617</v>
      </c>
      <c r="BH11" s="628"/>
      <c r="BI11" s="628"/>
      <c r="BJ11" s="628"/>
      <c r="BK11" s="628"/>
      <c r="BL11" s="628"/>
      <c r="BM11" s="628"/>
      <c r="BN11" s="629"/>
      <c r="BO11" s="663">
        <v>0.6</v>
      </c>
      <c r="BP11" s="663"/>
      <c r="BQ11" s="663"/>
      <c r="BR11" s="663"/>
      <c r="BS11" s="664" t="s">
        <v>142</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37483</v>
      </c>
      <c r="CS11" s="628"/>
      <c r="CT11" s="628"/>
      <c r="CU11" s="628"/>
      <c r="CV11" s="628"/>
      <c r="CW11" s="628"/>
      <c r="CX11" s="628"/>
      <c r="CY11" s="629"/>
      <c r="CZ11" s="663">
        <v>0.4</v>
      </c>
      <c r="DA11" s="663"/>
      <c r="DB11" s="663"/>
      <c r="DC11" s="663"/>
      <c r="DD11" s="633" t="s">
        <v>142</v>
      </c>
      <c r="DE11" s="628"/>
      <c r="DF11" s="628"/>
      <c r="DG11" s="628"/>
      <c r="DH11" s="628"/>
      <c r="DI11" s="628"/>
      <c r="DJ11" s="628"/>
      <c r="DK11" s="628"/>
      <c r="DL11" s="628"/>
      <c r="DM11" s="628"/>
      <c r="DN11" s="628"/>
      <c r="DO11" s="628"/>
      <c r="DP11" s="629"/>
      <c r="DQ11" s="633">
        <v>32206</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t="s">
        <v>142</v>
      </c>
      <c r="S12" s="628"/>
      <c r="T12" s="628"/>
      <c r="U12" s="628"/>
      <c r="V12" s="628"/>
      <c r="W12" s="628"/>
      <c r="X12" s="628"/>
      <c r="Y12" s="629"/>
      <c r="Z12" s="663" t="s">
        <v>142</v>
      </c>
      <c r="AA12" s="663"/>
      <c r="AB12" s="663"/>
      <c r="AC12" s="663"/>
      <c r="AD12" s="664" t="s">
        <v>142</v>
      </c>
      <c r="AE12" s="664"/>
      <c r="AF12" s="664"/>
      <c r="AG12" s="664"/>
      <c r="AH12" s="664"/>
      <c r="AI12" s="664"/>
      <c r="AJ12" s="664"/>
      <c r="AK12" s="664"/>
      <c r="AL12" s="630" t="s">
        <v>142</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758623</v>
      </c>
      <c r="BH12" s="628"/>
      <c r="BI12" s="628"/>
      <c r="BJ12" s="628"/>
      <c r="BK12" s="628"/>
      <c r="BL12" s="628"/>
      <c r="BM12" s="628"/>
      <c r="BN12" s="629"/>
      <c r="BO12" s="663">
        <v>35.5</v>
      </c>
      <c r="BP12" s="663"/>
      <c r="BQ12" s="663"/>
      <c r="BR12" s="663"/>
      <c r="BS12" s="664" t="s">
        <v>142</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108629</v>
      </c>
      <c r="CS12" s="628"/>
      <c r="CT12" s="628"/>
      <c r="CU12" s="628"/>
      <c r="CV12" s="628"/>
      <c r="CW12" s="628"/>
      <c r="CX12" s="628"/>
      <c r="CY12" s="629"/>
      <c r="CZ12" s="663">
        <v>1.2</v>
      </c>
      <c r="DA12" s="663"/>
      <c r="DB12" s="663"/>
      <c r="DC12" s="663"/>
      <c r="DD12" s="633">
        <v>8652</v>
      </c>
      <c r="DE12" s="628"/>
      <c r="DF12" s="628"/>
      <c r="DG12" s="628"/>
      <c r="DH12" s="628"/>
      <c r="DI12" s="628"/>
      <c r="DJ12" s="628"/>
      <c r="DK12" s="628"/>
      <c r="DL12" s="628"/>
      <c r="DM12" s="628"/>
      <c r="DN12" s="628"/>
      <c r="DO12" s="628"/>
      <c r="DP12" s="629"/>
      <c r="DQ12" s="633">
        <v>69554</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142</v>
      </c>
      <c r="S13" s="628"/>
      <c r="T13" s="628"/>
      <c r="U13" s="628"/>
      <c r="V13" s="628"/>
      <c r="W13" s="628"/>
      <c r="X13" s="628"/>
      <c r="Y13" s="629"/>
      <c r="Z13" s="663" t="s">
        <v>142</v>
      </c>
      <c r="AA13" s="663"/>
      <c r="AB13" s="663"/>
      <c r="AC13" s="663"/>
      <c r="AD13" s="664" t="s">
        <v>142</v>
      </c>
      <c r="AE13" s="664"/>
      <c r="AF13" s="664"/>
      <c r="AG13" s="664"/>
      <c r="AH13" s="664"/>
      <c r="AI13" s="664"/>
      <c r="AJ13" s="664"/>
      <c r="AK13" s="664"/>
      <c r="AL13" s="630" t="s">
        <v>142</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758623</v>
      </c>
      <c r="BH13" s="628"/>
      <c r="BI13" s="628"/>
      <c r="BJ13" s="628"/>
      <c r="BK13" s="628"/>
      <c r="BL13" s="628"/>
      <c r="BM13" s="628"/>
      <c r="BN13" s="629"/>
      <c r="BO13" s="663">
        <v>35.5</v>
      </c>
      <c r="BP13" s="663"/>
      <c r="BQ13" s="663"/>
      <c r="BR13" s="663"/>
      <c r="BS13" s="664" t="s">
        <v>142</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1059464</v>
      </c>
      <c r="CS13" s="628"/>
      <c r="CT13" s="628"/>
      <c r="CU13" s="628"/>
      <c r="CV13" s="628"/>
      <c r="CW13" s="628"/>
      <c r="CX13" s="628"/>
      <c r="CY13" s="629"/>
      <c r="CZ13" s="663">
        <v>11.3</v>
      </c>
      <c r="DA13" s="663"/>
      <c r="DB13" s="663"/>
      <c r="DC13" s="663"/>
      <c r="DD13" s="633">
        <v>367695</v>
      </c>
      <c r="DE13" s="628"/>
      <c r="DF13" s="628"/>
      <c r="DG13" s="628"/>
      <c r="DH13" s="628"/>
      <c r="DI13" s="628"/>
      <c r="DJ13" s="628"/>
      <c r="DK13" s="628"/>
      <c r="DL13" s="628"/>
      <c r="DM13" s="628"/>
      <c r="DN13" s="628"/>
      <c r="DO13" s="628"/>
      <c r="DP13" s="629"/>
      <c r="DQ13" s="633">
        <v>541194</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v>311</v>
      </c>
      <c r="S14" s="628"/>
      <c r="T14" s="628"/>
      <c r="U14" s="628"/>
      <c r="V14" s="628"/>
      <c r="W14" s="628"/>
      <c r="X14" s="628"/>
      <c r="Y14" s="629"/>
      <c r="Z14" s="663">
        <v>0</v>
      </c>
      <c r="AA14" s="663"/>
      <c r="AB14" s="663"/>
      <c r="AC14" s="663"/>
      <c r="AD14" s="664">
        <v>311</v>
      </c>
      <c r="AE14" s="664"/>
      <c r="AF14" s="664"/>
      <c r="AG14" s="664"/>
      <c r="AH14" s="664"/>
      <c r="AI14" s="664"/>
      <c r="AJ14" s="664"/>
      <c r="AK14" s="664"/>
      <c r="AL14" s="630">
        <v>0</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52248</v>
      </c>
      <c r="BH14" s="628"/>
      <c r="BI14" s="628"/>
      <c r="BJ14" s="628"/>
      <c r="BK14" s="628"/>
      <c r="BL14" s="628"/>
      <c r="BM14" s="628"/>
      <c r="BN14" s="629"/>
      <c r="BO14" s="663">
        <v>2.4</v>
      </c>
      <c r="BP14" s="663"/>
      <c r="BQ14" s="663"/>
      <c r="BR14" s="663"/>
      <c r="BS14" s="664" t="s">
        <v>142</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315694</v>
      </c>
      <c r="CS14" s="628"/>
      <c r="CT14" s="628"/>
      <c r="CU14" s="628"/>
      <c r="CV14" s="628"/>
      <c r="CW14" s="628"/>
      <c r="CX14" s="628"/>
      <c r="CY14" s="629"/>
      <c r="CZ14" s="663">
        <v>3.4</v>
      </c>
      <c r="DA14" s="663"/>
      <c r="DB14" s="663"/>
      <c r="DC14" s="663"/>
      <c r="DD14" s="633" t="s">
        <v>252</v>
      </c>
      <c r="DE14" s="628"/>
      <c r="DF14" s="628"/>
      <c r="DG14" s="628"/>
      <c r="DH14" s="628"/>
      <c r="DI14" s="628"/>
      <c r="DJ14" s="628"/>
      <c r="DK14" s="628"/>
      <c r="DL14" s="628"/>
      <c r="DM14" s="628"/>
      <c r="DN14" s="628"/>
      <c r="DO14" s="628"/>
      <c r="DP14" s="629"/>
      <c r="DQ14" s="633">
        <v>315694</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142</v>
      </c>
      <c r="S15" s="628"/>
      <c r="T15" s="628"/>
      <c r="U15" s="628"/>
      <c r="V15" s="628"/>
      <c r="W15" s="628"/>
      <c r="X15" s="628"/>
      <c r="Y15" s="629"/>
      <c r="Z15" s="663" t="s">
        <v>252</v>
      </c>
      <c r="AA15" s="663"/>
      <c r="AB15" s="663"/>
      <c r="AC15" s="663"/>
      <c r="AD15" s="664" t="s">
        <v>252</v>
      </c>
      <c r="AE15" s="664"/>
      <c r="AF15" s="664"/>
      <c r="AG15" s="664"/>
      <c r="AH15" s="664"/>
      <c r="AI15" s="664"/>
      <c r="AJ15" s="664"/>
      <c r="AK15" s="664"/>
      <c r="AL15" s="630" t="s">
        <v>142</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66035</v>
      </c>
      <c r="BH15" s="628"/>
      <c r="BI15" s="628"/>
      <c r="BJ15" s="628"/>
      <c r="BK15" s="628"/>
      <c r="BL15" s="628"/>
      <c r="BM15" s="628"/>
      <c r="BN15" s="629"/>
      <c r="BO15" s="663">
        <v>3.1</v>
      </c>
      <c r="BP15" s="663"/>
      <c r="BQ15" s="663"/>
      <c r="BR15" s="663"/>
      <c r="BS15" s="664" t="s">
        <v>142</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896331</v>
      </c>
      <c r="CS15" s="628"/>
      <c r="CT15" s="628"/>
      <c r="CU15" s="628"/>
      <c r="CV15" s="628"/>
      <c r="CW15" s="628"/>
      <c r="CX15" s="628"/>
      <c r="CY15" s="629"/>
      <c r="CZ15" s="663">
        <v>9.5</v>
      </c>
      <c r="DA15" s="663"/>
      <c r="DB15" s="663"/>
      <c r="DC15" s="663"/>
      <c r="DD15" s="633">
        <v>28484</v>
      </c>
      <c r="DE15" s="628"/>
      <c r="DF15" s="628"/>
      <c r="DG15" s="628"/>
      <c r="DH15" s="628"/>
      <c r="DI15" s="628"/>
      <c r="DJ15" s="628"/>
      <c r="DK15" s="628"/>
      <c r="DL15" s="628"/>
      <c r="DM15" s="628"/>
      <c r="DN15" s="628"/>
      <c r="DO15" s="628"/>
      <c r="DP15" s="629"/>
      <c r="DQ15" s="633">
        <v>795925</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8470</v>
      </c>
      <c r="S16" s="628"/>
      <c r="T16" s="628"/>
      <c r="U16" s="628"/>
      <c r="V16" s="628"/>
      <c r="W16" s="628"/>
      <c r="X16" s="628"/>
      <c r="Y16" s="629"/>
      <c r="Z16" s="663">
        <v>0.1</v>
      </c>
      <c r="AA16" s="663"/>
      <c r="AB16" s="663"/>
      <c r="AC16" s="663"/>
      <c r="AD16" s="664">
        <v>8470</v>
      </c>
      <c r="AE16" s="664"/>
      <c r="AF16" s="664"/>
      <c r="AG16" s="664"/>
      <c r="AH16" s="664"/>
      <c r="AI16" s="664"/>
      <c r="AJ16" s="664"/>
      <c r="AK16" s="664"/>
      <c r="AL16" s="630">
        <v>0.2</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142</v>
      </c>
      <c r="BH16" s="628"/>
      <c r="BI16" s="628"/>
      <c r="BJ16" s="628"/>
      <c r="BK16" s="628"/>
      <c r="BL16" s="628"/>
      <c r="BM16" s="628"/>
      <c r="BN16" s="629"/>
      <c r="BO16" s="663" t="s">
        <v>142</v>
      </c>
      <c r="BP16" s="663"/>
      <c r="BQ16" s="663"/>
      <c r="BR16" s="663"/>
      <c r="BS16" s="664" t="s">
        <v>142</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1376</v>
      </c>
      <c r="CS16" s="628"/>
      <c r="CT16" s="628"/>
      <c r="CU16" s="628"/>
      <c r="CV16" s="628"/>
      <c r="CW16" s="628"/>
      <c r="CX16" s="628"/>
      <c r="CY16" s="629"/>
      <c r="CZ16" s="663">
        <v>0</v>
      </c>
      <c r="DA16" s="663"/>
      <c r="DB16" s="663"/>
      <c r="DC16" s="663"/>
      <c r="DD16" s="633" t="s">
        <v>142</v>
      </c>
      <c r="DE16" s="628"/>
      <c r="DF16" s="628"/>
      <c r="DG16" s="628"/>
      <c r="DH16" s="628"/>
      <c r="DI16" s="628"/>
      <c r="DJ16" s="628"/>
      <c r="DK16" s="628"/>
      <c r="DL16" s="628"/>
      <c r="DM16" s="628"/>
      <c r="DN16" s="628"/>
      <c r="DO16" s="628"/>
      <c r="DP16" s="629"/>
      <c r="DQ16" s="633">
        <v>498</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13576</v>
      </c>
      <c r="S17" s="628"/>
      <c r="T17" s="628"/>
      <c r="U17" s="628"/>
      <c r="V17" s="628"/>
      <c r="W17" s="628"/>
      <c r="X17" s="628"/>
      <c r="Y17" s="629"/>
      <c r="Z17" s="663">
        <v>0.1</v>
      </c>
      <c r="AA17" s="663"/>
      <c r="AB17" s="663"/>
      <c r="AC17" s="663"/>
      <c r="AD17" s="664">
        <v>13576</v>
      </c>
      <c r="AE17" s="664"/>
      <c r="AF17" s="664"/>
      <c r="AG17" s="664"/>
      <c r="AH17" s="664"/>
      <c r="AI17" s="664"/>
      <c r="AJ17" s="664"/>
      <c r="AK17" s="664"/>
      <c r="AL17" s="630">
        <v>0.3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142</v>
      </c>
      <c r="BH17" s="628"/>
      <c r="BI17" s="628"/>
      <c r="BJ17" s="628"/>
      <c r="BK17" s="628"/>
      <c r="BL17" s="628"/>
      <c r="BM17" s="628"/>
      <c r="BN17" s="629"/>
      <c r="BO17" s="663" t="s">
        <v>142</v>
      </c>
      <c r="BP17" s="663"/>
      <c r="BQ17" s="663"/>
      <c r="BR17" s="663"/>
      <c r="BS17" s="664" t="s">
        <v>142</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760882</v>
      </c>
      <c r="CS17" s="628"/>
      <c r="CT17" s="628"/>
      <c r="CU17" s="628"/>
      <c r="CV17" s="628"/>
      <c r="CW17" s="628"/>
      <c r="CX17" s="628"/>
      <c r="CY17" s="629"/>
      <c r="CZ17" s="663">
        <v>8.1</v>
      </c>
      <c r="DA17" s="663"/>
      <c r="DB17" s="663"/>
      <c r="DC17" s="663"/>
      <c r="DD17" s="633" t="s">
        <v>142</v>
      </c>
      <c r="DE17" s="628"/>
      <c r="DF17" s="628"/>
      <c r="DG17" s="628"/>
      <c r="DH17" s="628"/>
      <c r="DI17" s="628"/>
      <c r="DJ17" s="628"/>
      <c r="DK17" s="628"/>
      <c r="DL17" s="628"/>
      <c r="DM17" s="628"/>
      <c r="DN17" s="628"/>
      <c r="DO17" s="628"/>
      <c r="DP17" s="629"/>
      <c r="DQ17" s="633">
        <v>694016</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26939</v>
      </c>
      <c r="S18" s="628"/>
      <c r="T18" s="628"/>
      <c r="U18" s="628"/>
      <c r="V18" s="628"/>
      <c r="W18" s="628"/>
      <c r="X18" s="628"/>
      <c r="Y18" s="629"/>
      <c r="Z18" s="663">
        <v>0.3</v>
      </c>
      <c r="AA18" s="663"/>
      <c r="AB18" s="663"/>
      <c r="AC18" s="663"/>
      <c r="AD18" s="664">
        <v>26939</v>
      </c>
      <c r="AE18" s="664"/>
      <c r="AF18" s="664"/>
      <c r="AG18" s="664"/>
      <c r="AH18" s="664"/>
      <c r="AI18" s="664"/>
      <c r="AJ18" s="664"/>
      <c r="AK18" s="664"/>
      <c r="AL18" s="630">
        <v>0.5</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142</v>
      </c>
      <c r="BH18" s="628"/>
      <c r="BI18" s="628"/>
      <c r="BJ18" s="628"/>
      <c r="BK18" s="628"/>
      <c r="BL18" s="628"/>
      <c r="BM18" s="628"/>
      <c r="BN18" s="629"/>
      <c r="BO18" s="663" t="s">
        <v>142</v>
      </c>
      <c r="BP18" s="663"/>
      <c r="BQ18" s="663"/>
      <c r="BR18" s="663"/>
      <c r="BS18" s="664" t="s">
        <v>142</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252</v>
      </c>
      <c r="CS18" s="628"/>
      <c r="CT18" s="628"/>
      <c r="CU18" s="628"/>
      <c r="CV18" s="628"/>
      <c r="CW18" s="628"/>
      <c r="CX18" s="628"/>
      <c r="CY18" s="629"/>
      <c r="CZ18" s="663" t="s">
        <v>142</v>
      </c>
      <c r="DA18" s="663"/>
      <c r="DB18" s="663"/>
      <c r="DC18" s="663"/>
      <c r="DD18" s="633" t="s">
        <v>142</v>
      </c>
      <c r="DE18" s="628"/>
      <c r="DF18" s="628"/>
      <c r="DG18" s="628"/>
      <c r="DH18" s="628"/>
      <c r="DI18" s="628"/>
      <c r="DJ18" s="628"/>
      <c r="DK18" s="628"/>
      <c r="DL18" s="628"/>
      <c r="DM18" s="628"/>
      <c r="DN18" s="628"/>
      <c r="DO18" s="628"/>
      <c r="DP18" s="629"/>
      <c r="DQ18" s="633" t="s">
        <v>142</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26729</v>
      </c>
      <c r="S19" s="628"/>
      <c r="T19" s="628"/>
      <c r="U19" s="628"/>
      <c r="V19" s="628"/>
      <c r="W19" s="628"/>
      <c r="X19" s="628"/>
      <c r="Y19" s="629"/>
      <c r="Z19" s="663">
        <v>0.3</v>
      </c>
      <c r="AA19" s="663"/>
      <c r="AB19" s="663"/>
      <c r="AC19" s="663"/>
      <c r="AD19" s="664">
        <v>26729</v>
      </c>
      <c r="AE19" s="664"/>
      <c r="AF19" s="664"/>
      <c r="AG19" s="664"/>
      <c r="AH19" s="664"/>
      <c r="AI19" s="664"/>
      <c r="AJ19" s="664"/>
      <c r="AK19" s="664"/>
      <c r="AL19" s="630">
        <v>0.5</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117090</v>
      </c>
      <c r="BH19" s="628"/>
      <c r="BI19" s="628"/>
      <c r="BJ19" s="628"/>
      <c r="BK19" s="628"/>
      <c r="BL19" s="628"/>
      <c r="BM19" s="628"/>
      <c r="BN19" s="629"/>
      <c r="BO19" s="663">
        <v>5.5</v>
      </c>
      <c r="BP19" s="663"/>
      <c r="BQ19" s="663"/>
      <c r="BR19" s="663"/>
      <c r="BS19" s="664" t="s">
        <v>252</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142</v>
      </c>
      <c r="CS19" s="628"/>
      <c r="CT19" s="628"/>
      <c r="CU19" s="628"/>
      <c r="CV19" s="628"/>
      <c r="CW19" s="628"/>
      <c r="CX19" s="628"/>
      <c r="CY19" s="629"/>
      <c r="CZ19" s="663" t="s">
        <v>252</v>
      </c>
      <c r="DA19" s="663"/>
      <c r="DB19" s="663"/>
      <c r="DC19" s="663"/>
      <c r="DD19" s="633" t="s">
        <v>142</v>
      </c>
      <c r="DE19" s="628"/>
      <c r="DF19" s="628"/>
      <c r="DG19" s="628"/>
      <c r="DH19" s="628"/>
      <c r="DI19" s="628"/>
      <c r="DJ19" s="628"/>
      <c r="DK19" s="628"/>
      <c r="DL19" s="628"/>
      <c r="DM19" s="628"/>
      <c r="DN19" s="628"/>
      <c r="DO19" s="628"/>
      <c r="DP19" s="629"/>
      <c r="DQ19" s="633" t="s">
        <v>142</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v>210</v>
      </c>
      <c r="S20" s="628"/>
      <c r="T20" s="628"/>
      <c r="U20" s="628"/>
      <c r="V20" s="628"/>
      <c r="W20" s="628"/>
      <c r="X20" s="628"/>
      <c r="Y20" s="629"/>
      <c r="Z20" s="663">
        <v>0</v>
      </c>
      <c r="AA20" s="663"/>
      <c r="AB20" s="663"/>
      <c r="AC20" s="663"/>
      <c r="AD20" s="664">
        <v>210</v>
      </c>
      <c r="AE20" s="664"/>
      <c r="AF20" s="664"/>
      <c r="AG20" s="664"/>
      <c r="AH20" s="664"/>
      <c r="AI20" s="664"/>
      <c r="AJ20" s="664"/>
      <c r="AK20" s="664"/>
      <c r="AL20" s="630">
        <v>0</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117090</v>
      </c>
      <c r="BH20" s="628"/>
      <c r="BI20" s="628"/>
      <c r="BJ20" s="628"/>
      <c r="BK20" s="628"/>
      <c r="BL20" s="628"/>
      <c r="BM20" s="628"/>
      <c r="BN20" s="629"/>
      <c r="BO20" s="663">
        <v>5.5</v>
      </c>
      <c r="BP20" s="663"/>
      <c r="BQ20" s="663"/>
      <c r="BR20" s="663"/>
      <c r="BS20" s="664" t="s">
        <v>142</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9392958</v>
      </c>
      <c r="CS20" s="628"/>
      <c r="CT20" s="628"/>
      <c r="CU20" s="628"/>
      <c r="CV20" s="628"/>
      <c r="CW20" s="628"/>
      <c r="CX20" s="628"/>
      <c r="CY20" s="629"/>
      <c r="CZ20" s="663">
        <v>100</v>
      </c>
      <c r="DA20" s="663"/>
      <c r="DB20" s="663"/>
      <c r="DC20" s="663"/>
      <c r="DD20" s="633">
        <v>735592</v>
      </c>
      <c r="DE20" s="628"/>
      <c r="DF20" s="628"/>
      <c r="DG20" s="628"/>
      <c r="DH20" s="628"/>
      <c r="DI20" s="628"/>
      <c r="DJ20" s="628"/>
      <c r="DK20" s="628"/>
      <c r="DL20" s="628"/>
      <c r="DM20" s="628"/>
      <c r="DN20" s="628"/>
      <c r="DO20" s="628"/>
      <c r="DP20" s="629"/>
      <c r="DQ20" s="633">
        <v>6365297</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2945126</v>
      </c>
      <c r="S21" s="628"/>
      <c r="T21" s="628"/>
      <c r="U21" s="628"/>
      <c r="V21" s="628"/>
      <c r="W21" s="628"/>
      <c r="X21" s="628"/>
      <c r="Y21" s="629"/>
      <c r="Z21" s="663">
        <v>29.1</v>
      </c>
      <c r="AA21" s="663"/>
      <c r="AB21" s="663"/>
      <c r="AC21" s="663"/>
      <c r="AD21" s="664">
        <v>2652825</v>
      </c>
      <c r="AE21" s="664"/>
      <c r="AF21" s="664"/>
      <c r="AG21" s="664"/>
      <c r="AH21" s="664"/>
      <c r="AI21" s="664"/>
      <c r="AJ21" s="664"/>
      <c r="AK21" s="664"/>
      <c r="AL21" s="630">
        <v>49.7</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v>3350</v>
      </c>
      <c r="BH21" s="628"/>
      <c r="BI21" s="628"/>
      <c r="BJ21" s="628"/>
      <c r="BK21" s="628"/>
      <c r="BL21" s="628"/>
      <c r="BM21" s="628"/>
      <c r="BN21" s="629"/>
      <c r="BO21" s="663">
        <v>0.2</v>
      </c>
      <c r="BP21" s="663"/>
      <c r="BQ21" s="663"/>
      <c r="BR21" s="663"/>
      <c r="BS21" s="664" t="s">
        <v>142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2652825</v>
      </c>
      <c r="S22" s="628"/>
      <c r="T22" s="628"/>
      <c r="U22" s="628"/>
      <c r="V22" s="628"/>
      <c r="W22" s="628"/>
      <c r="X22" s="628"/>
      <c r="Y22" s="629"/>
      <c r="Z22" s="663">
        <v>26.2</v>
      </c>
      <c r="AA22" s="663"/>
      <c r="AB22" s="663"/>
      <c r="AC22" s="663"/>
      <c r="AD22" s="664">
        <v>2652825</v>
      </c>
      <c r="AE22" s="664"/>
      <c r="AF22" s="664"/>
      <c r="AG22" s="664"/>
      <c r="AH22" s="664"/>
      <c r="AI22" s="664"/>
      <c r="AJ22" s="664"/>
      <c r="AK22" s="664"/>
      <c r="AL22" s="630">
        <v>49.7</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142</v>
      </c>
      <c r="BH22" s="628"/>
      <c r="BI22" s="628"/>
      <c r="BJ22" s="628"/>
      <c r="BK22" s="628"/>
      <c r="BL22" s="628"/>
      <c r="BM22" s="628"/>
      <c r="BN22" s="629"/>
      <c r="BO22" s="663" t="s">
        <v>252</v>
      </c>
      <c r="BP22" s="663"/>
      <c r="BQ22" s="663"/>
      <c r="BR22" s="663"/>
      <c r="BS22" s="664" t="s">
        <v>142</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292301</v>
      </c>
      <c r="S23" s="628"/>
      <c r="T23" s="628"/>
      <c r="U23" s="628"/>
      <c r="V23" s="628"/>
      <c r="W23" s="628"/>
      <c r="X23" s="628"/>
      <c r="Y23" s="629"/>
      <c r="Z23" s="663">
        <v>2.9</v>
      </c>
      <c r="AA23" s="663"/>
      <c r="AB23" s="663"/>
      <c r="AC23" s="663"/>
      <c r="AD23" s="664" t="s">
        <v>252</v>
      </c>
      <c r="AE23" s="664"/>
      <c r="AF23" s="664"/>
      <c r="AG23" s="664"/>
      <c r="AH23" s="664"/>
      <c r="AI23" s="664"/>
      <c r="AJ23" s="664"/>
      <c r="AK23" s="664"/>
      <c r="AL23" s="630" t="s">
        <v>142</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v>113740</v>
      </c>
      <c r="BH23" s="628"/>
      <c r="BI23" s="628"/>
      <c r="BJ23" s="628"/>
      <c r="BK23" s="628"/>
      <c r="BL23" s="628"/>
      <c r="BM23" s="628"/>
      <c r="BN23" s="629"/>
      <c r="BO23" s="663">
        <v>5.3</v>
      </c>
      <c r="BP23" s="663"/>
      <c r="BQ23" s="663"/>
      <c r="BR23" s="663"/>
      <c r="BS23" s="664" t="s">
        <v>142</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t="s">
        <v>252</v>
      </c>
      <c r="S24" s="628"/>
      <c r="T24" s="628"/>
      <c r="U24" s="628"/>
      <c r="V24" s="628"/>
      <c r="W24" s="628"/>
      <c r="X24" s="628"/>
      <c r="Y24" s="629"/>
      <c r="Z24" s="663" t="s">
        <v>142</v>
      </c>
      <c r="AA24" s="663"/>
      <c r="AB24" s="663"/>
      <c r="AC24" s="663"/>
      <c r="AD24" s="664" t="s">
        <v>142</v>
      </c>
      <c r="AE24" s="664"/>
      <c r="AF24" s="664"/>
      <c r="AG24" s="664"/>
      <c r="AH24" s="664"/>
      <c r="AI24" s="664"/>
      <c r="AJ24" s="664"/>
      <c r="AK24" s="664"/>
      <c r="AL24" s="630" t="s">
        <v>142</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142</v>
      </c>
      <c r="BH24" s="628"/>
      <c r="BI24" s="628"/>
      <c r="BJ24" s="628"/>
      <c r="BK24" s="628"/>
      <c r="BL24" s="628"/>
      <c r="BM24" s="628"/>
      <c r="BN24" s="629"/>
      <c r="BO24" s="663" t="s">
        <v>142</v>
      </c>
      <c r="BP24" s="663"/>
      <c r="BQ24" s="663"/>
      <c r="BR24" s="663"/>
      <c r="BS24" s="664" t="s">
        <v>252</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4372878</v>
      </c>
      <c r="CS24" s="674"/>
      <c r="CT24" s="674"/>
      <c r="CU24" s="674"/>
      <c r="CV24" s="674"/>
      <c r="CW24" s="674"/>
      <c r="CX24" s="674"/>
      <c r="CY24" s="702"/>
      <c r="CZ24" s="703">
        <v>46.6</v>
      </c>
      <c r="DA24" s="686"/>
      <c r="DB24" s="686"/>
      <c r="DC24" s="705"/>
      <c r="DD24" s="701">
        <v>2747117</v>
      </c>
      <c r="DE24" s="674"/>
      <c r="DF24" s="674"/>
      <c r="DG24" s="674"/>
      <c r="DH24" s="674"/>
      <c r="DI24" s="674"/>
      <c r="DJ24" s="674"/>
      <c r="DK24" s="702"/>
      <c r="DL24" s="701">
        <v>2587615</v>
      </c>
      <c r="DM24" s="674"/>
      <c r="DN24" s="674"/>
      <c r="DO24" s="674"/>
      <c r="DP24" s="674"/>
      <c r="DQ24" s="674"/>
      <c r="DR24" s="674"/>
      <c r="DS24" s="674"/>
      <c r="DT24" s="674"/>
      <c r="DU24" s="674"/>
      <c r="DV24" s="702"/>
      <c r="DW24" s="703">
        <v>47.8</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5707891</v>
      </c>
      <c r="S25" s="628"/>
      <c r="T25" s="628"/>
      <c r="U25" s="628"/>
      <c r="V25" s="628"/>
      <c r="W25" s="628"/>
      <c r="X25" s="628"/>
      <c r="Y25" s="629"/>
      <c r="Z25" s="663">
        <v>56.3</v>
      </c>
      <c r="AA25" s="663"/>
      <c r="AB25" s="663"/>
      <c r="AC25" s="663"/>
      <c r="AD25" s="664">
        <v>5301850</v>
      </c>
      <c r="AE25" s="664"/>
      <c r="AF25" s="664"/>
      <c r="AG25" s="664"/>
      <c r="AH25" s="664"/>
      <c r="AI25" s="664"/>
      <c r="AJ25" s="664"/>
      <c r="AK25" s="664"/>
      <c r="AL25" s="630">
        <v>99.4</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142</v>
      </c>
      <c r="BH25" s="628"/>
      <c r="BI25" s="628"/>
      <c r="BJ25" s="628"/>
      <c r="BK25" s="628"/>
      <c r="BL25" s="628"/>
      <c r="BM25" s="628"/>
      <c r="BN25" s="629"/>
      <c r="BO25" s="663" t="s">
        <v>252</v>
      </c>
      <c r="BP25" s="663"/>
      <c r="BQ25" s="663"/>
      <c r="BR25" s="663"/>
      <c r="BS25" s="664" t="s">
        <v>142</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1655475</v>
      </c>
      <c r="CS25" s="636"/>
      <c r="CT25" s="636"/>
      <c r="CU25" s="636"/>
      <c r="CV25" s="636"/>
      <c r="CW25" s="636"/>
      <c r="CX25" s="636"/>
      <c r="CY25" s="637"/>
      <c r="CZ25" s="630">
        <v>17.600000000000001</v>
      </c>
      <c r="DA25" s="638"/>
      <c r="DB25" s="638"/>
      <c r="DC25" s="639"/>
      <c r="DD25" s="633">
        <v>1543669</v>
      </c>
      <c r="DE25" s="636"/>
      <c r="DF25" s="636"/>
      <c r="DG25" s="636"/>
      <c r="DH25" s="636"/>
      <c r="DI25" s="636"/>
      <c r="DJ25" s="636"/>
      <c r="DK25" s="637"/>
      <c r="DL25" s="633">
        <v>1420232</v>
      </c>
      <c r="DM25" s="636"/>
      <c r="DN25" s="636"/>
      <c r="DO25" s="636"/>
      <c r="DP25" s="636"/>
      <c r="DQ25" s="636"/>
      <c r="DR25" s="636"/>
      <c r="DS25" s="636"/>
      <c r="DT25" s="636"/>
      <c r="DU25" s="636"/>
      <c r="DV25" s="637"/>
      <c r="DW25" s="630">
        <v>26.2</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v>2079</v>
      </c>
      <c r="S26" s="628"/>
      <c r="T26" s="628"/>
      <c r="U26" s="628"/>
      <c r="V26" s="628"/>
      <c r="W26" s="628"/>
      <c r="X26" s="628"/>
      <c r="Y26" s="629"/>
      <c r="Z26" s="663">
        <v>0</v>
      </c>
      <c r="AA26" s="663"/>
      <c r="AB26" s="663"/>
      <c r="AC26" s="663"/>
      <c r="AD26" s="664">
        <v>2079</v>
      </c>
      <c r="AE26" s="664"/>
      <c r="AF26" s="664"/>
      <c r="AG26" s="664"/>
      <c r="AH26" s="664"/>
      <c r="AI26" s="664"/>
      <c r="AJ26" s="664"/>
      <c r="AK26" s="664"/>
      <c r="AL26" s="630">
        <v>0</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142</v>
      </c>
      <c r="BH26" s="628"/>
      <c r="BI26" s="628"/>
      <c r="BJ26" s="628"/>
      <c r="BK26" s="628"/>
      <c r="BL26" s="628"/>
      <c r="BM26" s="628"/>
      <c r="BN26" s="629"/>
      <c r="BO26" s="663" t="s">
        <v>142</v>
      </c>
      <c r="BP26" s="663"/>
      <c r="BQ26" s="663"/>
      <c r="BR26" s="663"/>
      <c r="BS26" s="664" t="s">
        <v>142</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1055542</v>
      </c>
      <c r="CS26" s="628"/>
      <c r="CT26" s="628"/>
      <c r="CU26" s="628"/>
      <c r="CV26" s="628"/>
      <c r="CW26" s="628"/>
      <c r="CX26" s="628"/>
      <c r="CY26" s="629"/>
      <c r="CZ26" s="630">
        <v>11.2</v>
      </c>
      <c r="DA26" s="638"/>
      <c r="DB26" s="638"/>
      <c r="DC26" s="639"/>
      <c r="DD26" s="633">
        <v>962291</v>
      </c>
      <c r="DE26" s="628"/>
      <c r="DF26" s="628"/>
      <c r="DG26" s="628"/>
      <c r="DH26" s="628"/>
      <c r="DI26" s="628"/>
      <c r="DJ26" s="628"/>
      <c r="DK26" s="629"/>
      <c r="DL26" s="633" t="s">
        <v>142</v>
      </c>
      <c r="DM26" s="628"/>
      <c r="DN26" s="628"/>
      <c r="DO26" s="628"/>
      <c r="DP26" s="628"/>
      <c r="DQ26" s="628"/>
      <c r="DR26" s="628"/>
      <c r="DS26" s="628"/>
      <c r="DT26" s="628"/>
      <c r="DU26" s="628"/>
      <c r="DV26" s="629"/>
      <c r="DW26" s="630" t="s">
        <v>142</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58042</v>
      </c>
      <c r="S27" s="628"/>
      <c r="T27" s="628"/>
      <c r="U27" s="628"/>
      <c r="V27" s="628"/>
      <c r="W27" s="628"/>
      <c r="X27" s="628"/>
      <c r="Y27" s="629"/>
      <c r="Z27" s="663">
        <v>0.6</v>
      </c>
      <c r="AA27" s="663"/>
      <c r="AB27" s="663"/>
      <c r="AC27" s="663"/>
      <c r="AD27" s="664" t="s">
        <v>142</v>
      </c>
      <c r="AE27" s="664"/>
      <c r="AF27" s="664"/>
      <c r="AG27" s="664"/>
      <c r="AH27" s="664"/>
      <c r="AI27" s="664"/>
      <c r="AJ27" s="664"/>
      <c r="AK27" s="664"/>
      <c r="AL27" s="630" t="s">
        <v>142</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2135006</v>
      </c>
      <c r="BH27" s="628"/>
      <c r="BI27" s="628"/>
      <c r="BJ27" s="628"/>
      <c r="BK27" s="628"/>
      <c r="BL27" s="628"/>
      <c r="BM27" s="628"/>
      <c r="BN27" s="629"/>
      <c r="BO27" s="663">
        <v>100</v>
      </c>
      <c r="BP27" s="663"/>
      <c r="BQ27" s="663"/>
      <c r="BR27" s="663"/>
      <c r="BS27" s="664" t="s">
        <v>142</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1956521</v>
      </c>
      <c r="CS27" s="636"/>
      <c r="CT27" s="636"/>
      <c r="CU27" s="636"/>
      <c r="CV27" s="636"/>
      <c r="CW27" s="636"/>
      <c r="CX27" s="636"/>
      <c r="CY27" s="637"/>
      <c r="CZ27" s="630">
        <v>20.8</v>
      </c>
      <c r="DA27" s="638"/>
      <c r="DB27" s="638"/>
      <c r="DC27" s="639"/>
      <c r="DD27" s="633">
        <v>509432</v>
      </c>
      <c r="DE27" s="636"/>
      <c r="DF27" s="636"/>
      <c r="DG27" s="636"/>
      <c r="DH27" s="636"/>
      <c r="DI27" s="636"/>
      <c r="DJ27" s="636"/>
      <c r="DK27" s="637"/>
      <c r="DL27" s="633">
        <v>473367</v>
      </c>
      <c r="DM27" s="636"/>
      <c r="DN27" s="636"/>
      <c r="DO27" s="636"/>
      <c r="DP27" s="636"/>
      <c r="DQ27" s="636"/>
      <c r="DR27" s="636"/>
      <c r="DS27" s="636"/>
      <c r="DT27" s="636"/>
      <c r="DU27" s="636"/>
      <c r="DV27" s="637"/>
      <c r="DW27" s="630">
        <v>8.6999999999999993</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191729</v>
      </c>
      <c r="S28" s="628"/>
      <c r="T28" s="628"/>
      <c r="U28" s="628"/>
      <c r="V28" s="628"/>
      <c r="W28" s="628"/>
      <c r="X28" s="628"/>
      <c r="Y28" s="629"/>
      <c r="Z28" s="663">
        <v>1.9</v>
      </c>
      <c r="AA28" s="663"/>
      <c r="AB28" s="663"/>
      <c r="AC28" s="663"/>
      <c r="AD28" s="664">
        <v>24162</v>
      </c>
      <c r="AE28" s="664"/>
      <c r="AF28" s="664"/>
      <c r="AG28" s="664"/>
      <c r="AH28" s="664"/>
      <c r="AI28" s="664"/>
      <c r="AJ28" s="664"/>
      <c r="AK28" s="664"/>
      <c r="AL28" s="630">
        <v>0.5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760882</v>
      </c>
      <c r="CS28" s="628"/>
      <c r="CT28" s="628"/>
      <c r="CU28" s="628"/>
      <c r="CV28" s="628"/>
      <c r="CW28" s="628"/>
      <c r="CX28" s="628"/>
      <c r="CY28" s="629"/>
      <c r="CZ28" s="630">
        <v>8.1</v>
      </c>
      <c r="DA28" s="638"/>
      <c r="DB28" s="638"/>
      <c r="DC28" s="639"/>
      <c r="DD28" s="633">
        <v>694016</v>
      </c>
      <c r="DE28" s="628"/>
      <c r="DF28" s="628"/>
      <c r="DG28" s="628"/>
      <c r="DH28" s="628"/>
      <c r="DI28" s="628"/>
      <c r="DJ28" s="628"/>
      <c r="DK28" s="629"/>
      <c r="DL28" s="633">
        <v>694016</v>
      </c>
      <c r="DM28" s="628"/>
      <c r="DN28" s="628"/>
      <c r="DO28" s="628"/>
      <c r="DP28" s="628"/>
      <c r="DQ28" s="628"/>
      <c r="DR28" s="628"/>
      <c r="DS28" s="628"/>
      <c r="DT28" s="628"/>
      <c r="DU28" s="628"/>
      <c r="DV28" s="629"/>
      <c r="DW28" s="630">
        <v>12.8</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25491</v>
      </c>
      <c r="S29" s="628"/>
      <c r="T29" s="628"/>
      <c r="U29" s="628"/>
      <c r="V29" s="628"/>
      <c r="W29" s="628"/>
      <c r="X29" s="628"/>
      <c r="Y29" s="629"/>
      <c r="Z29" s="663">
        <v>0.3</v>
      </c>
      <c r="AA29" s="663"/>
      <c r="AB29" s="663"/>
      <c r="AC29" s="663"/>
      <c r="AD29" s="664" t="s">
        <v>142</v>
      </c>
      <c r="AE29" s="664"/>
      <c r="AF29" s="664"/>
      <c r="AG29" s="664"/>
      <c r="AH29" s="664"/>
      <c r="AI29" s="664"/>
      <c r="AJ29" s="664"/>
      <c r="AK29" s="664"/>
      <c r="AL29" s="630" t="s">
        <v>252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313</v>
      </c>
      <c r="CG29" s="625"/>
      <c r="CH29" s="625"/>
      <c r="CI29" s="625"/>
      <c r="CJ29" s="625"/>
      <c r="CK29" s="625"/>
      <c r="CL29" s="625"/>
      <c r="CM29" s="625"/>
      <c r="CN29" s="625"/>
      <c r="CO29" s="625"/>
      <c r="CP29" s="625"/>
      <c r="CQ29" s="626"/>
      <c r="CR29" s="627">
        <v>760882</v>
      </c>
      <c r="CS29" s="636"/>
      <c r="CT29" s="636"/>
      <c r="CU29" s="636"/>
      <c r="CV29" s="636"/>
      <c r="CW29" s="636"/>
      <c r="CX29" s="636"/>
      <c r="CY29" s="637"/>
      <c r="CZ29" s="630">
        <v>8.1</v>
      </c>
      <c r="DA29" s="638"/>
      <c r="DB29" s="638"/>
      <c r="DC29" s="639"/>
      <c r="DD29" s="633">
        <v>694016</v>
      </c>
      <c r="DE29" s="636"/>
      <c r="DF29" s="636"/>
      <c r="DG29" s="636"/>
      <c r="DH29" s="636"/>
      <c r="DI29" s="636"/>
      <c r="DJ29" s="636"/>
      <c r="DK29" s="637"/>
      <c r="DL29" s="633">
        <v>694016</v>
      </c>
      <c r="DM29" s="636"/>
      <c r="DN29" s="636"/>
      <c r="DO29" s="636"/>
      <c r="DP29" s="636"/>
      <c r="DQ29" s="636"/>
      <c r="DR29" s="636"/>
      <c r="DS29" s="636"/>
      <c r="DT29" s="636"/>
      <c r="DU29" s="636"/>
      <c r="DV29" s="637"/>
      <c r="DW29" s="630">
        <v>12.8</v>
      </c>
      <c r="DX29" s="638"/>
      <c r="DY29" s="638"/>
      <c r="DZ29" s="638"/>
      <c r="EA29" s="638"/>
      <c r="EB29" s="638"/>
      <c r="EC29" s="652"/>
    </row>
    <row r="30" spans="2:133" ht="11.25" customHeight="1" x14ac:dyDescent="0.15">
      <c r="B30" s="624" t="s">
        <v>314</v>
      </c>
      <c r="C30" s="625"/>
      <c r="D30" s="625"/>
      <c r="E30" s="625"/>
      <c r="F30" s="625"/>
      <c r="G30" s="625"/>
      <c r="H30" s="625"/>
      <c r="I30" s="625"/>
      <c r="J30" s="625"/>
      <c r="K30" s="625"/>
      <c r="L30" s="625"/>
      <c r="M30" s="625"/>
      <c r="N30" s="625"/>
      <c r="O30" s="625"/>
      <c r="P30" s="625"/>
      <c r="Q30" s="626"/>
      <c r="R30" s="627">
        <v>1904714</v>
      </c>
      <c r="S30" s="628"/>
      <c r="T30" s="628"/>
      <c r="U30" s="628"/>
      <c r="V30" s="628"/>
      <c r="W30" s="628"/>
      <c r="X30" s="628"/>
      <c r="Y30" s="629"/>
      <c r="Z30" s="663">
        <v>18.8</v>
      </c>
      <c r="AA30" s="663"/>
      <c r="AB30" s="663"/>
      <c r="AC30" s="663"/>
      <c r="AD30" s="664" t="s">
        <v>142</v>
      </c>
      <c r="AE30" s="664"/>
      <c r="AF30" s="664"/>
      <c r="AG30" s="664"/>
      <c r="AH30" s="664"/>
      <c r="AI30" s="664"/>
      <c r="AJ30" s="664"/>
      <c r="AK30" s="664"/>
      <c r="AL30" s="630" t="s">
        <v>252</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24" t="s">
        <v>317</v>
      </c>
      <c r="CG30" s="625"/>
      <c r="CH30" s="625"/>
      <c r="CI30" s="625"/>
      <c r="CJ30" s="625"/>
      <c r="CK30" s="625"/>
      <c r="CL30" s="625"/>
      <c r="CM30" s="625"/>
      <c r="CN30" s="625"/>
      <c r="CO30" s="625"/>
      <c r="CP30" s="625"/>
      <c r="CQ30" s="626"/>
      <c r="CR30" s="627">
        <v>722073</v>
      </c>
      <c r="CS30" s="628"/>
      <c r="CT30" s="628"/>
      <c r="CU30" s="628"/>
      <c r="CV30" s="628"/>
      <c r="CW30" s="628"/>
      <c r="CX30" s="628"/>
      <c r="CY30" s="629"/>
      <c r="CZ30" s="630">
        <v>7.7</v>
      </c>
      <c r="DA30" s="638"/>
      <c r="DB30" s="638"/>
      <c r="DC30" s="639"/>
      <c r="DD30" s="633">
        <v>655207</v>
      </c>
      <c r="DE30" s="628"/>
      <c r="DF30" s="628"/>
      <c r="DG30" s="628"/>
      <c r="DH30" s="628"/>
      <c r="DI30" s="628"/>
      <c r="DJ30" s="628"/>
      <c r="DK30" s="629"/>
      <c r="DL30" s="633">
        <v>655207</v>
      </c>
      <c r="DM30" s="628"/>
      <c r="DN30" s="628"/>
      <c r="DO30" s="628"/>
      <c r="DP30" s="628"/>
      <c r="DQ30" s="628"/>
      <c r="DR30" s="628"/>
      <c r="DS30" s="628"/>
      <c r="DT30" s="628"/>
      <c r="DU30" s="628"/>
      <c r="DV30" s="629"/>
      <c r="DW30" s="630">
        <v>12.1</v>
      </c>
      <c r="DX30" s="638"/>
      <c r="DY30" s="638"/>
      <c r="DZ30" s="638"/>
      <c r="EA30" s="638"/>
      <c r="EB30" s="638"/>
      <c r="EC30" s="652"/>
    </row>
    <row r="31" spans="2:133" ht="11.25" customHeight="1" x14ac:dyDescent="0.15">
      <c r="B31" s="696" t="s">
        <v>318</v>
      </c>
      <c r="C31" s="697"/>
      <c r="D31" s="697"/>
      <c r="E31" s="697"/>
      <c r="F31" s="697"/>
      <c r="G31" s="697"/>
      <c r="H31" s="697"/>
      <c r="I31" s="697"/>
      <c r="J31" s="697"/>
      <c r="K31" s="697"/>
      <c r="L31" s="697"/>
      <c r="M31" s="697"/>
      <c r="N31" s="697"/>
      <c r="O31" s="697"/>
      <c r="P31" s="697"/>
      <c r="Q31" s="698"/>
      <c r="R31" s="627" t="s">
        <v>252</v>
      </c>
      <c r="S31" s="628"/>
      <c r="T31" s="628"/>
      <c r="U31" s="628"/>
      <c r="V31" s="628"/>
      <c r="W31" s="628"/>
      <c r="X31" s="628"/>
      <c r="Y31" s="629"/>
      <c r="Z31" s="663" t="s">
        <v>142</v>
      </c>
      <c r="AA31" s="663"/>
      <c r="AB31" s="663"/>
      <c r="AC31" s="663"/>
      <c r="AD31" s="664" t="s">
        <v>142</v>
      </c>
      <c r="AE31" s="664"/>
      <c r="AF31" s="664"/>
      <c r="AG31" s="664"/>
      <c r="AH31" s="664"/>
      <c r="AI31" s="664"/>
      <c r="AJ31" s="664"/>
      <c r="AK31" s="664"/>
      <c r="AL31" s="630" t="s">
        <v>252</v>
      </c>
      <c r="AM31" s="631"/>
      <c r="AN31" s="631"/>
      <c r="AO31" s="665"/>
      <c r="AP31" s="688" t="s">
        <v>319</v>
      </c>
      <c r="AQ31" s="689"/>
      <c r="AR31" s="689"/>
      <c r="AS31" s="689"/>
      <c r="AT31" s="690" t="s">
        <v>320</v>
      </c>
      <c r="AU31" s="218"/>
      <c r="AV31" s="218"/>
      <c r="AW31" s="218"/>
      <c r="AX31" s="676" t="s">
        <v>193</v>
      </c>
      <c r="AY31" s="677"/>
      <c r="AZ31" s="677"/>
      <c r="BA31" s="677"/>
      <c r="BB31" s="677"/>
      <c r="BC31" s="677"/>
      <c r="BD31" s="677"/>
      <c r="BE31" s="677"/>
      <c r="BF31" s="678"/>
      <c r="BG31" s="684">
        <v>99.6</v>
      </c>
      <c r="BH31" s="685"/>
      <c r="BI31" s="685"/>
      <c r="BJ31" s="685"/>
      <c r="BK31" s="685"/>
      <c r="BL31" s="685"/>
      <c r="BM31" s="686">
        <v>97.4</v>
      </c>
      <c r="BN31" s="685"/>
      <c r="BO31" s="685"/>
      <c r="BP31" s="685"/>
      <c r="BQ31" s="687"/>
      <c r="BR31" s="684">
        <v>99.5</v>
      </c>
      <c r="BS31" s="685"/>
      <c r="BT31" s="685"/>
      <c r="BU31" s="685"/>
      <c r="BV31" s="685"/>
      <c r="BW31" s="685"/>
      <c r="BX31" s="686">
        <v>96.7</v>
      </c>
      <c r="BY31" s="685"/>
      <c r="BZ31" s="685"/>
      <c r="CA31" s="685"/>
      <c r="CB31" s="687"/>
      <c r="CD31" s="642"/>
      <c r="CE31" s="643"/>
      <c r="CF31" s="624" t="s">
        <v>321</v>
      </c>
      <c r="CG31" s="625"/>
      <c r="CH31" s="625"/>
      <c r="CI31" s="625"/>
      <c r="CJ31" s="625"/>
      <c r="CK31" s="625"/>
      <c r="CL31" s="625"/>
      <c r="CM31" s="625"/>
      <c r="CN31" s="625"/>
      <c r="CO31" s="625"/>
      <c r="CP31" s="625"/>
      <c r="CQ31" s="626"/>
      <c r="CR31" s="627">
        <v>38809</v>
      </c>
      <c r="CS31" s="636"/>
      <c r="CT31" s="636"/>
      <c r="CU31" s="636"/>
      <c r="CV31" s="636"/>
      <c r="CW31" s="636"/>
      <c r="CX31" s="636"/>
      <c r="CY31" s="637"/>
      <c r="CZ31" s="630">
        <v>0.4</v>
      </c>
      <c r="DA31" s="638"/>
      <c r="DB31" s="638"/>
      <c r="DC31" s="639"/>
      <c r="DD31" s="633">
        <v>38809</v>
      </c>
      <c r="DE31" s="636"/>
      <c r="DF31" s="636"/>
      <c r="DG31" s="636"/>
      <c r="DH31" s="636"/>
      <c r="DI31" s="636"/>
      <c r="DJ31" s="636"/>
      <c r="DK31" s="637"/>
      <c r="DL31" s="633">
        <v>38809</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15">
      <c r="B32" s="624" t="s">
        <v>322</v>
      </c>
      <c r="C32" s="625"/>
      <c r="D32" s="625"/>
      <c r="E32" s="625"/>
      <c r="F32" s="625"/>
      <c r="G32" s="625"/>
      <c r="H32" s="625"/>
      <c r="I32" s="625"/>
      <c r="J32" s="625"/>
      <c r="K32" s="625"/>
      <c r="L32" s="625"/>
      <c r="M32" s="625"/>
      <c r="N32" s="625"/>
      <c r="O32" s="625"/>
      <c r="P32" s="625"/>
      <c r="Q32" s="626"/>
      <c r="R32" s="627">
        <v>639211</v>
      </c>
      <c r="S32" s="628"/>
      <c r="T32" s="628"/>
      <c r="U32" s="628"/>
      <c r="V32" s="628"/>
      <c r="W32" s="628"/>
      <c r="X32" s="628"/>
      <c r="Y32" s="629"/>
      <c r="Z32" s="663">
        <v>6.3</v>
      </c>
      <c r="AA32" s="663"/>
      <c r="AB32" s="663"/>
      <c r="AC32" s="663"/>
      <c r="AD32" s="664" t="s">
        <v>142</v>
      </c>
      <c r="AE32" s="664"/>
      <c r="AF32" s="664"/>
      <c r="AG32" s="664"/>
      <c r="AH32" s="664"/>
      <c r="AI32" s="664"/>
      <c r="AJ32" s="664"/>
      <c r="AK32" s="664"/>
      <c r="AL32" s="630" t="s">
        <v>252</v>
      </c>
      <c r="AM32" s="631"/>
      <c r="AN32" s="631"/>
      <c r="AO32" s="665"/>
      <c r="AP32" s="666"/>
      <c r="AQ32" s="667"/>
      <c r="AR32" s="667"/>
      <c r="AS32" s="667"/>
      <c r="AT32" s="691"/>
      <c r="AU32" s="214" t="s">
        <v>323</v>
      </c>
      <c r="AX32" s="624" t="s">
        <v>324</v>
      </c>
      <c r="AY32" s="625"/>
      <c r="AZ32" s="625"/>
      <c r="BA32" s="625"/>
      <c r="BB32" s="625"/>
      <c r="BC32" s="625"/>
      <c r="BD32" s="625"/>
      <c r="BE32" s="625"/>
      <c r="BF32" s="626"/>
      <c r="BG32" s="683">
        <v>99.5</v>
      </c>
      <c r="BH32" s="636"/>
      <c r="BI32" s="636"/>
      <c r="BJ32" s="636"/>
      <c r="BK32" s="636"/>
      <c r="BL32" s="636"/>
      <c r="BM32" s="631">
        <v>99.2</v>
      </c>
      <c r="BN32" s="636"/>
      <c r="BO32" s="636"/>
      <c r="BP32" s="636"/>
      <c r="BQ32" s="661"/>
      <c r="BR32" s="683">
        <v>99.5</v>
      </c>
      <c r="BS32" s="636"/>
      <c r="BT32" s="636"/>
      <c r="BU32" s="636"/>
      <c r="BV32" s="636"/>
      <c r="BW32" s="636"/>
      <c r="BX32" s="631">
        <v>98.9</v>
      </c>
      <c r="BY32" s="636"/>
      <c r="BZ32" s="636"/>
      <c r="CA32" s="636"/>
      <c r="CB32" s="661"/>
      <c r="CD32" s="644"/>
      <c r="CE32" s="645"/>
      <c r="CF32" s="624" t="s">
        <v>325</v>
      </c>
      <c r="CG32" s="625"/>
      <c r="CH32" s="625"/>
      <c r="CI32" s="625"/>
      <c r="CJ32" s="625"/>
      <c r="CK32" s="625"/>
      <c r="CL32" s="625"/>
      <c r="CM32" s="625"/>
      <c r="CN32" s="625"/>
      <c r="CO32" s="625"/>
      <c r="CP32" s="625"/>
      <c r="CQ32" s="626"/>
      <c r="CR32" s="627" t="s">
        <v>142</v>
      </c>
      <c r="CS32" s="628"/>
      <c r="CT32" s="628"/>
      <c r="CU32" s="628"/>
      <c r="CV32" s="628"/>
      <c r="CW32" s="628"/>
      <c r="CX32" s="628"/>
      <c r="CY32" s="629"/>
      <c r="CZ32" s="630" t="s">
        <v>142</v>
      </c>
      <c r="DA32" s="638"/>
      <c r="DB32" s="638"/>
      <c r="DC32" s="639"/>
      <c r="DD32" s="633" t="s">
        <v>142</v>
      </c>
      <c r="DE32" s="628"/>
      <c r="DF32" s="628"/>
      <c r="DG32" s="628"/>
      <c r="DH32" s="628"/>
      <c r="DI32" s="628"/>
      <c r="DJ32" s="628"/>
      <c r="DK32" s="629"/>
      <c r="DL32" s="633" t="s">
        <v>142</v>
      </c>
      <c r="DM32" s="628"/>
      <c r="DN32" s="628"/>
      <c r="DO32" s="628"/>
      <c r="DP32" s="628"/>
      <c r="DQ32" s="628"/>
      <c r="DR32" s="628"/>
      <c r="DS32" s="628"/>
      <c r="DT32" s="628"/>
      <c r="DU32" s="628"/>
      <c r="DV32" s="629"/>
      <c r="DW32" s="630" t="s">
        <v>142</v>
      </c>
      <c r="DX32" s="638"/>
      <c r="DY32" s="638"/>
      <c r="DZ32" s="638"/>
      <c r="EA32" s="638"/>
      <c r="EB32" s="638"/>
      <c r="EC32" s="652"/>
    </row>
    <row r="33" spans="2:133" ht="11.25" customHeight="1" x14ac:dyDescent="0.15">
      <c r="B33" s="624" t="s">
        <v>326</v>
      </c>
      <c r="C33" s="625"/>
      <c r="D33" s="625"/>
      <c r="E33" s="625"/>
      <c r="F33" s="625"/>
      <c r="G33" s="625"/>
      <c r="H33" s="625"/>
      <c r="I33" s="625"/>
      <c r="J33" s="625"/>
      <c r="K33" s="625"/>
      <c r="L33" s="625"/>
      <c r="M33" s="625"/>
      <c r="N33" s="625"/>
      <c r="O33" s="625"/>
      <c r="P33" s="625"/>
      <c r="Q33" s="626"/>
      <c r="R33" s="627">
        <v>18626</v>
      </c>
      <c r="S33" s="628"/>
      <c r="T33" s="628"/>
      <c r="U33" s="628"/>
      <c r="V33" s="628"/>
      <c r="W33" s="628"/>
      <c r="X33" s="628"/>
      <c r="Y33" s="629"/>
      <c r="Z33" s="663">
        <v>0.2</v>
      </c>
      <c r="AA33" s="663"/>
      <c r="AB33" s="663"/>
      <c r="AC33" s="663"/>
      <c r="AD33" s="664">
        <v>2856</v>
      </c>
      <c r="AE33" s="664"/>
      <c r="AF33" s="664"/>
      <c r="AG33" s="664"/>
      <c r="AH33" s="664"/>
      <c r="AI33" s="664"/>
      <c r="AJ33" s="664"/>
      <c r="AK33" s="664"/>
      <c r="AL33" s="630">
        <v>0.1</v>
      </c>
      <c r="AM33" s="631"/>
      <c r="AN33" s="631"/>
      <c r="AO33" s="665"/>
      <c r="AP33" s="668"/>
      <c r="AQ33" s="669"/>
      <c r="AR33" s="669"/>
      <c r="AS33" s="669"/>
      <c r="AT33" s="692"/>
      <c r="AU33" s="219"/>
      <c r="AV33" s="219"/>
      <c r="AW33" s="219"/>
      <c r="AX33" s="608" t="s">
        <v>327</v>
      </c>
      <c r="AY33" s="609"/>
      <c r="AZ33" s="609"/>
      <c r="BA33" s="609"/>
      <c r="BB33" s="609"/>
      <c r="BC33" s="609"/>
      <c r="BD33" s="609"/>
      <c r="BE33" s="609"/>
      <c r="BF33" s="610"/>
      <c r="BG33" s="682">
        <v>99.6</v>
      </c>
      <c r="BH33" s="612"/>
      <c r="BI33" s="612"/>
      <c r="BJ33" s="612"/>
      <c r="BK33" s="612"/>
      <c r="BL33" s="612"/>
      <c r="BM33" s="656">
        <v>95</v>
      </c>
      <c r="BN33" s="612"/>
      <c r="BO33" s="612"/>
      <c r="BP33" s="612"/>
      <c r="BQ33" s="650"/>
      <c r="BR33" s="682">
        <v>99.4</v>
      </c>
      <c r="BS33" s="612"/>
      <c r="BT33" s="612"/>
      <c r="BU33" s="612"/>
      <c r="BV33" s="612"/>
      <c r="BW33" s="612"/>
      <c r="BX33" s="656">
        <v>93.7</v>
      </c>
      <c r="BY33" s="612"/>
      <c r="BZ33" s="612"/>
      <c r="CA33" s="612"/>
      <c r="CB33" s="650"/>
      <c r="CD33" s="624" t="s">
        <v>328</v>
      </c>
      <c r="CE33" s="625"/>
      <c r="CF33" s="625"/>
      <c r="CG33" s="625"/>
      <c r="CH33" s="625"/>
      <c r="CI33" s="625"/>
      <c r="CJ33" s="625"/>
      <c r="CK33" s="625"/>
      <c r="CL33" s="625"/>
      <c r="CM33" s="625"/>
      <c r="CN33" s="625"/>
      <c r="CO33" s="625"/>
      <c r="CP33" s="625"/>
      <c r="CQ33" s="626"/>
      <c r="CR33" s="627">
        <v>4283112</v>
      </c>
      <c r="CS33" s="636"/>
      <c r="CT33" s="636"/>
      <c r="CU33" s="636"/>
      <c r="CV33" s="636"/>
      <c r="CW33" s="636"/>
      <c r="CX33" s="636"/>
      <c r="CY33" s="637"/>
      <c r="CZ33" s="630">
        <v>45.6</v>
      </c>
      <c r="DA33" s="638"/>
      <c r="DB33" s="638"/>
      <c r="DC33" s="639"/>
      <c r="DD33" s="633">
        <v>3224462</v>
      </c>
      <c r="DE33" s="636"/>
      <c r="DF33" s="636"/>
      <c r="DG33" s="636"/>
      <c r="DH33" s="636"/>
      <c r="DI33" s="636"/>
      <c r="DJ33" s="636"/>
      <c r="DK33" s="637"/>
      <c r="DL33" s="633">
        <v>2218679</v>
      </c>
      <c r="DM33" s="636"/>
      <c r="DN33" s="636"/>
      <c r="DO33" s="636"/>
      <c r="DP33" s="636"/>
      <c r="DQ33" s="636"/>
      <c r="DR33" s="636"/>
      <c r="DS33" s="636"/>
      <c r="DT33" s="636"/>
      <c r="DU33" s="636"/>
      <c r="DV33" s="637"/>
      <c r="DW33" s="630">
        <v>41</v>
      </c>
      <c r="DX33" s="638"/>
      <c r="DY33" s="638"/>
      <c r="DZ33" s="638"/>
      <c r="EA33" s="638"/>
      <c r="EB33" s="638"/>
      <c r="EC33" s="652"/>
    </row>
    <row r="34" spans="2:133" ht="11.25" customHeight="1" x14ac:dyDescent="0.15">
      <c r="B34" s="624" t="s">
        <v>329</v>
      </c>
      <c r="C34" s="625"/>
      <c r="D34" s="625"/>
      <c r="E34" s="625"/>
      <c r="F34" s="625"/>
      <c r="G34" s="625"/>
      <c r="H34" s="625"/>
      <c r="I34" s="625"/>
      <c r="J34" s="625"/>
      <c r="K34" s="625"/>
      <c r="L34" s="625"/>
      <c r="M34" s="625"/>
      <c r="N34" s="625"/>
      <c r="O34" s="625"/>
      <c r="P34" s="625"/>
      <c r="Q34" s="626"/>
      <c r="R34" s="627">
        <v>17599</v>
      </c>
      <c r="S34" s="628"/>
      <c r="T34" s="628"/>
      <c r="U34" s="628"/>
      <c r="V34" s="628"/>
      <c r="W34" s="628"/>
      <c r="X34" s="628"/>
      <c r="Y34" s="629"/>
      <c r="Z34" s="663">
        <v>0.2</v>
      </c>
      <c r="AA34" s="663"/>
      <c r="AB34" s="663"/>
      <c r="AC34" s="663"/>
      <c r="AD34" s="664" t="s">
        <v>142</v>
      </c>
      <c r="AE34" s="664"/>
      <c r="AF34" s="664"/>
      <c r="AG34" s="664"/>
      <c r="AH34" s="664"/>
      <c r="AI34" s="664"/>
      <c r="AJ34" s="664"/>
      <c r="AK34" s="664"/>
      <c r="AL34" s="630" t="s">
        <v>252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330</v>
      </c>
      <c r="CE34" s="625"/>
      <c r="CF34" s="625"/>
      <c r="CG34" s="625"/>
      <c r="CH34" s="625"/>
      <c r="CI34" s="625"/>
      <c r="CJ34" s="625"/>
      <c r="CK34" s="625"/>
      <c r="CL34" s="625"/>
      <c r="CM34" s="625"/>
      <c r="CN34" s="625"/>
      <c r="CO34" s="625"/>
      <c r="CP34" s="625"/>
      <c r="CQ34" s="626"/>
      <c r="CR34" s="627">
        <v>1862192</v>
      </c>
      <c r="CS34" s="628"/>
      <c r="CT34" s="628"/>
      <c r="CU34" s="628"/>
      <c r="CV34" s="628"/>
      <c r="CW34" s="628"/>
      <c r="CX34" s="628"/>
      <c r="CY34" s="629"/>
      <c r="CZ34" s="630">
        <v>19.8</v>
      </c>
      <c r="DA34" s="638"/>
      <c r="DB34" s="638"/>
      <c r="DC34" s="639"/>
      <c r="DD34" s="633">
        <v>1314590</v>
      </c>
      <c r="DE34" s="628"/>
      <c r="DF34" s="628"/>
      <c r="DG34" s="628"/>
      <c r="DH34" s="628"/>
      <c r="DI34" s="628"/>
      <c r="DJ34" s="628"/>
      <c r="DK34" s="629"/>
      <c r="DL34" s="633">
        <v>940662</v>
      </c>
      <c r="DM34" s="628"/>
      <c r="DN34" s="628"/>
      <c r="DO34" s="628"/>
      <c r="DP34" s="628"/>
      <c r="DQ34" s="628"/>
      <c r="DR34" s="628"/>
      <c r="DS34" s="628"/>
      <c r="DT34" s="628"/>
      <c r="DU34" s="628"/>
      <c r="DV34" s="629"/>
      <c r="DW34" s="630">
        <v>17.399999999999999</v>
      </c>
      <c r="DX34" s="638"/>
      <c r="DY34" s="638"/>
      <c r="DZ34" s="638"/>
      <c r="EA34" s="638"/>
      <c r="EB34" s="638"/>
      <c r="EC34" s="652"/>
    </row>
    <row r="35" spans="2:133" ht="11.25" customHeight="1" x14ac:dyDescent="0.15">
      <c r="B35" s="624" t="s">
        <v>331</v>
      </c>
      <c r="C35" s="625"/>
      <c r="D35" s="625"/>
      <c r="E35" s="625"/>
      <c r="F35" s="625"/>
      <c r="G35" s="625"/>
      <c r="H35" s="625"/>
      <c r="I35" s="625"/>
      <c r="J35" s="625"/>
      <c r="K35" s="625"/>
      <c r="L35" s="625"/>
      <c r="M35" s="625"/>
      <c r="N35" s="625"/>
      <c r="O35" s="625"/>
      <c r="P35" s="625"/>
      <c r="Q35" s="626"/>
      <c r="R35" s="627">
        <v>122526</v>
      </c>
      <c r="S35" s="628"/>
      <c r="T35" s="628"/>
      <c r="U35" s="628"/>
      <c r="V35" s="628"/>
      <c r="W35" s="628"/>
      <c r="X35" s="628"/>
      <c r="Y35" s="629"/>
      <c r="Z35" s="663">
        <v>1.2</v>
      </c>
      <c r="AA35" s="663"/>
      <c r="AB35" s="663"/>
      <c r="AC35" s="663"/>
      <c r="AD35" s="664" t="s">
        <v>252</v>
      </c>
      <c r="AE35" s="664"/>
      <c r="AF35" s="664"/>
      <c r="AG35" s="664"/>
      <c r="AH35" s="664"/>
      <c r="AI35" s="664"/>
      <c r="AJ35" s="664"/>
      <c r="AK35" s="664"/>
      <c r="AL35" s="630" t="s">
        <v>142</v>
      </c>
      <c r="AM35" s="631"/>
      <c r="AN35" s="631"/>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334</v>
      </c>
      <c r="CE35" s="625"/>
      <c r="CF35" s="625"/>
      <c r="CG35" s="625"/>
      <c r="CH35" s="625"/>
      <c r="CI35" s="625"/>
      <c r="CJ35" s="625"/>
      <c r="CK35" s="625"/>
      <c r="CL35" s="625"/>
      <c r="CM35" s="625"/>
      <c r="CN35" s="625"/>
      <c r="CO35" s="625"/>
      <c r="CP35" s="625"/>
      <c r="CQ35" s="626"/>
      <c r="CR35" s="627">
        <v>9272</v>
      </c>
      <c r="CS35" s="636"/>
      <c r="CT35" s="636"/>
      <c r="CU35" s="636"/>
      <c r="CV35" s="636"/>
      <c r="CW35" s="636"/>
      <c r="CX35" s="636"/>
      <c r="CY35" s="637"/>
      <c r="CZ35" s="630">
        <v>0.1</v>
      </c>
      <c r="DA35" s="638"/>
      <c r="DB35" s="638"/>
      <c r="DC35" s="639"/>
      <c r="DD35" s="633">
        <v>9272</v>
      </c>
      <c r="DE35" s="636"/>
      <c r="DF35" s="636"/>
      <c r="DG35" s="636"/>
      <c r="DH35" s="636"/>
      <c r="DI35" s="636"/>
      <c r="DJ35" s="636"/>
      <c r="DK35" s="637"/>
      <c r="DL35" s="633">
        <v>6723</v>
      </c>
      <c r="DM35" s="636"/>
      <c r="DN35" s="636"/>
      <c r="DO35" s="636"/>
      <c r="DP35" s="636"/>
      <c r="DQ35" s="636"/>
      <c r="DR35" s="636"/>
      <c r="DS35" s="636"/>
      <c r="DT35" s="636"/>
      <c r="DU35" s="636"/>
      <c r="DV35" s="637"/>
      <c r="DW35" s="630">
        <v>0.1</v>
      </c>
      <c r="DX35" s="638"/>
      <c r="DY35" s="638"/>
      <c r="DZ35" s="638"/>
      <c r="EA35" s="638"/>
      <c r="EB35" s="638"/>
      <c r="EC35" s="652"/>
    </row>
    <row r="36" spans="2:133" ht="11.25" customHeight="1" x14ac:dyDescent="0.15">
      <c r="B36" s="624" t="s">
        <v>335</v>
      </c>
      <c r="C36" s="625"/>
      <c r="D36" s="625"/>
      <c r="E36" s="625"/>
      <c r="F36" s="625"/>
      <c r="G36" s="625"/>
      <c r="H36" s="625"/>
      <c r="I36" s="625"/>
      <c r="J36" s="625"/>
      <c r="K36" s="625"/>
      <c r="L36" s="625"/>
      <c r="M36" s="625"/>
      <c r="N36" s="625"/>
      <c r="O36" s="625"/>
      <c r="P36" s="625"/>
      <c r="Q36" s="626"/>
      <c r="R36" s="627">
        <v>846390</v>
      </c>
      <c r="S36" s="628"/>
      <c r="T36" s="628"/>
      <c r="U36" s="628"/>
      <c r="V36" s="628"/>
      <c r="W36" s="628"/>
      <c r="X36" s="628"/>
      <c r="Y36" s="629"/>
      <c r="Z36" s="663">
        <v>8.4</v>
      </c>
      <c r="AA36" s="663"/>
      <c r="AB36" s="663"/>
      <c r="AC36" s="663"/>
      <c r="AD36" s="664" t="s">
        <v>142</v>
      </c>
      <c r="AE36" s="664"/>
      <c r="AF36" s="664"/>
      <c r="AG36" s="664"/>
      <c r="AH36" s="664"/>
      <c r="AI36" s="664"/>
      <c r="AJ36" s="664"/>
      <c r="AK36" s="664"/>
      <c r="AL36" s="630" t="s">
        <v>142</v>
      </c>
      <c r="AM36" s="631"/>
      <c r="AN36" s="631"/>
      <c r="AO36" s="665"/>
      <c r="AP36" s="222"/>
      <c r="AQ36" s="670" t="s">
        <v>336</v>
      </c>
      <c r="AR36" s="671"/>
      <c r="AS36" s="671"/>
      <c r="AT36" s="671"/>
      <c r="AU36" s="671"/>
      <c r="AV36" s="671"/>
      <c r="AW36" s="671"/>
      <c r="AX36" s="671"/>
      <c r="AY36" s="672"/>
      <c r="AZ36" s="673">
        <v>1162841</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40430</v>
      </c>
      <c r="BW36" s="674"/>
      <c r="BX36" s="674"/>
      <c r="BY36" s="674"/>
      <c r="BZ36" s="674"/>
      <c r="CA36" s="674"/>
      <c r="CB36" s="675"/>
      <c r="CD36" s="624" t="s">
        <v>338</v>
      </c>
      <c r="CE36" s="625"/>
      <c r="CF36" s="625"/>
      <c r="CG36" s="625"/>
      <c r="CH36" s="625"/>
      <c r="CI36" s="625"/>
      <c r="CJ36" s="625"/>
      <c r="CK36" s="625"/>
      <c r="CL36" s="625"/>
      <c r="CM36" s="625"/>
      <c r="CN36" s="625"/>
      <c r="CO36" s="625"/>
      <c r="CP36" s="625"/>
      <c r="CQ36" s="626"/>
      <c r="CR36" s="627">
        <v>1271286</v>
      </c>
      <c r="CS36" s="628"/>
      <c r="CT36" s="628"/>
      <c r="CU36" s="628"/>
      <c r="CV36" s="628"/>
      <c r="CW36" s="628"/>
      <c r="CX36" s="628"/>
      <c r="CY36" s="629"/>
      <c r="CZ36" s="630">
        <v>13.5</v>
      </c>
      <c r="DA36" s="638"/>
      <c r="DB36" s="638"/>
      <c r="DC36" s="639"/>
      <c r="DD36" s="633">
        <v>960320</v>
      </c>
      <c r="DE36" s="628"/>
      <c r="DF36" s="628"/>
      <c r="DG36" s="628"/>
      <c r="DH36" s="628"/>
      <c r="DI36" s="628"/>
      <c r="DJ36" s="628"/>
      <c r="DK36" s="629"/>
      <c r="DL36" s="633">
        <v>573554</v>
      </c>
      <c r="DM36" s="628"/>
      <c r="DN36" s="628"/>
      <c r="DO36" s="628"/>
      <c r="DP36" s="628"/>
      <c r="DQ36" s="628"/>
      <c r="DR36" s="628"/>
      <c r="DS36" s="628"/>
      <c r="DT36" s="628"/>
      <c r="DU36" s="628"/>
      <c r="DV36" s="629"/>
      <c r="DW36" s="630">
        <v>10.6</v>
      </c>
      <c r="DX36" s="638"/>
      <c r="DY36" s="638"/>
      <c r="DZ36" s="638"/>
      <c r="EA36" s="638"/>
      <c r="EB36" s="638"/>
      <c r="EC36" s="652"/>
    </row>
    <row r="37" spans="2:133" ht="11.25" customHeight="1" x14ac:dyDescent="0.15">
      <c r="B37" s="624" t="s">
        <v>339</v>
      </c>
      <c r="C37" s="625"/>
      <c r="D37" s="625"/>
      <c r="E37" s="625"/>
      <c r="F37" s="625"/>
      <c r="G37" s="625"/>
      <c r="H37" s="625"/>
      <c r="I37" s="625"/>
      <c r="J37" s="625"/>
      <c r="K37" s="625"/>
      <c r="L37" s="625"/>
      <c r="M37" s="625"/>
      <c r="N37" s="625"/>
      <c r="O37" s="625"/>
      <c r="P37" s="625"/>
      <c r="Q37" s="626"/>
      <c r="R37" s="627">
        <v>292873</v>
      </c>
      <c r="S37" s="628"/>
      <c r="T37" s="628"/>
      <c r="U37" s="628"/>
      <c r="V37" s="628"/>
      <c r="W37" s="628"/>
      <c r="X37" s="628"/>
      <c r="Y37" s="629"/>
      <c r="Z37" s="663">
        <v>2.9</v>
      </c>
      <c r="AA37" s="663"/>
      <c r="AB37" s="663"/>
      <c r="AC37" s="663"/>
      <c r="AD37" s="664">
        <v>3883</v>
      </c>
      <c r="AE37" s="664"/>
      <c r="AF37" s="664"/>
      <c r="AG37" s="664"/>
      <c r="AH37" s="664"/>
      <c r="AI37" s="664"/>
      <c r="AJ37" s="664"/>
      <c r="AK37" s="664"/>
      <c r="AL37" s="630">
        <v>0.1</v>
      </c>
      <c r="AM37" s="631"/>
      <c r="AN37" s="631"/>
      <c r="AO37" s="665"/>
      <c r="AQ37" s="658" t="s">
        <v>340</v>
      </c>
      <c r="AR37" s="659"/>
      <c r="AS37" s="659"/>
      <c r="AT37" s="659"/>
      <c r="AU37" s="659"/>
      <c r="AV37" s="659"/>
      <c r="AW37" s="659"/>
      <c r="AX37" s="659"/>
      <c r="AY37" s="660"/>
      <c r="AZ37" s="627">
        <v>280000</v>
      </c>
      <c r="BA37" s="628"/>
      <c r="BB37" s="628"/>
      <c r="BC37" s="628"/>
      <c r="BD37" s="636"/>
      <c r="BE37" s="636"/>
      <c r="BF37" s="661"/>
      <c r="BG37" s="624" t="s">
        <v>341</v>
      </c>
      <c r="BH37" s="625"/>
      <c r="BI37" s="625"/>
      <c r="BJ37" s="625"/>
      <c r="BK37" s="625"/>
      <c r="BL37" s="625"/>
      <c r="BM37" s="625"/>
      <c r="BN37" s="625"/>
      <c r="BO37" s="625"/>
      <c r="BP37" s="625"/>
      <c r="BQ37" s="625"/>
      <c r="BR37" s="625"/>
      <c r="BS37" s="625"/>
      <c r="BT37" s="625"/>
      <c r="BU37" s="626"/>
      <c r="BV37" s="627">
        <v>29818</v>
      </c>
      <c r="BW37" s="628"/>
      <c r="BX37" s="628"/>
      <c r="BY37" s="628"/>
      <c r="BZ37" s="628"/>
      <c r="CA37" s="628"/>
      <c r="CB37" s="662"/>
      <c r="CD37" s="624" t="s">
        <v>342</v>
      </c>
      <c r="CE37" s="625"/>
      <c r="CF37" s="625"/>
      <c r="CG37" s="625"/>
      <c r="CH37" s="625"/>
      <c r="CI37" s="625"/>
      <c r="CJ37" s="625"/>
      <c r="CK37" s="625"/>
      <c r="CL37" s="625"/>
      <c r="CM37" s="625"/>
      <c r="CN37" s="625"/>
      <c r="CO37" s="625"/>
      <c r="CP37" s="625"/>
      <c r="CQ37" s="626"/>
      <c r="CR37" s="627">
        <v>376952</v>
      </c>
      <c r="CS37" s="636"/>
      <c r="CT37" s="636"/>
      <c r="CU37" s="636"/>
      <c r="CV37" s="636"/>
      <c r="CW37" s="636"/>
      <c r="CX37" s="636"/>
      <c r="CY37" s="637"/>
      <c r="CZ37" s="630">
        <v>4</v>
      </c>
      <c r="DA37" s="638"/>
      <c r="DB37" s="638"/>
      <c r="DC37" s="639"/>
      <c r="DD37" s="633">
        <v>354844</v>
      </c>
      <c r="DE37" s="636"/>
      <c r="DF37" s="636"/>
      <c r="DG37" s="636"/>
      <c r="DH37" s="636"/>
      <c r="DI37" s="636"/>
      <c r="DJ37" s="636"/>
      <c r="DK37" s="637"/>
      <c r="DL37" s="633">
        <v>327196</v>
      </c>
      <c r="DM37" s="636"/>
      <c r="DN37" s="636"/>
      <c r="DO37" s="636"/>
      <c r="DP37" s="636"/>
      <c r="DQ37" s="636"/>
      <c r="DR37" s="636"/>
      <c r="DS37" s="636"/>
      <c r="DT37" s="636"/>
      <c r="DU37" s="636"/>
      <c r="DV37" s="637"/>
      <c r="DW37" s="630">
        <v>6</v>
      </c>
      <c r="DX37" s="638"/>
      <c r="DY37" s="638"/>
      <c r="DZ37" s="638"/>
      <c r="EA37" s="638"/>
      <c r="EB37" s="638"/>
      <c r="EC37" s="652"/>
    </row>
    <row r="38" spans="2:133" ht="11.25" customHeight="1" x14ac:dyDescent="0.15">
      <c r="B38" s="624" t="s">
        <v>343</v>
      </c>
      <c r="C38" s="625"/>
      <c r="D38" s="625"/>
      <c r="E38" s="625"/>
      <c r="F38" s="625"/>
      <c r="G38" s="625"/>
      <c r="H38" s="625"/>
      <c r="I38" s="625"/>
      <c r="J38" s="625"/>
      <c r="K38" s="625"/>
      <c r="L38" s="625"/>
      <c r="M38" s="625"/>
      <c r="N38" s="625"/>
      <c r="O38" s="625"/>
      <c r="P38" s="625"/>
      <c r="Q38" s="626"/>
      <c r="R38" s="627">
        <v>307700</v>
      </c>
      <c r="S38" s="628"/>
      <c r="T38" s="628"/>
      <c r="U38" s="628"/>
      <c r="V38" s="628"/>
      <c r="W38" s="628"/>
      <c r="X38" s="628"/>
      <c r="Y38" s="629"/>
      <c r="Z38" s="663">
        <v>3</v>
      </c>
      <c r="AA38" s="663"/>
      <c r="AB38" s="663"/>
      <c r="AC38" s="663"/>
      <c r="AD38" s="664" t="s">
        <v>142</v>
      </c>
      <c r="AE38" s="664"/>
      <c r="AF38" s="664"/>
      <c r="AG38" s="664"/>
      <c r="AH38" s="664"/>
      <c r="AI38" s="664"/>
      <c r="AJ38" s="664"/>
      <c r="AK38" s="664"/>
      <c r="AL38" s="630" t="s">
        <v>142</v>
      </c>
      <c r="AM38" s="631"/>
      <c r="AN38" s="631"/>
      <c r="AO38" s="665"/>
      <c r="AQ38" s="658" t="s">
        <v>344</v>
      </c>
      <c r="AR38" s="659"/>
      <c r="AS38" s="659"/>
      <c r="AT38" s="659"/>
      <c r="AU38" s="659"/>
      <c r="AV38" s="659"/>
      <c r="AW38" s="659"/>
      <c r="AX38" s="659"/>
      <c r="AY38" s="660"/>
      <c r="AZ38" s="627">
        <v>120</v>
      </c>
      <c r="BA38" s="628"/>
      <c r="BB38" s="628"/>
      <c r="BC38" s="628"/>
      <c r="BD38" s="636"/>
      <c r="BE38" s="636"/>
      <c r="BF38" s="661"/>
      <c r="BG38" s="624" t="s">
        <v>345</v>
      </c>
      <c r="BH38" s="625"/>
      <c r="BI38" s="625"/>
      <c r="BJ38" s="625"/>
      <c r="BK38" s="625"/>
      <c r="BL38" s="625"/>
      <c r="BM38" s="625"/>
      <c r="BN38" s="625"/>
      <c r="BO38" s="625"/>
      <c r="BP38" s="625"/>
      <c r="BQ38" s="625"/>
      <c r="BR38" s="625"/>
      <c r="BS38" s="625"/>
      <c r="BT38" s="625"/>
      <c r="BU38" s="626"/>
      <c r="BV38" s="627">
        <v>2912</v>
      </c>
      <c r="BW38" s="628"/>
      <c r="BX38" s="628"/>
      <c r="BY38" s="628"/>
      <c r="BZ38" s="628"/>
      <c r="CA38" s="628"/>
      <c r="CB38" s="662"/>
      <c r="CD38" s="624" t="s">
        <v>346</v>
      </c>
      <c r="CE38" s="625"/>
      <c r="CF38" s="625"/>
      <c r="CG38" s="625"/>
      <c r="CH38" s="625"/>
      <c r="CI38" s="625"/>
      <c r="CJ38" s="625"/>
      <c r="CK38" s="625"/>
      <c r="CL38" s="625"/>
      <c r="CM38" s="625"/>
      <c r="CN38" s="625"/>
      <c r="CO38" s="625"/>
      <c r="CP38" s="625"/>
      <c r="CQ38" s="626"/>
      <c r="CR38" s="627">
        <v>882721</v>
      </c>
      <c r="CS38" s="628"/>
      <c r="CT38" s="628"/>
      <c r="CU38" s="628"/>
      <c r="CV38" s="628"/>
      <c r="CW38" s="628"/>
      <c r="CX38" s="628"/>
      <c r="CY38" s="629"/>
      <c r="CZ38" s="630">
        <v>9.4</v>
      </c>
      <c r="DA38" s="638"/>
      <c r="DB38" s="638"/>
      <c r="DC38" s="639"/>
      <c r="DD38" s="633">
        <v>712152</v>
      </c>
      <c r="DE38" s="628"/>
      <c r="DF38" s="628"/>
      <c r="DG38" s="628"/>
      <c r="DH38" s="628"/>
      <c r="DI38" s="628"/>
      <c r="DJ38" s="628"/>
      <c r="DK38" s="629"/>
      <c r="DL38" s="633">
        <v>697740</v>
      </c>
      <c r="DM38" s="628"/>
      <c r="DN38" s="628"/>
      <c r="DO38" s="628"/>
      <c r="DP38" s="628"/>
      <c r="DQ38" s="628"/>
      <c r="DR38" s="628"/>
      <c r="DS38" s="628"/>
      <c r="DT38" s="628"/>
      <c r="DU38" s="628"/>
      <c r="DV38" s="629"/>
      <c r="DW38" s="630">
        <v>12.9</v>
      </c>
      <c r="DX38" s="638"/>
      <c r="DY38" s="638"/>
      <c r="DZ38" s="638"/>
      <c r="EA38" s="638"/>
      <c r="EB38" s="638"/>
      <c r="EC38" s="652"/>
    </row>
    <row r="39" spans="2:133" ht="11.25" customHeight="1" x14ac:dyDescent="0.15">
      <c r="B39" s="624" t="s">
        <v>347</v>
      </c>
      <c r="C39" s="625"/>
      <c r="D39" s="625"/>
      <c r="E39" s="625"/>
      <c r="F39" s="625"/>
      <c r="G39" s="625"/>
      <c r="H39" s="625"/>
      <c r="I39" s="625"/>
      <c r="J39" s="625"/>
      <c r="K39" s="625"/>
      <c r="L39" s="625"/>
      <c r="M39" s="625"/>
      <c r="N39" s="625"/>
      <c r="O39" s="625"/>
      <c r="P39" s="625"/>
      <c r="Q39" s="626"/>
      <c r="R39" s="627" t="s">
        <v>142</v>
      </c>
      <c r="S39" s="628"/>
      <c r="T39" s="628"/>
      <c r="U39" s="628"/>
      <c r="V39" s="628"/>
      <c r="W39" s="628"/>
      <c r="X39" s="628"/>
      <c r="Y39" s="629"/>
      <c r="Z39" s="663" t="s">
        <v>252</v>
      </c>
      <c r="AA39" s="663"/>
      <c r="AB39" s="663"/>
      <c r="AC39" s="663"/>
      <c r="AD39" s="664" t="s">
        <v>142</v>
      </c>
      <c r="AE39" s="664"/>
      <c r="AF39" s="664"/>
      <c r="AG39" s="664"/>
      <c r="AH39" s="664"/>
      <c r="AI39" s="664"/>
      <c r="AJ39" s="664"/>
      <c r="AK39" s="664"/>
      <c r="AL39" s="630" t="s">
        <v>142</v>
      </c>
      <c r="AM39" s="631"/>
      <c r="AN39" s="631"/>
      <c r="AO39" s="665"/>
      <c r="AQ39" s="658" t="s">
        <v>348</v>
      </c>
      <c r="AR39" s="659"/>
      <c r="AS39" s="659"/>
      <c r="AT39" s="659"/>
      <c r="AU39" s="659"/>
      <c r="AV39" s="659"/>
      <c r="AW39" s="659"/>
      <c r="AX39" s="659"/>
      <c r="AY39" s="660"/>
      <c r="AZ39" s="627" t="s">
        <v>252</v>
      </c>
      <c r="BA39" s="628"/>
      <c r="BB39" s="628"/>
      <c r="BC39" s="628"/>
      <c r="BD39" s="636"/>
      <c r="BE39" s="636"/>
      <c r="BF39" s="661"/>
      <c r="BG39" s="624" t="s">
        <v>349</v>
      </c>
      <c r="BH39" s="625"/>
      <c r="BI39" s="625"/>
      <c r="BJ39" s="625"/>
      <c r="BK39" s="625"/>
      <c r="BL39" s="625"/>
      <c r="BM39" s="625"/>
      <c r="BN39" s="625"/>
      <c r="BO39" s="625"/>
      <c r="BP39" s="625"/>
      <c r="BQ39" s="625"/>
      <c r="BR39" s="625"/>
      <c r="BS39" s="625"/>
      <c r="BT39" s="625"/>
      <c r="BU39" s="626"/>
      <c r="BV39" s="627">
        <v>4356</v>
      </c>
      <c r="BW39" s="628"/>
      <c r="BX39" s="628"/>
      <c r="BY39" s="628"/>
      <c r="BZ39" s="628"/>
      <c r="CA39" s="628"/>
      <c r="CB39" s="662"/>
      <c r="CD39" s="624" t="s">
        <v>350</v>
      </c>
      <c r="CE39" s="625"/>
      <c r="CF39" s="625"/>
      <c r="CG39" s="625"/>
      <c r="CH39" s="625"/>
      <c r="CI39" s="625"/>
      <c r="CJ39" s="625"/>
      <c r="CK39" s="625"/>
      <c r="CL39" s="625"/>
      <c r="CM39" s="625"/>
      <c r="CN39" s="625"/>
      <c r="CO39" s="625"/>
      <c r="CP39" s="625"/>
      <c r="CQ39" s="626"/>
      <c r="CR39" s="627">
        <v>236120</v>
      </c>
      <c r="CS39" s="636"/>
      <c r="CT39" s="636"/>
      <c r="CU39" s="636"/>
      <c r="CV39" s="636"/>
      <c r="CW39" s="636"/>
      <c r="CX39" s="636"/>
      <c r="CY39" s="637"/>
      <c r="CZ39" s="630">
        <v>2.5</v>
      </c>
      <c r="DA39" s="638"/>
      <c r="DB39" s="638"/>
      <c r="DC39" s="639"/>
      <c r="DD39" s="633">
        <v>228128</v>
      </c>
      <c r="DE39" s="636"/>
      <c r="DF39" s="636"/>
      <c r="DG39" s="636"/>
      <c r="DH39" s="636"/>
      <c r="DI39" s="636"/>
      <c r="DJ39" s="636"/>
      <c r="DK39" s="637"/>
      <c r="DL39" s="633" t="s">
        <v>142</v>
      </c>
      <c r="DM39" s="636"/>
      <c r="DN39" s="636"/>
      <c r="DO39" s="636"/>
      <c r="DP39" s="636"/>
      <c r="DQ39" s="636"/>
      <c r="DR39" s="636"/>
      <c r="DS39" s="636"/>
      <c r="DT39" s="636"/>
      <c r="DU39" s="636"/>
      <c r="DV39" s="637"/>
      <c r="DW39" s="630" t="s">
        <v>252</v>
      </c>
      <c r="DX39" s="638"/>
      <c r="DY39" s="638"/>
      <c r="DZ39" s="638"/>
      <c r="EA39" s="638"/>
      <c r="EB39" s="638"/>
      <c r="EC39" s="652"/>
    </row>
    <row r="40" spans="2:133" ht="11.25" customHeight="1" x14ac:dyDescent="0.15">
      <c r="B40" s="624" t="s">
        <v>351</v>
      </c>
      <c r="C40" s="625"/>
      <c r="D40" s="625"/>
      <c r="E40" s="625"/>
      <c r="F40" s="625"/>
      <c r="G40" s="625"/>
      <c r="H40" s="625"/>
      <c r="I40" s="625"/>
      <c r="J40" s="625"/>
      <c r="K40" s="625"/>
      <c r="L40" s="625"/>
      <c r="M40" s="625"/>
      <c r="N40" s="625"/>
      <c r="O40" s="625"/>
      <c r="P40" s="625"/>
      <c r="Q40" s="626"/>
      <c r="R40" s="627">
        <v>80700</v>
      </c>
      <c r="S40" s="628"/>
      <c r="T40" s="628"/>
      <c r="U40" s="628"/>
      <c r="V40" s="628"/>
      <c r="W40" s="628"/>
      <c r="X40" s="628"/>
      <c r="Y40" s="629"/>
      <c r="Z40" s="663">
        <v>0.8</v>
      </c>
      <c r="AA40" s="663"/>
      <c r="AB40" s="663"/>
      <c r="AC40" s="663"/>
      <c r="AD40" s="664" t="s">
        <v>142</v>
      </c>
      <c r="AE40" s="664"/>
      <c r="AF40" s="664"/>
      <c r="AG40" s="664"/>
      <c r="AH40" s="664"/>
      <c r="AI40" s="664"/>
      <c r="AJ40" s="664"/>
      <c r="AK40" s="664"/>
      <c r="AL40" s="630" t="s">
        <v>142</v>
      </c>
      <c r="AM40" s="631"/>
      <c r="AN40" s="631"/>
      <c r="AO40" s="665"/>
      <c r="AQ40" s="658" t="s">
        <v>352</v>
      </c>
      <c r="AR40" s="659"/>
      <c r="AS40" s="659"/>
      <c r="AT40" s="659"/>
      <c r="AU40" s="659"/>
      <c r="AV40" s="659"/>
      <c r="AW40" s="659"/>
      <c r="AX40" s="659"/>
      <c r="AY40" s="660"/>
      <c r="AZ40" s="627" t="s">
        <v>252</v>
      </c>
      <c r="BA40" s="628"/>
      <c r="BB40" s="628"/>
      <c r="BC40" s="628"/>
      <c r="BD40" s="636"/>
      <c r="BE40" s="636"/>
      <c r="BF40" s="661"/>
      <c r="BG40" s="666" t="s">
        <v>353</v>
      </c>
      <c r="BH40" s="667"/>
      <c r="BI40" s="667"/>
      <c r="BJ40" s="667"/>
      <c r="BK40" s="667"/>
      <c r="BL40" s="223"/>
      <c r="BM40" s="625" t="s">
        <v>354</v>
      </c>
      <c r="BN40" s="625"/>
      <c r="BO40" s="625"/>
      <c r="BP40" s="625"/>
      <c r="BQ40" s="625"/>
      <c r="BR40" s="625"/>
      <c r="BS40" s="625"/>
      <c r="BT40" s="625"/>
      <c r="BU40" s="626"/>
      <c r="BV40" s="627">
        <v>98</v>
      </c>
      <c r="BW40" s="628"/>
      <c r="BX40" s="628"/>
      <c r="BY40" s="628"/>
      <c r="BZ40" s="628"/>
      <c r="CA40" s="628"/>
      <c r="CB40" s="662"/>
      <c r="CD40" s="624" t="s">
        <v>355</v>
      </c>
      <c r="CE40" s="625"/>
      <c r="CF40" s="625"/>
      <c r="CG40" s="625"/>
      <c r="CH40" s="625"/>
      <c r="CI40" s="625"/>
      <c r="CJ40" s="625"/>
      <c r="CK40" s="625"/>
      <c r="CL40" s="625"/>
      <c r="CM40" s="625"/>
      <c r="CN40" s="625"/>
      <c r="CO40" s="625"/>
      <c r="CP40" s="625"/>
      <c r="CQ40" s="626"/>
      <c r="CR40" s="627">
        <v>21521</v>
      </c>
      <c r="CS40" s="628"/>
      <c r="CT40" s="628"/>
      <c r="CU40" s="628"/>
      <c r="CV40" s="628"/>
      <c r="CW40" s="628"/>
      <c r="CX40" s="628"/>
      <c r="CY40" s="629"/>
      <c r="CZ40" s="630">
        <v>0.2</v>
      </c>
      <c r="DA40" s="638"/>
      <c r="DB40" s="638"/>
      <c r="DC40" s="639"/>
      <c r="DD40" s="633" t="s">
        <v>252</v>
      </c>
      <c r="DE40" s="628"/>
      <c r="DF40" s="628"/>
      <c r="DG40" s="628"/>
      <c r="DH40" s="628"/>
      <c r="DI40" s="628"/>
      <c r="DJ40" s="628"/>
      <c r="DK40" s="629"/>
      <c r="DL40" s="633" t="s">
        <v>142</v>
      </c>
      <c r="DM40" s="628"/>
      <c r="DN40" s="628"/>
      <c r="DO40" s="628"/>
      <c r="DP40" s="628"/>
      <c r="DQ40" s="628"/>
      <c r="DR40" s="628"/>
      <c r="DS40" s="628"/>
      <c r="DT40" s="628"/>
      <c r="DU40" s="628"/>
      <c r="DV40" s="629"/>
      <c r="DW40" s="630" t="s">
        <v>142</v>
      </c>
      <c r="DX40" s="638"/>
      <c r="DY40" s="638"/>
      <c r="DZ40" s="638"/>
      <c r="EA40" s="638"/>
      <c r="EB40" s="638"/>
      <c r="EC40" s="652"/>
    </row>
    <row r="41" spans="2:133" ht="11.25" customHeight="1" x14ac:dyDescent="0.15">
      <c r="B41" s="608" t="s">
        <v>356</v>
      </c>
      <c r="C41" s="609"/>
      <c r="D41" s="609"/>
      <c r="E41" s="609"/>
      <c r="F41" s="609"/>
      <c r="G41" s="609"/>
      <c r="H41" s="609"/>
      <c r="I41" s="609"/>
      <c r="J41" s="609"/>
      <c r="K41" s="609"/>
      <c r="L41" s="609"/>
      <c r="M41" s="609"/>
      <c r="N41" s="609"/>
      <c r="O41" s="609"/>
      <c r="P41" s="609"/>
      <c r="Q41" s="610"/>
      <c r="R41" s="611">
        <v>10134871</v>
      </c>
      <c r="S41" s="649"/>
      <c r="T41" s="649"/>
      <c r="U41" s="649"/>
      <c r="V41" s="649"/>
      <c r="W41" s="649"/>
      <c r="X41" s="649"/>
      <c r="Y41" s="653"/>
      <c r="Z41" s="654">
        <v>100</v>
      </c>
      <c r="AA41" s="654"/>
      <c r="AB41" s="654"/>
      <c r="AC41" s="654"/>
      <c r="AD41" s="655">
        <v>5334830</v>
      </c>
      <c r="AE41" s="655"/>
      <c r="AF41" s="655"/>
      <c r="AG41" s="655"/>
      <c r="AH41" s="655"/>
      <c r="AI41" s="655"/>
      <c r="AJ41" s="655"/>
      <c r="AK41" s="655"/>
      <c r="AL41" s="614">
        <v>100</v>
      </c>
      <c r="AM41" s="656"/>
      <c r="AN41" s="656"/>
      <c r="AO41" s="657"/>
      <c r="AQ41" s="658" t="s">
        <v>357</v>
      </c>
      <c r="AR41" s="659"/>
      <c r="AS41" s="659"/>
      <c r="AT41" s="659"/>
      <c r="AU41" s="659"/>
      <c r="AV41" s="659"/>
      <c r="AW41" s="659"/>
      <c r="AX41" s="659"/>
      <c r="AY41" s="660"/>
      <c r="AZ41" s="627">
        <v>160343</v>
      </c>
      <c r="BA41" s="628"/>
      <c r="BB41" s="628"/>
      <c r="BC41" s="628"/>
      <c r="BD41" s="636"/>
      <c r="BE41" s="636"/>
      <c r="BF41" s="661"/>
      <c r="BG41" s="666"/>
      <c r="BH41" s="667"/>
      <c r="BI41" s="667"/>
      <c r="BJ41" s="667"/>
      <c r="BK41" s="667"/>
      <c r="BL41" s="223"/>
      <c r="BM41" s="625" t="s">
        <v>358</v>
      </c>
      <c r="BN41" s="625"/>
      <c r="BO41" s="625"/>
      <c r="BP41" s="625"/>
      <c r="BQ41" s="625"/>
      <c r="BR41" s="625"/>
      <c r="BS41" s="625"/>
      <c r="BT41" s="625"/>
      <c r="BU41" s="626"/>
      <c r="BV41" s="627" t="s">
        <v>359</v>
      </c>
      <c r="BW41" s="628"/>
      <c r="BX41" s="628"/>
      <c r="BY41" s="628"/>
      <c r="BZ41" s="628"/>
      <c r="CA41" s="628"/>
      <c r="CB41" s="662"/>
      <c r="CD41" s="624" t="s">
        <v>360</v>
      </c>
      <c r="CE41" s="625"/>
      <c r="CF41" s="625"/>
      <c r="CG41" s="625"/>
      <c r="CH41" s="625"/>
      <c r="CI41" s="625"/>
      <c r="CJ41" s="625"/>
      <c r="CK41" s="625"/>
      <c r="CL41" s="625"/>
      <c r="CM41" s="625"/>
      <c r="CN41" s="625"/>
      <c r="CO41" s="625"/>
      <c r="CP41" s="625"/>
      <c r="CQ41" s="626"/>
      <c r="CR41" s="627" t="s">
        <v>142</v>
      </c>
      <c r="CS41" s="636"/>
      <c r="CT41" s="636"/>
      <c r="CU41" s="636"/>
      <c r="CV41" s="636"/>
      <c r="CW41" s="636"/>
      <c r="CX41" s="636"/>
      <c r="CY41" s="637"/>
      <c r="CZ41" s="630" t="s">
        <v>359</v>
      </c>
      <c r="DA41" s="638"/>
      <c r="DB41" s="638"/>
      <c r="DC41" s="639"/>
      <c r="DD41" s="633" t="s">
        <v>359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361</v>
      </c>
      <c r="AR42" s="647"/>
      <c r="AS42" s="647"/>
      <c r="AT42" s="647"/>
      <c r="AU42" s="647"/>
      <c r="AV42" s="647"/>
      <c r="AW42" s="647"/>
      <c r="AX42" s="647"/>
      <c r="AY42" s="648"/>
      <c r="AZ42" s="611">
        <v>722378</v>
      </c>
      <c r="BA42" s="649"/>
      <c r="BB42" s="649"/>
      <c r="BC42" s="649"/>
      <c r="BD42" s="612"/>
      <c r="BE42" s="612"/>
      <c r="BF42" s="650"/>
      <c r="BG42" s="668"/>
      <c r="BH42" s="669"/>
      <c r="BI42" s="669"/>
      <c r="BJ42" s="669"/>
      <c r="BK42" s="669"/>
      <c r="BL42" s="224"/>
      <c r="BM42" s="609" t="s">
        <v>362</v>
      </c>
      <c r="BN42" s="609"/>
      <c r="BO42" s="609"/>
      <c r="BP42" s="609"/>
      <c r="BQ42" s="609"/>
      <c r="BR42" s="609"/>
      <c r="BS42" s="609"/>
      <c r="BT42" s="609"/>
      <c r="BU42" s="610"/>
      <c r="BV42" s="611">
        <v>390</v>
      </c>
      <c r="BW42" s="649"/>
      <c r="BX42" s="649"/>
      <c r="BY42" s="649"/>
      <c r="BZ42" s="649"/>
      <c r="CA42" s="649"/>
      <c r="CB42" s="651"/>
      <c r="CD42" s="624" t="s">
        <v>363</v>
      </c>
      <c r="CE42" s="625"/>
      <c r="CF42" s="625"/>
      <c r="CG42" s="625"/>
      <c r="CH42" s="625"/>
      <c r="CI42" s="625"/>
      <c r="CJ42" s="625"/>
      <c r="CK42" s="625"/>
      <c r="CL42" s="625"/>
      <c r="CM42" s="625"/>
      <c r="CN42" s="625"/>
      <c r="CO42" s="625"/>
      <c r="CP42" s="625"/>
      <c r="CQ42" s="626"/>
      <c r="CR42" s="627">
        <v>736968</v>
      </c>
      <c r="CS42" s="636"/>
      <c r="CT42" s="636"/>
      <c r="CU42" s="636"/>
      <c r="CV42" s="636"/>
      <c r="CW42" s="636"/>
      <c r="CX42" s="636"/>
      <c r="CY42" s="637"/>
      <c r="CZ42" s="630">
        <v>7.8</v>
      </c>
      <c r="DA42" s="638"/>
      <c r="DB42" s="638"/>
      <c r="DC42" s="639"/>
      <c r="DD42" s="633">
        <v>393718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364</v>
      </c>
      <c r="CD43" s="624" t="s">
        <v>365</v>
      </c>
      <c r="CE43" s="625"/>
      <c r="CF43" s="625"/>
      <c r="CG43" s="625"/>
      <c r="CH43" s="625"/>
      <c r="CI43" s="625"/>
      <c r="CJ43" s="625"/>
      <c r="CK43" s="625"/>
      <c r="CL43" s="625"/>
      <c r="CM43" s="625"/>
      <c r="CN43" s="625"/>
      <c r="CO43" s="625"/>
      <c r="CP43" s="625"/>
      <c r="CQ43" s="626"/>
      <c r="CR43" s="627" t="s">
        <v>142</v>
      </c>
      <c r="CS43" s="636"/>
      <c r="CT43" s="636"/>
      <c r="CU43" s="636"/>
      <c r="CV43" s="636"/>
      <c r="CW43" s="636"/>
      <c r="CX43" s="636"/>
      <c r="CY43" s="637"/>
      <c r="CZ43" s="630" t="s">
        <v>359</v>
      </c>
      <c r="DA43" s="638"/>
      <c r="DB43" s="638"/>
      <c r="DC43" s="639"/>
      <c r="DD43" s="633" t="s">
        <v>359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367</v>
      </c>
      <c r="CG44" s="625"/>
      <c r="CH44" s="625"/>
      <c r="CI44" s="625"/>
      <c r="CJ44" s="625"/>
      <c r="CK44" s="625"/>
      <c r="CL44" s="625"/>
      <c r="CM44" s="625"/>
      <c r="CN44" s="625"/>
      <c r="CO44" s="625"/>
      <c r="CP44" s="625"/>
      <c r="CQ44" s="626"/>
      <c r="CR44" s="627">
        <v>735592</v>
      </c>
      <c r="CS44" s="628"/>
      <c r="CT44" s="628"/>
      <c r="CU44" s="628"/>
      <c r="CV44" s="628"/>
      <c r="CW44" s="628"/>
      <c r="CX44" s="628"/>
      <c r="CY44" s="629"/>
      <c r="CZ44" s="630">
        <v>7.8</v>
      </c>
      <c r="DA44" s="631"/>
      <c r="DB44" s="631"/>
      <c r="DC44" s="632"/>
      <c r="DD44" s="633">
        <v>393220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369</v>
      </c>
      <c r="CG45" s="625"/>
      <c r="CH45" s="625"/>
      <c r="CI45" s="625"/>
      <c r="CJ45" s="625"/>
      <c r="CK45" s="625"/>
      <c r="CL45" s="625"/>
      <c r="CM45" s="625"/>
      <c r="CN45" s="625"/>
      <c r="CO45" s="625"/>
      <c r="CP45" s="625"/>
      <c r="CQ45" s="626"/>
      <c r="CR45" s="627">
        <v>323277</v>
      </c>
      <c r="CS45" s="636"/>
      <c r="CT45" s="636"/>
      <c r="CU45" s="636"/>
      <c r="CV45" s="636"/>
      <c r="CW45" s="636"/>
      <c r="CX45" s="636"/>
      <c r="CY45" s="637"/>
      <c r="CZ45" s="630">
        <v>3.4</v>
      </c>
      <c r="DA45" s="638"/>
      <c r="DB45" s="638"/>
      <c r="DC45" s="639"/>
      <c r="DD45" s="633">
        <v>144274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370</v>
      </c>
      <c r="CG46" s="625"/>
      <c r="CH46" s="625"/>
      <c r="CI46" s="625"/>
      <c r="CJ46" s="625"/>
      <c r="CK46" s="625"/>
      <c r="CL46" s="625"/>
      <c r="CM46" s="625"/>
      <c r="CN46" s="625"/>
      <c r="CO46" s="625"/>
      <c r="CP46" s="625"/>
      <c r="CQ46" s="626"/>
      <c r="CR46" s="627">
        <v>412315</v>
      </c>
      <c r="CS46" s="628"/>
      <c r="CT46" s="628"/>
      <c r="CU46" s="628"/>
      <c r="CV46" s="628"/>
      <c r="CW46" s="628"/>
      <c r="CX46" s="628"/>
      <c r="CY46" s="629"/>
      <c r="CZ46" s="630">
        <v>4.4000000000000004</v>
      </c>
      <c r="DA46" s="631"/>
      <c r="DB46" s="631"/>
      <c r="DC46" s="632"/>
      <c r="DD46" s="633">
        <v>248946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371</v>
      </c>
      <c r="CG47" s="625"/>
      <c r="CH47" s="625"/>
      <c r="CI47" s="625"/>
      <c r="CJ47" s="625"/>
      <c r="CK47" s="625"/>
      <c r="CL47" s="625"/>
      <c r="CM47" s="625"/>
      <c r="CN47" s="625"/>
      <c r="CO47" s="625"/>
      <c r="CP47" s="625"/>
      <c r="CQ47" s="626"/>
      <c r="CR47" s="627">
        <v>1376</v>
      </c>
      <c r="CS47" s="636"/>
      <c r="CT47" s="636"/>
      <c r="CU47" s="636"/>
      <c r="CV47" s="636"/>
      <c r="CW47" s="636"/>
      <c r="CX47" s="636"/>
      <c r="CY47" s="637"/>
      <c r="CZ47" s="630">
        <v>0</v>
      </c>
      <c r="DA47" s="638"/>
      <c r="DB47" s="638"/>
      <c r="DC47" s="639"/>
      <c r="DD47" s="633">
        <v>498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372</v>
      </c>
      <c r="CG48" s="625"/>
      <c r="CH48" s="625"/>
      <c r="CI48" s="625"/>
      <c r="CJ48" s="625"/>
      <c r="CK48" s="625"/>
      <c r="CL48" s="625"/>
      <c r="CM48" s="625"/>
      <c r="CN48" s="625"/>
      <c r="CO48" s="625"/>
      <c r="CP48" s="625"/>
      <c r="CQ48" s="626"/>
      <c r="CR48" s="627" t="s">
        <v>142</v>
      </c>
      <c r="CS48" s="628"/>
      <c r="CT48" s="628"/>
      <c r="CU48" s="628"/>
      <c r="CV48" s="628"/>
      <c r="CW48" s="628"/>
      <c r="CX48" s="628"/>
      <c r="CY48" s="629"/>
      <c r="CZ48" s="630" t="s">
        <v>142</v>
      </c>
      <c r="DA48" s="631"/>
      <c r="DB48" s="631"/>
      <c r="DC48" s="632"/>
      <c r="DD48" s="633" t="s">
        <v>142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373</v>
      </c>
      <c r="CE49" s="609"/>
      <c r="CF49" s="609"/>
      <c r="CG49" s="609"/>
      <c r="CH49" s="609"/>
      <c r="CI49" s="609"/>
      <c r="CJ49" s="609"/>
      <c r="CK49" s="609"/>
      <c r="CL49" s="609"/>
      <c r="CM49" s="609"/>
      <c r="CN49" s="609"/>
      <c r="CO49" s="609"/>
      <c r="CP49" s="609"/>
      <c r="CQ49" s="610"/>
      <c r="CR49" s="611">
        <v>9392958</v>
      </c>
      <c r="CS49" s="612"/>
      <c r="CT49" s="612"/>
      <c r="CU49" s="612"/>
      <c r="CV49" s="612"/>
      <c r="CW49" s="612"/>
      <c r="CX49" s="612"/>
      <c r="CY49" s="613"/>
      <c r="CZ49" s="614">
        <v>100</v>
      </c>
      <c r="DA49" s="615"/>
      <c r="DB49" s="615"/>
      <c r="DC49" s="616"/>
      <c r="DD49" s="617">
        <v>6365297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oSEzhVYcY6AUUiqkc69fDcZ5jeh4phKhtyXjJQ7SkAfLO50EzYgJkoih90beolKBzBMVungq7RpiU6pOrs3VDA==" saltValue="0hP493TWIgn2pLLtNUM64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374</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375</v>
      </c>
      <c r="DK2" s="1108"/>
      <c r="DL2" s="1108"/>
      <c r="DM2" s="1108"/>
      <c r="DN2" s="1108"/>
      <c r="DO2" s="1109"/>
      <c r="DP2" s="228"/>
      <c r="DQ2" s="1107" t="s">
        <v>376</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110"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100" t="s">
        <v>393</v>
      </c>
      <c r="DH5" s="1101"/>
      <c r="DI5" s="1101"/>
      <c r="DJ5" s="1101"/>
      <c r="DK5" s="1102"/>
      <c r="DL5" s="1100" t="s">
        <v>394</v>
      </c>
      <c r="DM5" s="1101"/>
      <c r="DN5" s="1101"/>
      <c r="DO5" s="1101"/>
      <c r="DP5" s="1102"/>
      <c r="DQ5" s="1001" t="s">
        <v>395</v>
      </c>
      <c r="DR5" s="1002"/>
      <c r="DS5" s="1002"/>
      <c r="DT5" s="1002"/>
      <c r="DU5" s="1003"/>
      <c r="DV5" s="1001" t="s">
        <v>386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396</v>
      </c>
      <c r="C7" s="1048"/>
      <c r="D7" s="1048"/>
      <c r="E7" s="1048"/>
      <c r="F7" s="1048"/>
      <c r="G7" s="1048"/>
      <c r="H7" s="1048"/>
      <c r="I7" s="1048"/>
      <c r="J7" s="1048"/>
      <c r="K7" s="1048"/>
      <c r="L7" s="1048"/>
      <c r="M7" s="1048"/>
      <c r="N7" s="1048"/>
      <c r="O7" s="1048"/>
      <c r="P7" s="1049"/>
      <c r="Q7" s="1087">
        <v>10322</v>
      </c>
      <c r="R7" s="1088"/>
      <c r="S7" s="1088"/>
      <c r="T7" s="1088"/>
      <c r="U7" s="1088"/>
      <c r="V7" s="1088">
        <v>9388</v>
      </c>
      <c r="W7" s="1088"/>
      <c r="X7" s="1088"/>
      <c r="Y7" s="1088"/>
      <c r="Z7" s="1088"/>
      <c r="AA7" s="1088">
        <v>934</v>
      </c>
      <c r="AB7" s="1088"/>
      <c r="AC7" s="1088"/>
      <c r="AD7" s="1088"/>
      <c r="AE7" s="1089"/>
      <c r="AF7" s="1090">
        <v>858</v>
      </c>
      <c r="AG7" s="1091"/>
      <c r="AH7" s="1091"/>
      <c r="AI7" s="1091"/>
      <c r="AJ7" s="1092"/>
      <c r="AK7" s="1093">
        <v>129</v>
      </c>
      <c r="AL7" s="1094"/>
      <c r="AM7" s="1094"/>
      <c r="AN7" s="1094"/>
      <c r="AO7" s="1094"/>
      <c r="AP7" s="1094">
        <v>9482</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616</v>
      </c>
      <c r="BT7" s="1098"/>
      <c r="BU7" s="1098"/>
      <c r="BV7" s="1098"/>
      <c r="BW7" s="1098"/>
      <c r="BX7" s="1098"/>
      <c r="BY7" s="1098"/>
      <c r="BZ7" s="1098"/>
      <c r="CA7" s="1098"/>
      <c r="CB7" s="1098"/>
      <c r="CC7" s="1098"/>
      <c r="CD7" s="1098"/>
      <c r="CE7" s="1098"/>
      <c r="CF7" s="1098"/>
      <c r="CG7" s="1099"/>
      <c r="CH7" s="1084">
        <v>-2</v>
      </c>
      <c r="CI7" s="1085"/>
      <c r="CJ7" s="1085"/>
      <c r="CK7" s="1085"/>
      <c r="CL7" s="1086"/>
      <c r="CM7" s="1084">
        <v>72</v>
      </c>
      <c r="CN7" s="1085"/>
      <c r="CO7" s="1085"/>
      <c r="CP7" s="1085"/>
      <c r="CQ7" s="1086"/>
      <c r="CR7" s="1084">
        <v>106</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397</v>
      </c>
      <c r="C8" s="1031"/>
      <c r="D8" s="1031"/>
      <c r="E8" s="1031"/>
      <c r="F8" s="1031"/>
      <c r="G8" s="1031"/>
      <c r="H8" s="1031"/>
      <c r="I8" s="1031"/>
      <c r="J8" s="1031"/>
      <c r="K8" s="1031"/>
      <c r="L8" s="1031"/>
      <c r="M8" s="1031"/>
      <c r="N8" s="1031"/>
      <c r="O8" s="1031"/>
      <c r="P8" s="1032"/>
      <c r="Q8" s="1038">
        <v>15</v>
      </c>
      <c r="R8" s="1039"/>
      <c r="S8" s="1039"/>
      <c r="T8" s="1039"/>
      <c r="U8" s="1039"/>
      <c r="V8" s="1039">
        <v>206</v>
      </c>
      <c r="W8" s="1039"/>
      <c r="X8" s="1039"/>
      <c r="Y8" s="1039"/>
      <c r="Z8" s="1039"/>
      <c r="AA8" s="1039">
        <v>-191</v>
      </c>
      <c r="AB8" s="1039"/>
      <c r="AC8" s="1039"/>
      <c r="AD8" s="1039"/>
      <c r="AE8" s="1040"/>
      <c r="AF8" s="1035">
        <v>-191</v>
      </c>
      <c r="AG8" s="1036"/>
      <c r="AH8" s="1036"/>
      <c r="AI8" s="1036"/>
      <c r="AJ8" s="1037"/>
      <c r="AK8" s="1080">
        <v>5</v>
      </c>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617</v>
      </c>
      <c r="BT8" s="993"/>
      <c r="BU8" s="993"/>
      <c r="BV8" s="993"/>
      <c r="BW8" s="993"/>
      <c r="BX8" s="993"/>
      <c r="BY8" s="993"/>
      <c r="BZ8" s="993"/>
      <c r="CA8" s="993"/>
      <c r="CB8" s="993"/>
      <c r="CC8" s="993"/>
      <c r="CD8" s="993"/>
      <c r="CE8" s="993"/>
      <c r="CF8" s="993"/>
      <c r="CG8" s="1014"/>
      <c r="CH8" s="989">
        <v>-8</v>
      </c>
      <c r="CI8" s="990"/>
      <c r="CJ8" s="990"/>
      <c r="CK8" s="990"/>
      <c r="CL8" s="991"/>
      <c r="CM8" s="989">
        <v>1261</v>
      </c>
      <c r="CN8" s="990"/>
      <c r="CO8" s="990"/>
      <c r="CP8" s="990"/>
      <c r="CQ8" s="991"/>
      <c r="CR8" s="989">
        <v>3</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398</v>
      </c>
      <c r="C9" s="1031"/>
      <c r="D9" s="1031"/>
      <c r="E9" s="1031"/>
      <c r="F9" s="1031"/>
      <c r="G9" s="1031"/>
      <c r="H9" s="1031"/>
      <c r="I9" s="1031"/>
      <c r="J9" s="1031"/>
      <c r="K9" s="1031"/>
      <c r="L9" s="1031"/>
      <c r="M9" s="1031"/>
      <c r="N9" s="1031"/>
      <c r="O9" s="1031"/>
      <c r="P9" s="1032"/>
      <c r="Q9" s="1038">
        <v>1</v>
      </c>
      <c r="R9" s="1039"/>
      <c r="S9" s="1039"/>
      <c r="T9" s="1039"/>
      <c r="U9" s="1039"/>
      <c r="V9" s="1039">
        <v>1</v>
      </c>
      <c r="W9" s="1039"/>
      <c r="X9" s="1039"/>
      <c r="Y9" s="1039"/>
      <c r="Z9" s="1039"/>
      <c r="AA9" s="1039">
        <v>0</v>
      </c>
      <c r="AB9" s="1039"/>
      <c r="AC9" s="1039"/>
      <c r="AD9" s="1039"/>
      <c r="AE9" s="1040"/>
      <c r="AF9" s="1035">
        <v>0</v>
      </c>
      <c r="AG9" s="1036"/>
      <c r="AH9" s="1036"/>
      <c r="AI9" s="1036"/>
      <c r="AJ9" s="1037"/>
      <c r="AK9" s="1080">
        <v>0</v>
      </c>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10332</v>
      </c>
      <c r="R23" s="1061"/>
      <c r="S23" s="1061"/>
      <c r="T23" s="1061"/>
      <c r="U23" s="1061"/>
      <c r="V23" s="1061">
        <v>9590</v>
      </c>
      <c r="W23" s="1061"/>
      <c r="X23" s="1061"/>
      <c r="Y23" s="1061"/>
      <c r="Z23" s="1061"/>
      <c r="AA23" s="1061">
        <v>742</v>
      </c>
      <c r="AB23" s="1061"/>
      <c r="AC23" s="1061"/>
      <c r="AD23" s="1061"/>
      <c r="AE23" s="1068"/>
      <c r="AF23" s="1069">
        <v>667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379</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413</v>
      </c>
      <c r="C28" s="1048"/>
      <c r="D28" s="1048"/>
      <c r="E28" s="1048"/>
      <c r="F28" s="1048"/>
      <c r="G28" s="1048"/>
      <c r="H28" s="1048"/>
      <c r="I28" s="1048"/>
      <c r="J28" s="1048"/>
      <c r="K28" s="1048"/>
      <c r="L28" s="1048"/>
      <c r="M28" s="1048"/>
      <c r="N28" s="1048"/>
      <c r="O28" s="1048"/>
      <c r="P28" s="1049"/>
      <c r="Q28" s="1050">
        <v>2438</v>
      </c>
      <c r="R28" s="1051"/>
      <c r="S28" s="1051"/>
      <c r="T28" s="1051"/>
      <c r="U28" s="1051"/>
      <c r="V28" s="1051">
        <v>2398</v>
      </c>
      <c r="W28" s="1051"/>
      <c r="X28" s="1051"/>
      <c r="Y28" s="1051"/>
      <c r="Z28" s="1051"/>
      <c r="AA28" s="1051">
        <v>40</v>
      </c>
      <c r="AB28" s="1051"/>
      <c r="AC28" s="1051"/>
      <c r="AD28" s="1051"/>
      <c r="AE28" s="1052"/>
      <c r="AF28" s="1053">
        <v>40</v>
      </c>
      <c r="AG28" s="1051"/>
      <c r="AH28" s="1051"/>
      <c r="AI28" s="1051"/>
      <c r="AJ28" s="1054"/>
      <c r="AK28" s="1042">
        <v>145</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2217</v>
      </c>
      <c r="R29" s="1039"/>
      <c r="S29" s="1039"/>
      <c r="T29" s="1039"/>
      <c r="U29" s="1039"/>
      <c r="V29" s="1039">
        <v>2156</v>
      </c>
      <c r="W29" s="1039"/>
      <c r="X29" s="1039"/>
      <c r="Y29" s="1039"/>
      <c r="Z29" s="1039"/>
      <c r="AA29" s="1039">
        <v>61</v>
      </c>
      <c r="AB29" s="1039"/>
      <c r="AC29" s="1039"/>
      <c r="AD29" s="1039"/>
      <c r="AE29" s="1040"/>
      <c r="AF29" s="1035">
        <v>61</v>
      </c>
      <c r="AG29" s="1036"/>
      <c r="AH29" s="1036"/>
      <c r="AI29" s="1036"/>
      <c r="AJ29" s="1037"/>
      <c r="AK29" s="980">
        <v>311</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415</v>
      </c>
      <c r="C30" s="1031"/>
      <c r="D30" s="1031"/>
      <c r="E30" s="1031"/>
      <c r="F30" s="1031"/>
      <c r="G30" s="1031"/>
      <c r="H30" s="1031"/>
      <c r="I30" s="1031"/>
      <c r="J30" s="1031"/>
      <c r="K30" s="1031"/>
      <c r="L30" s="1031"/>
      <c r="M30" s="1031"/>
      <c r="N30" s="1031"/>
      <c r="O30" s="1031"/>
      <c r="P30" s="1032"/>
      <c r="Q30" s="1038">
        <v>432</v>
      </c>
      <c r="R30" s="1039"/>
      <c r="S30" s="1039"/>
      <c r="T30" s="1039"/>
      <c r="U30" s="1039"/>
      <c r="V30" s="1039">
        <v>432</v>
      </c>
      <c r="W30" s="1039"/>
      <c r="X30" s="1039"/>
      <c r="Y30" s="1039"/>
      <c r="Z30" s="1039"/>
      <c r="AA30" s="1039">
        <v>0</v>
      </c>
      <c r="AB30" s="1039"/>
      <c r="AC30" s="1039"/>
      <c r="AD30" s="1039"/>
      <c r="AE30" s="1040"/>
      <c r="AF30" s="1035">
        <v>0</v>
      </c>
      <c r="AG30" s="1036"/>
      <c r="AH30" s="1036"/>
      <c r="AI30" s="1036"/>
      <c r="AJ30" s="1037"/>
      <c r="AK30" s="980">
        <v>84</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660</v>
      </c>
      <c r="R31" s="1039"/>
      <c r="S31" s="1039"/>
      <c r="T31" s="1039"/>
      <c r="U31" s="1039"/>
      <c r="V31" s="1039">
        <v>736</v>
      </c>
      <c r="W31" s="1039"/>
      <c r="X31" s="1039"/>
      <c r="Y31" s="1039"/>
      <c r="Z31" s="1039"/>
      <c r="AA31" s="1039">
        <v>-76</v>
      </c>
      <c r="AB31" s="1039"/>
      <c r="AC31" s="1039"/>
      <c r="AD31" s="1039"/>
      <c r="AE31" s="1040"/>
      <c r="AF31" s="1035">
        <v>415</v>
      </c>
      <c r="AG31" s="1036"/>
      <c r="AH31" s="1036"/>
      <c r="AI31" s="1036"/>
      <c r="AJ31" s="1037"/>
      <c r="AK31" s="980"/>
      <c r="AL31" s="971"/>
      <c r="AM31" s="971"/>
      <c r="AN31" s="971"/>
      <c r="AO31" s="971"/>
      <c r="AP31" s="971">
        <v>1723</v>
      </c>
      <c r="AQ31" s="971"/>
      <c r="AR31" s="971"/>
      <c r="AS31" s="971"/>
      <c r="AT31" s="971"/>
      <c r="AU31" s="971"/>
      <c r="AV31" s="971"/>
      <c r="AW31" s="971"/>
      <c r="AX31" s="971"/>
      <c r="AY31" s="971"/>
      <c r="AZ31" s="1041">
        <v>-101.3</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660</v>
      </c>
      <c r="R32" s="1039"/>
      <c r="S32" s="1039"/>
      <c r="T32" s="1039"/>
      <c r="U32" s="1039"/>
      <c r="V32" s="1039">
        <v>578</v>
      </c>
      <c r="W32" s="1039"/>
      <c r="X32" s="1039"/>
      <c r="Y32" s="1039"/>
      <c r="Z32" s="1039"/>
      <c r="AA32" s="1039">
        <v>82</v>
      </c>
      <c r="AB32" s="1039"/>
      <c r="AC32" s="1039"/>
      <c r="AD32" s="1039"/>
      <c r="AE32" s="1040"/>
      <c r="AF32" s="1035">
        <v>90</v>
      </c>
      <c r="AG32" s="1036"/>
      <c r="AH32" s="1036"/>
      <c r="AI32" s="1036"/>
      <c r="AJ32" s="1037"/>
      <c r="AK32" s="980">
        <v>280</v>
      </c>
      <c r="AL32" s="971"/>
      <c r="AM32" s="971"/>
      <c r="AN32" s="971"/>
      <c r="AO32" s="971"/>
      <c r="AP32" s="971">
        <v>3420</v>
      </c>
      <c r="AQ32" s="971"/>
      <c r="AR32" s="971"/>
      <c r="AS32" s="971"/>
      <c r="AT32" s="971"/>
      <c r="AU32" s="971">
        <v>3009</v>
      </c>
      <c r="AV32" s="971"/>
      <c r="AW32" s="971"/>
      <c r="AX32" s="971"/>
      <c r="AY32" s="971"/>
      <c r="AZ32" s="1041">
        <v>-36.9</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609</v>
      </c>
      <c r="C68" s="986"/>
      <c r="D68" s="986"/>
      <c r="E68" s="986"/>
      <c r="F68" s="986"/>
      <c r="G68" s="986"/>
      <c r="H68" s="986"/>
      <c r="I68" s="986"/>
      <c r="J68" s="986"/>
      <c r="K68" s="986"/>
      <c r="L68" s="986"/>
      <c r="M68" s="986"/>
      <c r="N68" s="986"/>
      <c r="O68" s="986"/>
      <c r="P68" s="987"/>
      <c r="Q68" s="988">
        <v>303</v>
      </c>
      <c r="R68" s="982"/>
      <c r="S68" s="982"/>
      <c r="T68" s="982"/>
      <c r="U68" s="982"/>
      <c r="V68" s="982">
        <v>264</v>
      </c>
      <c r="W68" s="982"/>
      <c r="X68" s="982"/>
      <c r="Y68" s="982"/>
      <c r="Z68" s="982"/>
      <c r="AA68" s="982">
        <v>39</v>
      </c>
      <c r="AB68" s="982"/>
      <c r="AC68" s="982"/>
      <c r="AD68" s="982"/>
      <c r="AE68" s="982"/>
      <c r="AF68" s="982">
        <v>39</v>
      </c>
      <c r="AG68" s="982"/>
      <c r="AH68" s="982"/>
      <c r="AI68" s="982"/>
      <c r="AJ68" s="982"/>
      <c r="AK68" s="982"/>
      <c r="AL68" s="982"/>
      <c r="AM68" s="982"/>
      <c r="AN68" s="982"/>
      <c r="AO68" s="982"/>
      <c r="AP68" s="982">
        <v>296</v>
      </c>
      <c r="AQ68" s="982"/>
      <c r="AR68" s="982"/>
      <c r="AS68" s="982"/>
      <c r="AT68" s="982"/>
      <c r="AU68" s="982">
        <v>44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610</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611</v>
      </c>
      <c r="C70" s="975"/>
      <c r="D70" s="975"/>
      <c r="E70" s="975"/>
      <c r="F70" s="975"/>
      <c r="G70" s="975"/>
      <c r="H70" s="975"/>
      <c r="I70" s="975"/>
      <c r="J70" s="975"/>
      <c r="K70" s="975"/>
      <c r="L70" s="975"/>
      <c r="M70" s="975"/>
      <c r="N70" s="975"/>
      <c r="O70" s="975"/>
      <c r="P70" s="976"/>
      <c r="Q70" s="977">
        <v>203</v>
      </c>
      <c r="R70" s="971"/>
      <c r="S70" s="971"/>
      <c r="T70" s="971"/>
      <c r="U70" s="971"/>
      <c r="V70" s="971">
        <v>175</v>
      </c>
      <c r="W70" s="971"/>
      <c r="X70" s="971"/>
      <c r="Y70" s="971"/>
      <c r="Z70" s="971"/>
      <c r="AA70" s="971">
        <v>28</v>
      </c>
      <c r="AB70" s="971"/>
      <c r="AC70" s="971"/>
      <c r="AD70" s="971"/>
      <c r="AE70" s="971"/>
      <c r="AF70" s="971">
        <v>28</v>
      </c>
      <c r="AG70" s="971"/>
      <c r="AH70" s="971"/>
      <c r="AI70" s="971"/>
      <c r="AJ70" s="971"/>
      <c r="AK70" s="971">
        <v>19</v>
      </c>
      <c r="AL70" s="971"/>
      <c r="AM70" s="971"/>
      <c r="AN70" s="971"/>
      <c r="AO70" s="971"/>
      <c r="AP70" s="971">
        <v>136</v>
      </c>
      <c r="AQ70" s="971"/>
      <c r="AR70" s="971"/>
      <c r="AS70" s="971"/>
      <c r="AT70" s="971"/>
      <c r="AU70" s="971">
        <v>22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612</v>
      </c>
      <c r="C71" s="975"/>
      <c r="D71" s="975"/>
      <c r="E71" s="975"/>
      <c r="F71" s="975"/>
      <c r="G71" s="975"/>
      <c r="H71" s="975"/>
      <c r="I71" s="975"/>
      <c r="J71" s="975"/>
      <c r="K71" s="975"/>
      <c r="L71" s="975"/>
      <c r="M71" s="975"/>
      <c r="N71" s="975"/>
      <c r="O71" s="975"/>
      <c r="P71" s="976"/>
      <c r="Q71" s="977">
        <v>128</v>
      </c>
      <c r="R71" s="971"/>
      <c r="S71" s="971"/>
      <c r="T71" s="971"/>
      <c r="U71" s="971"/>
      <c r="V71" s="971">
        <v>124</v>
      </c>
      <c r="W71" s="971"/>
      <c r="X71" s="971"/>
      <c r="Y71" s="971"/>
      <c r="Z71" s="971"/>
      <c r="AA71" s="971">
        <v>4</v>
      </c>
      <c r="AB71" s="971"/>
      <c r="AC71" s="971"/>
      <c r="AD71" s="971"/>
      <c r="AE71" s="971"/>
      <c r="AF71" s="971">
        <v>4</v>
      </c>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613</v>
      </c>
      <c r="C72" s="975"/>
      <c r="D72" s="975"/>
      <c r="E72" s="975"/>
      <c r="F72" s="975"/>
      <c r="G72" s="975"/>
      <c r="H72" s="975"/>
      <c r="I72" s="975"/>
      <c r="J72" s="975"/>
      <c r="K72" s="975"/>
      <c r="L72" s="975"/>
      <c r="M72" s="975"/>
      <c r="N72" s="975"/>
      <c r="O72" s="975"/>
      <c r="P72" s="976"/>
      <c r="Q72" s="977">
        <v>401</v>
      </c>
      <c r="R72" s="971"/>
      <c r="S72" s="971"/>
      <c r="T72" s="971"/>
      <c r="U72" s="971"/>
      <c r="V72" s="971">
        <v>376</v>
      </c>
      <c r="W72" s="971"/>
      <c r="X72" s="971"/>
      <c r="Y72" s="971"/>
      <c r="Z72" s="971"/>
      <c r="AA72" s="971">
        <v>25</v>
      </c>
      <c r="AB72" s="971"/>
      <c r="AC72" s="971"/>
      <c r="AD72" s="971"/>
      <c r="AE72" s="971"/>
      <c r="AF72" s="971">
        <v>25</v>
      </c>
      <c r="AG72" s="971"/>
      <c r="AH72" s="971"/>
      <c r="AI72" s="971"/>
      <c r="AJ72" s="971"/>
      <c r="AK72" s="971">
        <v>239</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614</v>
      </c>
      <c r="C73" s="975"/>
      <c r="D73" s="975"/>
      <c r="E73" s="975"/>
      <c r="F73" s="975"/>
      <c r="G73" s="975"/>
      <c r="H73" s="975"/>
      <c r="I73" s="975"/>
      <c r="J73" s="975"/>
      <c r="K73" s="975"/>
      <c r="L73" s="975"/>
      <c r="M73" s="975"/>
      <c r="N73" s="975"/>
      <c r="O73" s="975"/>
      <c r="P73" s="976"/>
      <c r="Q73" s="977">
        <v>14719</v>
      </c>
      <c r="R73" s="971"/>
      <c r="S73" s="971"/>
      <c r="T73" s="971"/>
      <c r="U73" s="971"/>
      <c r="V73" s="971">
        <v>14004</v>
      </c>
      <c r="W73" s="971"/>
      <c r="X73" s="971"/>
      <c r="Y73" s="971"/>
      <c r="Z73" s="971"/>
      <c r="AA73" s="971">
        <v>715</v>
      </c>
      <c r="AB73" s="971"/>
      <c r="AC73" s="971"/>
      <c r="AD73" s="971"/>
      <c r="AE73" s="971"/>
      <c r="AF73" s="971">
        <v>715</v>
      </c>
      <c r="AG73" s="971"/>
      <c r="AH73" s="971"/>
      <c r="AI73" s="971"/>
      <c r="AJ73" s="971"/>
      <c r="AK73" s="971">
        <v>256</v>
      </c>
      <c r="AL73" s="971"/>
      <c r="AM73" s="971"/>
      <c r="AN73" s="971"/>
      <c r="AO73" s="971"/>
      <c r="AP73" s="971">
        <v>4831</v>
      </c>
      <c r="AQ73" s="971"/>
      <c r="AR73" s="971"/>
      <c r="AS73" s="971"/>
      <c r="AT73" s="971"/>
      <c r="AU73" s="971">
        <v>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615</v>
      </c>
      <c r="C74" s="975"/>
      <c r="D74" s="975"/>
      <c r="E74" s="975"/>
      <c r="F74" s="975"/>
      <c r="G74" s="975"/>
      <c r="H74" s="975"/>
      <c r="I74" s="975"/>
      <c r="J74" s="975"/>
      <c r="K74" s="975"/>
      <c r="L74" s="975"/>
      <c r="M74" s="975"/>
      <c r="N74" s="975"/>
      <c r="O74" s="975"/>
      <c r="P74" s="976"/>
      <c r="Q74" s="977">
        <v>806</v>
      </c>
      <c r="R74" s="971"/>
      <c r="S74" s="971"/>
      <c r="T74" s="971"/>
      <c r="U74" s="971"/>
      <c r="V74" s="971">
        <v>774</v>
      </c>
      <c r="W74" s="971"/>
      <c r="X74" s="971"/>
      <c r="Y74" s="971"/>
      <c r="Z74" s="971"/>
      <c r="AA74" s="971">
        <v>32</v>
      </c>
      <c r="AB74" s="971"/>
      <c r="AC74" s="971"/>
      <c r="AD74" s="971"/>
      <c r="AE74" s="971"/>
      <c r="AF74" s="971">
        <v>32</v>
      </c>
      <c r="AG74" s="971"/>
      <c r="AH74" s="971"/>
      <c r="AI74" s="971"/>
      <c r="AJ74" s="971"/>
      <c r="AK74" s="971">
        <v>164</v>
      </c>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315</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315</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315</v>
      </c>
      <c r="DR109" s="896"/>
      <c r="DS109" s="896"/>
      <c r="DT109" s="896"/>
      <c r="DU109" s="897"/>
      <c r="DV109" s="898" t="s">
        <v>443</v>
      </c>
      <c r="DW109" s="896"/>
      <c r="DX109" s="896"/>
      <c r="DY109" s="896"/>
      <c r="DZ109" s="929"/>
    </row>
    <row r="110" spans="1:131" s="230" customFormat="1" ht="26.25" customHeight="1" x14ac:dyDescent="0.15">
      <c r="A110" s="809" t="s">
        <v>445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559214</v>
      </c>
      <c r="AB110" s="889"/>
      <c r="AC110" s="889"/>
      <c r="AD110" s="889"/>
      <c r="AE110" s="890"/>
      <c r="AF110" s="891">
        <v>621158</v>
      </c>
      <c r="AG110" s="889"/>
      <c r="AH110" s="889"/>
      <c r="AI110" s="889"/>
      <c r="AJ110" s="890"/>
      <c r="AK110" s="891">
        <v>760882</v>
      </c>
      <c r="AL110" s="889"/>
      <c r="AM110" s="889"/>
      <c r="AN110" s="889"/>
      <c r="AO110" s="890"/>
      <c r="AP110" s="892">
        <v>16.2</v>
      </c>
      <c r="AQ110" s="893"/>
      <c r="AR110" s="893"/>
      <c r="AS110" s="893"/>
      <c r="AT110" s="894"/>
      <c r="AU110" s="930" t="s">
        <v>77</v>
      </c>
      <c r="AV110" s="931"/>
      <c r="AW110" s="931"/>
      <c r="AX110" s="931"/>
      <c r="AY110" s="931"/>
      <c r="AZ110" s="860" t="s">
        <v>446</v>
      </c>
      <c r="BA110" s="810"/>
      <c r="BB110" s="810"/>
      <c r="BC110" s="810"/>
      <c r="BD110" s="810"/>
      <c r="BE110" s="810"/>
      <c r="BF110" s="810"/>
      <c r="BG110" s="810"/>
      <c r="BH110" s="810"/>
      <c r="BI110" s="810"/>
      <c r="BJ110" s="810"/>
      <c r="BK110" s="810"/>
      <c r="BL110" s="810"/>
      <c r="BM110" s="810"/>
      <c r="BN110" s="810"/>
      <c r="BO110" s="810"/>
      <c r="BP110" s="811"/>
      <c r="BQ110" s="861">
        <v>9503097</v>
      </c>
      <c r="BR110" s="842"/>
      <c r="BS110" s="842"/>
      <c r="BT110" s="842"/>
      <c r="BU110" s="842"/>
      <c r="BV110" s="842">
        <v>9896054</v>
      </c>
      <c r="BW110" s="842"/>
      <c r="BX110" s="842"/>
      <c r="BY110" s="842"/>
      <c r="BZ110" s="842"/>
      <c r="CA110" s="842">
        <v>9481681</v>
      </c>
      <c r="CB110" s="842"/>
      <c r="CC110" s="842"/>
      <c r="CD110" s="842"/>
      <c r="CE110" s="842"/>
      <c r="CF110" s="866">
        <v>201.6</v>
      </c>
      <c r="CG110" s="867"/>
      <c r="CH110" s="867"/>
      <c r="CI110" s="867"/>
      <c r="CJ110" s="867"/>
      <c r="CK110" s="926" t="s">
        <v>447</v>
      </c>
      <c r="CL110" s="819"/>
      <c r="CM110" s="860" t="s">
        <v>448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449</v>
      </c>
      <c r="DH110" s="842"/>
      <c r="DI110" s="842"/>
      <c r="DJ110" s="842"/>
      <c r="DK110" s="842"/>
      <c r="DL110" s="842" t="s">
        <v>450</v>
      </c>
      <c r="DM110" s="842"/>
      <c r="DN110" s="842"/>
      <c r="DO110" s="842"/>
      <c r="DP110" s="842"/>
      <c r="DQ110" s="842" t="s">
        <v>422</v>
      </c>
      <c r="DR110" s="842"/>
      <c r="DS110" s="842"/>
      <c r="DT110" s="842"/>
      <c r="DU110" s="842"/>
      <c r="DV110" s="843" t="s">
        <v>422</v>
      </c>
      <c r="DW110" s="843"/>
      <c r="DX110" s="843"/>
      <c r="DY110" s="843"/>
      <c r="DZ110" s="844"/>
    </row>
    <row r="111" spans="1:131" s="230" customFormat="1" ht="26.25" customHeight="1" x14ac:dyDescent="0.15">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422</v>
      </c>
      <c r="AB111" s="919"/>
      <c r="AC111" s="919"/>
      <c r="AD111" s="919"/>
      <c r="AE111" s="920"/>
      <c r="AF111" s="921" t="s">
        <v>450</v>
      </c>
      <c r="AG111" s="919"/>
      <c r="AH111" s="919"/>
      <c r="AI111" s="919"/>
      <c r="AJ111" s="920"/>
      <c r="AK111" s="921" t="s">
        <v>450</v>
      </c>
      <c r="AL111" s="919"/>
      <c r="AM111" s="919"/>
      <c r="AN111" s="919"/>
      <c r="AO111" s="920"/>
      <c r="AP111" s="922" t="s">
        <v>422</v>
      </c>
      <c r="AQ111" s="923"/>
      <c r="AR111" s="923"/>
      <c r="AS111" s="923"/>
      <c r="AT111" s="924"/>
      <c r="AU111" s="932"/>
      <c r="AV111" s="933"/>
      <c r="AW111" s="933"/>
      <c r="AX111" s="933"/>
      <c r="AY111" s="933"/>
      <c r="AZ111" s="817" t="s">
        <v>452</v>
      </c>
      <c r="BA111" s="752"/>
      <c r="BB111" s="752"/>
      <c r="BC111" s="752"/>
      <c r="BD111" s="752"/>
      <c r="BE111" s="752"/>
      <c r="BF111" s="752"/>
      <c r="BG111" s="752"/>
      <c r="BH111" s="752"/>
      <c r="BI111" s="752"/>
      <c r="BJ111" s="752"/>
      <c r="BK111" s="752"/>
      <c r="BL111" s="752"/>
      <c r="BM111" s="752"/>
      <c r="BN111" s="752"/>
      <c r="BO111" s="752"/>
      <c r="BP111" s="753"/>
      <c r="BQ111" s="789" t="s">
        <v>453</v>
      </c>
      <c r="BR111" s="790"/>
      <c r="BS111" s="790"/>
      <c r="BT111" s="790"/>
      <c r="BU111" s="790"/>
      <c r="BV111" s="790" t="s">
        <v>454</v>
      </c>
      <c r="BW111" s="790"/>
      <c r="BX111" s="790"/>
      <c r="BY111" s="790"/>
      <c r="BZ111" s="790"/>
      <c r="CA111" s="790" t="s">
        <v>449</v>
      </c>
      <c r="CB111" s="790"/>
      <c r="CC111" s="790"/>
      <c r="CD111" s="790"/>
      <c r="CE111" s="790"/>
      <c r="CF111" s="875" t="s">
        <v>422</v>
      </c>
      <c r="CG111" s="876"/>
      <c r="CH111" s="876"/>
      <c r="CI111" s="876"/>
      <c r="CJ111" s="876"/>
      <c r="CK111" s="927"/>
      <c r="CL111" s="821"/>
      <c r="CM111" s="817"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453</v>
      </c>
      <c r="DH111" s="790"/>
      <c r="DI111" s="790"/>
      <c r="DJ111" s="790"/>
      <c r="DK111" s="790"/>
      <c r="DL111" s="790" t="s">
        <v>422</v>
      </c>
      <c r="DM111" s="790"/>
      <c r="DN111" s="790"/>
      <c r="DO111" s="790"/>
      <c r="DP111" s="790"/>
      <c r="DQ111" s="790" t="s">
        <v>422</v>
      </c>
      <c r="DR111" s="790"/>
      <c r="DS111" s="790"/>
      <c r="DT111" s="790"/>
      <c r="DU111" s="790"/>
      <c r="DV111" s="796" t="s">
        <v>449</v>
      </c>
      <c r="DW111" s="796"/>
      <c r="DX111" s="796"/>
      <c r="DY111" s="796"/>
      <c r="DZ111" s="797"/>
    </row>
    <row r="112" spans="1:131" s="230" customFormat="1" ht="26.25" customHeight="1" x14ac:dyDescent="0.15">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422</v>
      </c>
      <c r="AB112" s="780"/>
      <c r="AC112" s="780"/>
      <c r="AD112" s="780"/>
      <c r="AE112" s="781"/>
      <c r="AF112" s="782" t="s">
        <v>422</v>
      </c>
      <c r="AG112" s="780"/>
      <c r="AH112" s="780"/>
      <c r="AI112" s="780"/>
      <c r="AJ112" s="781"/>
      <c r="AK112" s="782" t="s">
        <v>422</v>
      </c>
      <c r="AL112" s="780"/>
      <c r="AM112" s="780"/>
      <c r="AN112" s="780"/>
      <c r="AO112" s="781"/>
      <c r="AP112" s="824" t="s">
        <v>422</v>
      </c>
      <c r="AQ112" s="825"/>
      <c r="AR112" s="825"/>
      <c r="AS112" s="825"/>
      <c r="AT112" s="826"/>
      <c r="AU112" s="932"/>
      <c r="AV112" s="933"/>
      <c r="AW112" s="933"/>
      <c r="AX112" s="933"/>
      <c r="AY112" s="933"/>
      <c r="AZ112" s="817" t="s">
        <v>458</v>
      </c>
      <c r="BA112" s="752"/>
      <c r="BB112" s="752"/>
      <c r="BC112" s="752"/>
      <c r="BD112" s="752"/>
      <c r="BE112" s="752"/>
      <c r="BF112" s="752"/>
      <c r="BG112" s="752"/>
      <c r="BH112" s="752"/>
      <c r="BI112" s="752"/>
      <c r="BJ112" s="752"/>
      <c r="BK112" s="752"/>
      <c r="BL112" s="752"/>
      <c r="BM112" s="752"/>
      <c r="BN112" s="752"/>
      <c r="BO112" s="752"/>
      <c r="BP112" s="753"/>
      <c r="BQ112" s="789">
        <v>3460815</v>
      </c>
      <c r="BR112" s="790"/>
      <c r="BS112" s="790"/>
      <c r="BT112" s="790"/>
      <c r="BU112" s="790"/>
      <c r="BV112" s="790">
        <v>3042433</v>
      </c>
      <c r="BW112" s="790"/>
      <c r="BX112" s="790"/>
      <c r="BY112" s="790"/>
      <c r="BZ112" s="790"/>
      <c r="CA112" s="790">
        <v>3009232</v>
      </c>
      <c r="CB112" s="790"/>
      <c r="CC112" s="790"/>
      <c r="CD112" s="790"/>
      <c r="CE112" s="790"/>
      <c r="CF112" s="875">
        <v>64</v>
      </c>
      <c r="CG112" s="876"/>
      <c r="CH112" s="876"/>
      <c r="CI112" s="876"/>
      <c r="CJ112" s="876"/>
      <c r="CK112" s="927"/>
      <c r="CL112" s="821"/>
      <c r="CM112" s="817"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422</v>
      </c>
      <c r="DH112" s="790"/>
      <c r="DI112" s="790"/>
      <c r="DJ112" s="790"/>
      <c r="DK112" s="790"/>
      <c r="DL112" s="790" t="s">
        <v>449</v>
      </c>
      <c r="DM112" s="790"/>
      <c r="DN112" s="790"/>
      <c r="DO112" s="790"/>
      <c r="DP112" s="790"/>
      <c r="DQ112" s="790" t="s">
        <v>454</v>
      </c>
      <c r="DR112" s="790"/>
      <c r="DS112" s="790"/>
      <c r="DT112" s="790"/>
      <c r="DU112" s="790"/>
      <c r="DV112" s="796" t="s">
        <v>449</v>
      </c>
      <c r="DW112" s="796"/>
      <c r="DX112" s="796"/>
      <c r="DY112" s="796"/>
      <c r="DZ112" s="797"/>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260000</v>
      </c>
      <c r="AB113" s="919"/>
      <c r="AC113" s="919"/>
      <c r="AD113" s="919"/>
      <c r="AE113" s="920"/>
      <c r="AF113" s="921">
        <v>210000</v>
      </c>
      <c r="AG113" s="919"/>
      <c r="AH113" s="919"/>
      <c r="AI113" s="919"/>
      <c r="AJ113" s="920"/>
      <c r="AK113" s="921">
        <v>280000</v>
      </c>
      <c r="AL113" s="919"/>
      <c r="AM113" s="919"/>
      <c r="AN113" s="919"/>
      <c r="AO113" s="920"/>
      <c r="AP113" s="922">
        <v>6</v>
      </c>
      <c r="AQ113" s="923"/>
      <c r="AR113" s="923"/>
      <c r="AS113" s="923"/>
      <c r="AT113" s="924"/>
      <c r="AU113" s="932"/>
      <c r="AV113" s="933"/>
      <c r="AW113" s="933"/>
      <c r="AX113" s="933"/>
      <c r="AY113" s="933"/>
      <c r="AZ113" s="817" t="s">
        <v>461</v>
      </c>
      <c r="BA113" s="752"/>
      <c r="BB113" s="752"/>
      <c r="BC113" s="752"/>
      <c r="BD113" s="752"/>
      <c r="BE113" s="752"/>
      <c r="BF113" s="752"/>
      <c r="BG113" s="752"/>
      <c r="BH113" s="752"/>
      <c r="BI113" s="752"/>
      <c r="BJ113" s="752"/>
      <c r="BK113" s="752"/>
      <c r="BL113" s="752"/>
      <c r="BM113" s="752"/>
      <c r="BN113" s="752"/>
      <c r="BO113" s="752"/>
      <c r="BP113" s="753"/>
      <c r="BQ113" s="789">
        <v>130130</v>
      </c>
      <c r="BR113" s="790"/>
      <c r="BS113" s="790"/>
      <c r="BT113" s="790"/>
      <c r="BU113" s="790"/>
      <c r="BV113" s="790">
        <v>151922</v>
      </c>
      <c r="BW113" s="790"/>
      <c r="BX113" s="790"/>
      <c r="BY113" s="790"/>
      <c r="BZ113" s="790"/>
      <c r="CA113" s="790">
        <v>149077</v>
      </c>
      <c r="CB113" s="790"/>
      <c r="CC113" s="790"/>
      <c r="CD113" s="790"/>
      <c r="CE113" s="790"/>
      <c r="CF113" s="875">
        <v>3.2</v>
      </c>
      <c r="CG113" s="876"/>
      <c r="CH113" s="876"/>
      <c r="CI113" s="876"/>
      <c r="CJ113" s="876"/>
      <c r="CK113" s="927"/>
      <c r="CL113" s="821"/>
      <c r="CM113" s="817"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422</v>
      </c>
      <c r="DH113" s="780"/>
      <c r="DI113" s="780"/>
      <c r="DJ113" s="780"/>
      <c r="DK113" s="781"/>
      <c r="DL113" s="782" t="s">
        <v>450</v>
      </c>
      <c r="DM113" s="780"/>
      <c r="DN113" s="780"/>
      <c r="DO113" s="780"/>
      <c r="DP113" s="781"/>
      <c r="DQ113" s="782" t="s">
        <v>450</v>
      </c>
      <c r="DR113" s="780"/>
      <c r="DS113" s="780"/>
      <c r="DT113" s="780"/>
      <c r="DU113" s="781"/>
      <c r="DV113" s="824" t="s">
        <v>453</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14208</v>
      </c>
      <c r="AB114" s="780"/>
      <c r="AC114" s="780"/>
      <c r="AD114" s="780"/>
      <c r="AE114" s="781"/>
      <c r="AF114" s="782">
        <v>19353</v>
      </c>
      <c r="AG114" s="780"/>
      <c r="AH114" s="780"/>
      <c r="AI114" s="780"/>
      <c r="AJ114" s="781"/>
      <c r="AK114" s="782">
        <v>19301</v>
      </c>
      <c r="AL114" s="780"/>
      <c r="AM114" s="780"/>
      <c r="AN114" s="780"/>
      <c r="AO114" s="781"/>
      <c r="AP114" s="824">
        <v>0.4</v>
      </c>
      <c r="AQ114" s="825"/>
      <c r="AR114" s="825"/>
      <c r="AS114" s="825"/>
      <c r="AT114" s="826"/>
      <c r="AU114" s="932"/>
      <c r="AV114" s="933"/>
      <c r="AW114" s="933"/>
      <c r="AX114" s="933"/>
      <c r="AY114" s="933"/>
      <c r="AZ114" s="817" t="s">
        <v>464</v>
      </c>
      <c r="BA114" s="752"/>
      <c r="BB114" s="752"/>
      <c r="BC114" s="752"/>
      <c r="BD114" s="752"/>
      <c r="BE114" s="752"/>
      <c r="BF114" s="752"/>
      <c r="BG114" s="752"/>
      <c r="BH114" s="752"/>
      <c r="BI114" s="752"/>
      <c r="BJ114" s="752"/>
      <c r="BK114" s="752"/>
      <c r="BL114" s="752"/>
      <c r="BM114" s="752"/>
      <c r="BN114" s="752"/>
      <c r="BO114" s="752"/>
      <c r="BP114" s="753"/>
      <c r="BQ114" s="789">
        <v>1027230</v>
      </c>
      <c r="BR114" s="790"/>
      <c r="BS114" s="790"/>
      <c r="BT114" s="790"/>
      <c r="BU114" s="790"/>
      <c r="BV114" s="790">
        <v>867183</v>
      </c>
      <c r="BW114" s="790"/>
      <c r="BX114" s="790"/>
      <c r="BY114" s="790"/>
      <c r="BZ114" s="790"/>
      <c r="CA114" s="790">
        <v>796225</v>
      </c>
      <c r="CB114" s="790"/>
      <c r="CC114" s="790"/>
      <c r="CD114" s="790"/>
      <c r="CE114" s="790"/>
      <c r="CF114" s="875">
        <v>16.899999999999999</v>
      </c>
      <c r="CG114" s="876"/>
      <c r="CH114" s="876"/>
      <c r="CI114" s="876"/>
      <c r="CJ114" s="876"/>
      <c r="CK114" s="927"/>
      <c r="CL114" s="821"/>
      <c r="CM114" s="817"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422</v>
      </c>
      <c r="DH114" s="780"/>
      <c r="DI114" s="780"/>
      <c r="DJ114" s="780"/>
      <c r="DK114" s="781"/>
      <c r="DL114" s="782" t="s">
        <v>453</v>
      </c>
      <c r="DM114" s="780"/>
      <c r="DN114" s="780"/>
      <c r="DO114" s="780"/>
      <c r="DP114" s="781"/>
      <c r="DQ114" s="782" t="s">
        <v>422</v>
      </c>
      <c r="DR114" s="780"/>
      <c r="DS114" s="780"/>
      <c r="DT114" s="780"/>
      <c r="DU114" s="781"/>
      <c r="DV114" s="824" t="s">
        <v>450</v>
      </c>
      <c r="DW114" s="825"/>
      <c r="DX114" s="825"/>
      <c r="DY114" s="825"/>
      <c r="DZ114" s="826"/>
    </row>
    <row r="115" spans="1:130" s="230" customFormat="1" ht="26.25" customHeight="1" x14ac:dyDescent="0.15">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422</v>
      </c>
      <c r="AB115" s="919"/>
      <c r="AC115" s="919"/>
      <c r="AD115" s="919"/>
      <c r="AE115" s="920"/>
      <c r="AF115" s="921" t="s">
        <v>422</v>
      </c>
      <c r="AG115" s="919"/>
      <c r="AH115" s="919"/>
      <c r="AI115" s="919"/>
      <c r="AJ115" s="920"/>
      <c r="AK115" s="921" t="s">
        <v>453</v>
      </c>
      <c r="AL115" s="919"/>
      <c r="AM115" s="919"/>
      <c r="AN115" s="919"/>
      <c r="AO115" s="920"/>
      <c r="AP115" s="922" t="s">
        <v>422</v>
      </c>
      <c r="AQ115" s="923"/>
      <c r="AR115" s="923"/>
      <c r="AS115" s="923"/>
      <c r="AT115" s="924"/>
      <c r="AU115" s="932"/>
      <c r="AV115" s="933"/>
      <c r="AW115" s="933"/>
      <c r="AX115" s="933"/>
      <c r="AY115" s="933"/>
      <c r="AZ115" s="817" t="s">
        <v>467</v>
      </c>
      <c r="BA115" s="752"/>
      <c r="BB115" s="752"/>
      <c r="BC115" s="752"/>
      <c r="BD115" s="752"/>
      <c r="BE115" s="752"/>
      <c r="BF115" s="752"/>
      <c r="BG115" s="752"/>
      <c r="BH115" s="752"/>
      <c r="BI115" s="752"/>
      <c r="BJ115" s="752"/>
      <c r="BK115" s="752"/>
      <c r="BL115" s="752"/>
      <c r="BM115" s="752"/>
      <c r="BN115" s="752"/>
      <c r="BO115" s="752"/>
      <c r="BP115" s="753"/>
      <c r="BQ115" s="789" t="s">
        <v>454</v>
      </c>
      <c r="BR115" s="790"/>
      <c r="BS115" s="790"/>
      <c r="BT115" s="790"/>
      <c r="BU115" s="790"/>
      <c r="BV115" s="790" t="s">
        <v>422</v>
      </c>
      <c r="BW115" s="790"/>
      <c r="BX115" s="790"/>
      <c r="BY115" s="790"/>
      <c r="BZ115" s="790"/>
      <c r="CA115" s="790" t="s">
        <v>453</v>
      </c>
      <c r="CB115" s="790"/>
      <c r="CC115" s="790"/>
      <c r="CD115" s="790"/>
      <c r="CE115" s="790"/>
      <c r="CF115" s="875" t="s">
        <v>422</v>
      </c>
      <c r="CG115" s="876"/>
      <c r="CH115" s="876"/>
      <c r="CI115" s="876"/>
      <c r="CJ115" s="876"/>
      <c r="CK115" s="927"/>
      <c r="CL115" s="821"/>
      <c r="CM115" s="817"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449</v>
      </c>
      <c r="DR115" s="780"/>
      <c r="DS115" s="780"/>
      <c r="DT115" s="780"/>
      <c r="DU115" s="781"/>
      <c r="DV115" s="824" t="s">
        <v>422</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422</v>
      </c>
      <c r="AB116" s="780"/>
      <c r="AC116" s="780"/>
      <c r="AD116" s="780"/>
      <c r="AE116" s="781"/>
      <c r="AF116" s="782" t="s">
        <v>453</v>
      </c>
      <c r="AG116" s="780"/>
      <c r="AH116" s="780"/>
      <c r="AI116" s="780"/>
      <c r="AJ116" s="781"/>
      <c r="AK116" s="782" t="s">
        <v>449</v>
      </c>
      <c r="AL116" s="780"/>
      <c r="AM116" s="780"/>
      <c r="AN116" s="780"/>
      <c r="AO116" s="781"/>
      <c r="AP116" s="824" t="s">
        <v>422</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789" t="s">
        <v>453</v>
      </c>
      <c r="BR116" s="790"/>
      <c r="BS116" s="790"/>
      <c r="BT116" s="790"/>
      <c r="BU116" s="790"/>
      <c r="BV116" s="790" t="s">
        <v>453</v>
      </c>
      <c r="BW116" s="790"/>
      <c r="BX116" s="790"/>
      <c r="BY116" s="790"/>
      <c r="BZ116" s="790"/>
      <c r="CA116" s="790" t="s">
        <v>450</v>
      </c>
      <c r="CB116" s="790"/>
      <c r="CC116" s="790"/>
      <c r="CD116" s="790"/>
      <c r="CE116" s="790"/>
      <c r="CF116" s="875" t="s">
        <v>450</v>
      </c>
      <c r="CG116" s="876"/>
      <c r="CH116" s="876"/>
      <c r="CI116" s="876"/>
      <c r="CJ116" s="876"/>
      <c r="CK116" s="927"/>
      <c r="CL116" s="821"/>
      <c r="CM116" s="817"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422</v>
      </c>
      <c r="DH116" s="780"/>
      <c r="DI116" s="780"/>
      <c r="DJ116" s="780"/>
      <c r="DK116" s="781"/>
      <c r="DL116" s="782" t="s">
        <v>453</v>
      </c>
      <c r="DM116" s="780"/>
      <c r="DN116" s="780"/>
      <c r="DO116" s="780"/>
      <c r="DP116" s="781"/>
      <c r="DQ116" s="782" t="s">
        <v>449</v>
      </c>
      <c r="DR116" s="780"/>
      <c r="DS116" s="780"/>
      <c r="DT116" s="780"/>
      <c r="DU116" s="781"/>
      <c r="DV116" s="824" t="s">
        <v>422</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833422</v>
      </c>
      <c r="AB117" s="903"/>
      <c r="AC117" s="903"/>
      <c r="AD117" s="903"/>
      <c r="AE117" s="904"/>
      <c r="AF117" s="905">
        <v>850511</v>
      </c>
      <c r="AG117" s="903"/>
      <c r="AH117" s="903"/>
      <c r="AI117" s="903"/>
      <c r="AJ117" s="904"/>
      <c r="AK117" s="905">
        <v>1060183</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789" t="s">
        <v>450</v>
      </c>
      <c r="BR117" s="790"/>
      <c r="BS117" s="790"/>
      <c r="BT117" s="790"/>
      <c r="BU117" s="790"/>
      <c r="BV117" s="790" t="s">
        <v>450</v>
      </c>
      <c r="BW117" s="790"/>
      <c r="BX117" s="790"/>
      <c r="BY117" s="790"/>
      <c r="BZ117" s="790"/>
      <c r="CA117" s="790" t="s">
        <v>450</v>
      </c>
      <c r="CB117" s="790"/>
      <c r="CC117" s="790"/>
      <c r="CD117" s="790"/>
      <c r="CE117" s="790"/>
      <c r="CF117" s="875" t="s">
        <v>450</v>
      </c>
      <c r="CG117" s="876"/>
      <c r="CH117" s="876"/>
      <c r="CI117" s="876"/>
      <c r="CJ117" s="876"/>
      <c r="CK117" s="927"/>
      <c r="CL117" s="821"/>
      <c r="CM117" s="817"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450</v>
      </c>
      <c r="DM117" s="780"/>
      <c r="DN117" s="780"/>
      <c r="DO117" s="780"/>
      <c r="DP117" s="781"/>
      <c r="DQ117" s="782" t="s">
        <v>450</v>
      </c>
      <c r="DR117" s="780"/>
      <c r="DS117" s="780"/>
      <c r="DT117" s="780"/>
      <c r="DU117" s="781"/>
      <c r="DV117" s="824" t="s">
        <v>450</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315</v>
      </c>
      <c r="AL118" s="896"/>
      <c r="AM118" s="896"/>
      <c r="AN118" s="896"/>
      <c r="AO118" s="897"/>
      <c r="AP118" s="899" t="s">
        <v>443</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476</v>
      </c>
      <c r="BR118" s="845"/>
      <c r="BS118" s="845"/>
      <c r="BT118" s="845"/>
      <c r="BU118" s="845"/>
      <c r="BV118" s="845" t="s">
        <v>477</v>
      </c>
      <c r="BW118" s="845"/>
      <c r="BX118" s="845"/>
      <c r="BY118" s="845"/>
      <c r="BZ118" s="845"/>
      <c r="CA118" s="845" t="s">
        <v>478</v>
      </c>
      <c r="CB118" s="845"/>
      <c r="CC118" s="845"/>
      <c r="CD118" s="845"/>
      <c r="CE118" s="845"/>
      <c r="CF118" s="875" t="s">
        <v>402</v>
      </c>
      <c r="CG118" s="876"/>
      <c r="CH118" s="876"/>
      <c r="CI118" s="876"/>
      <c r="CJ118" s="876"/>
      <c r="CK118" s="927"/>
      <c r="CL118" s="821"/>
      <c r="CM118" s="817"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480</v>
      </c>
      <c r="DH118" s="780"/>
      <c r="DI118" s="780"/>
      <c r="DJ118" s="780"/>
      <c r="DK118" s="781"/>
      <c r="DL118" s="782" t="s">
        <v>476</v>
      </c>
      <c r="DM118" s="780"/>
      <c r="DN118" s="780"/>
      <c r="DO118" s="780"/>
      <c r="DP118" s="781"/>
      <c r="DQ118" s="782" t="s">
        <v>422</v>
      </c>
      <c r="DR118" s="780"/>
      <c r="DS118" s="780"/>
      <c r="DT118" s="780"/>
      <c r="DU118" s="781"/>
      <c r="DV118" s="824" t="s">
        <v>481</v>
      </c>
      <c r="DW118" s="825"/>
      <c r="DX118" s="825"/>
      <c r="DY118" s="825"/>
      <c r="DZ118" s="826"/>
    </row>
    <row r="119" spans="1:130" s="230" customFormat="1" ht="26.25" customHeight="1" x14ac:dyDescent="0.15">
      <c r="A119" s="818" t="s">
        <v>447</v>
      </c>
      <c r="B119" s="819"/>
      <c r="C119" s="860" t="s">
        <v>448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477</v>
      </c>
      <c r="AB119" s="889"/>
      <c r="AC119" s="889"/>
      <c r="AD119" s="889"/>
      <c r="AE119" s="890"/>
      <c r="AF119" s="891" t="s">
        <v>482</v>
      </c>
      <c r="AG119" s="889"/>
      <c r="AH119" s="889"/>
      <c r="AI119" s="889"/>
      <c r="AJ119" s="890"/>
      <c r="AK119" s="891" t="s">
        <v>402</v>
      </c>
      <c r="AL119" s="889"/>
      <c r="AM119" s="889"/>
      <c r="AN119" s="889"/>
      <c r="AO119" s="890"/>
      <c r="AP119" s="892" t="s">
        <v>483</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484</v>
      </c>
      <c r="BP119" s="878"/>
      <c r="BQ119" s="879">
        <v>14121272</v>
      </c>
      <c r="BR119" s="845"/>
      <c r="BS119" s="845"/>
      <c r="BT119" s="845"/>
      <c r="BU119" s="845"/>
      <c r="BV119" s="845">
        <v>13957592</v>
      </c>
      <c r="BW119" s="845"/>
      <c r="BX119" s="845"/>
      <c r="BY119" s="845"/>
      <c r="BZ119" s="845"/>
      <c r="CA119" s="845">
        <v>13436215</v>
      </c>
      <c r="CB119" s="845"/>
      <c r="CC119" s="845"/>
      <c r="CD119" s="845"/>
      <c r="CE119" s="845"/>
      <c r="CF119" s="748"/>
      <c r="CG119" s="749"/>
      <c r="CH119" s="749"/>
      <c r="CI119" s="749"/>
      <c r="CJ119" s="834"/>
      <c r="CK119" s="928"/>
      <c r="CL119" s="823"/>
      <c r="CM119" s="838" t="s">
        <v>485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402</v>
      </c>
      <c r="DH119" s="764"/>
      <c r="DI119" s="764"/>
      <c r="DJ119" s="764"/>
      <c r="DK119" s="765"/>
      <c r="DL119" s="766" t="s">
        <v>486</v>
      </c>
      <c r="DM119" s="764"/>
      <c r="DN119" s="764"/>
      <c r="DO119" s="764"/>
      <c r="DP119" s="765"/>
      <c r="DQ119" s="766" t="s">
        <v>487</v>
      </c>
      <c r="DR119" s="764"/>
      <c r="DS119" s="764"/>
      <c r="DT119" s="764"/>
      <c r="DU119" s="765"/>
      <c r="DV119" s="848" t="s">
        <v>476</v>
      </c>
      <c r="DW119" s="849"/>
      <c r="DX119" s="849"/>
      <c r="DY119" s="849"/>
      <c r="DZ119" s="850"/>
    </row>
    <row r="120" spans="1:130" s="230" customFormat="1" ht="26.25" customHeight="1" x14ac:dyDescent="0.15">
      <c r="A120" s="820"/>
      <c r="B120" s="821"/>
      <c r="C120" s="817"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478</v>
      </c>
      <c r="AB120" s="780"/>
      <c r="AC120" s="780"/>
      <c r="AD120" s="780"/>
      <c r="AE120" s="781"/>
      <c r="AF120" s="782" t="s">
        <v>486</v>
      </c>
      <c r="AG120" s="780"/>
      <c r="AH120" s="780"/>
      <c r="AI120" s="780"/>
      <c r="AJ120" s="781"/>
      <c r="AK120" s="782" t="s">
        <v>481</v>
      </c>
      <c r="AL120" s="780"/>
      <c r="AM120" s="780"/>
      <c r="AN120" s="780"/>
      <c r="AO120" s="781"/>
      <c r="AP120" s="824" t="s">
        <v>486</v>
      </c>
      <c r="AQ120" s="825"/>
      <c r="AR120" s="825"/>
      <c r="AS120" s="825"/>
      <c r="AT120" s="826"/>
      <c r="AU120" s="880" t="s">
        <v>488</v>
      </c>
      <c r="AV120" s="881"/>
      <c r="AW120" s="881"/>
      <c r="AX120" s="881"/>
      <c r="AY120" s="882"/>
      <c r="AZ120" s="860" t="s">
        <v>489</v>
      </c>
      <c r="BA120" s="810"/>
      <c r="BB120" s="810"/>
      <c r="BC120" s="810"/>
      <c r="BD120" s="810"/>
      <c r="BE120" s="810"/>
      <c r="BF120" s="810"/>
      <c r="BG120" s="810"/>
      <c r="BH120" s="810"/>
      <c r="BI120" s="810"/>
      <c r="BJ120" s="810"/>
      <c r="BK120" s="810"/>
      <c r="BL120" s="810"/>
      <c r="BM120" s="810"/>
      <c r="BN120" s="810"/>
      <c r="BO120" s="810"/>
      <c r="BP120" s="811"/>
      <c r="BQ120" s="861">
        <v>1849934</v>
      </c>
      <c r="BR120" s="842"/>
      <c r="BS120" s="842"/>
      <c r="BT120" s="842"/>
      <c r="BU120" s="842"/>
      <c r="BV120" s="842">
        <v>2080451</v>
      </c>
      <c r="BW120" s="842"/>
      <c r="BX120" s="842"/>
      <c r="BY120" s="842"/>
      <c r="BZ120" s="842"/>
      <c r="CA120" s="842">
        <v>2194301</v>
      </c>
      <c r="CB120" s="842"/>
      <c r="CC120" s="842"/>
      <c r="CD120" s="842"/>
      <c r="CE120" s="842"/>
      <c r="CF120" s="866">
        <v>46.7</v>
      </c>
      <c r="CG120" s="867"/>
      <c r="CH120" s="867"/>
      <c r="CI120" s="867"/>
      <c r="CJ120" s="867"/>
      <c r="CK120" s="868" t="s">
        <v>490</v>
      </c>
      <c r="CL120" s="852"/>
      <c r="CM120" s="852"/>
      <c r="CN120" s="852"/>
      <c r="CO120" s="853"/>
      <c r="CP120" s="872" t="s">
        <v>491</v>
      </c>
      <c r="CQ120" s="873"/>
      <c r="CR120" s="873"/>
      <c r="CS120" s="873"/>
      <c r="CT120" s="873"/>
      <c r="CU120" s="873"/>
      <c r="CV120" s="873"/>
      <c r="CW120" s="873"/>
      <c r="CX120" s="873"/>
      <c r="CY120" s="873"/>
      <c r="CZ120" s="873"/>
      <c r="DA120" s="873"/>
      <c r="DB120" s="873"/>
      <c r="DC120" s="873"/>
      <c r="DD120" s="873"/>
      <c r="DE120" s="873"/>
      <c r="DF120" s="874"/>
      <c r="DG120" s="861">
        <v>3460815</v>
      </c>
      <c r="DH120" s="842"/>
      <c r="DI120" s="842"/>
      <c r="DJ120" s="842"/>
      <c r="DK120" s="842"/>
      <c r="DL120" s="842">
        <v>3042433</v>
      </c>
      <c r="DM120" s="842"/>
      <c r="DN120" s="842"/>
      <c r="DO120" s="842"/>
      <c r="DP120" s="842"/>
      <c r="DQ120" s="842">
        <v>3009232</v>
      </c>
      <c r="DR120" s="842"/>
      <c r="DS120" s="842"/>
      <c r="DT120" s="842"/>
      <c r="DU120" s="842"/>
      <c r="DV120" s="843">
        <v>64</v>
      </c>
      <c r="DW120" s="843"/>
      <c r="DX120" s="843"/>
      <c r="DY120" s="843"/>
      <c r="DZ120" s="844"/>
    </row>
    <row r="121" spans="1:130" s="230" customFormat="1" ht="26.25" customHeight="1" x14ac:dyDescent="0.15">
      <c r="A121" s="820"/>
      <c r="B121" s="821"/>
      <c r="C121" s="863" t="s">
        <v>492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493</v>
      </c>
      <c r="AB121" s="780"/>
      <c r="AC121" s="780"/>
      <c r="AD121" s="780"/>
      <c r="AE121" s="781"/>
      <c r="AF121" s="782" t="s">
        <v>402</v>
      </c>
      <c r="AG121" s="780"/>
      <c r="AH121" s="780"/>
      <c r="AI121" s="780"/>
      <c r="AJ121" s="781"/>
      <c r="AK121" s="782" t="s">
        <v>402</v>
      </c>
      <c r="AL121" s="780"/>
      <c r="AM121" s="780"/>
      <c r="AN121" s="780"/>
      <c r="AO121" s="781"/>
      <c r="AP121" s="824" t="s">
        <v>402</v>
      </c>
      <c r="AQ121" s="825"/>
      <c r="AR121" s="825"/>
      <c r="AS121" s="825"/>
      <c r="AT121" s="826"/>
      <c r="AU121" s="883"/>
      <c r="AV121" s="884"/>
      <c r="AW121" s="884"/>
      <c r="AX121" s="884"/>
      <c r="AY121" s="885"/>
      <c r="AZ121" s="817" t="s">
        <v>494</v>
      </c>
      <c r="BA121" s="752"/>
      <c r="BB121" s="752"/>
      <c r="BC121" s="752"/>
      <c r="BD121" s="752"/>
      <c r="BE121" s="752"/>
      <c r="BF121" s="752"/>
      <c r="BG121" s="752"/>
      <c r="BH121" s="752"/>
      <c r="BI121" s="752"/>
      <c r="BJ121" s="752"/>
      <c r="BK121" s="752"/>
      <c r="BL121" s="752"/>
      <c r="BM121" s="752"/>
      <c r="BN121" s="752"/>
      <c r="BO121" s="752"/>
      <c r="BP121" s="753"/>
      <c r="BQ121" s="789">
        <v>1734219</v>
      </c>
      <c r="BR121" s="790"/>
      <c r="BS121" s="790"/>
      <c r="BT121" s="790"/>
      <c r="BU121" s="790"/>
      <c r="BV121" s="790">
        <v>1376967</v>
      </c>
      <c r="BW121" s="790"/>
      <c r="BX121" s="790"/>
      <c r="BY121" s="790"/>
      <c r="BZ121" s="790"/>
      <c r="CA121" s="790">
        <v>1135214</v>
      </c>
      <c r="CB121" s="790"/>
      <c r="CC121" s="790"/>
      <c r="CD121" s="790"/>
      <c r="CE121" s="790"/>
      <c r="CF121" s="875">
        <v>24.1</v>
      </c>
      <c r="CG121" s="876"/>
      <c r="CH121" s="876"/>
      <c r="CI121" s="876"/>
      <c r="CJ121" s="876"/>
      <c r="CK121" s="869"/>
      <c r="CL121" s="855"/>
      <c r="CM121" s="855"/>
      <c r="CN121" s="855"/>
      <c r="CO121" s="856"/>
      <c r="CP121" s="835" t="s">
        <v>495</v>
      </c>
      <c r="CQ121" s="836"/>
      <c r="CR121" s="836"/>
      <c r="CS121" s="836"/>
      <c r="CT121" s="836"/>
      <c r="CU121" s="836"/>
      <c r="CV121" s="836"/>
      <c r="CW121" s="836"/>
      <c r="CX121" s="836"/>
      <c r="CY121" s="836"/>
      <c r="CZ121" s="836"/>
      <c r="DA121" s="836"/>
      <c r="DB121" s="836"/>
      <c r="DC121" s="836"/>
      <c r="DD121" s="836"/>
      <c r="DE121" s="836"/>
      <c r="DF121" s="837"/>
      <c r="DG121" s="789" t="s">
        <v>478</v>
      </c>
      <c r="DH121" s="790"/>
      <c r="DI121" s="790"/>
      <c r="DJ121" s="790"/>
      <c r="DK121" s="790"/>
      <c r="DL121" s="790" t="s">
        <v>496</v>
      </c>
      <c r="DM121" s="790"/>
      <c r="DN121" s="790"/>
      <c r="DO121" s="790"/>
      <c r="DP121" s="790"/>
      <c r="DQ121" s="790" t="s">
        <v>477</v>
      </c>
      <c r="DR121" s="790"/>
      <c r="DS121" s="790"/>
      <c r="DT121" s="790"/>
      <c r="DU121" s="790"/>
      <c r="DV121" s="796" t="s">
        <v>487</v>
      </c>
      <c r="DW121" s="796"/>
      <c r="DX121" s="796"/>
      <c r="DY121" s="796"/>
      <c r="DZ121" s="797"/>
    </row>
    <row r="122" spans="1:130" s="230" customFormat="1" ht="26.25" customHeight="1" x14ac:dyDescent="0.15">
      <c r="A122" s="820"/>
      <c r="B122" s="821"/>
      <c r="C122" s="817"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478</v>
      </c>
      <c r="AB122" s="780"/>
      <c r="AC122" s="780"/>
      <c r="AD122" s="780"/>
      <c r="AE122" s="781"/>
      <c r="AF122" s="782" t="s">
        <v>497</v>
      </c>
      <c r="AG122" s="780"/>
      <c r="AH122" s="780"/>
      <c r="AI122" s="780"/>
      <c r="AJ122" s="781"/>
      <c r="AK122" s="782" t="s">
        <v>498</v>
      </c>
      <c r="AL122" s="780"/>
      <c r="AM122" s="780"/>
      <c r="AN122" s="780"/>
      <c r="AO122" s="781"/>
      <c r="AP122" s="824" t="s">
        <v>498</v>
      </c>
      <c r="AQ122" s="825"/>
      <c r="AR122" s="825"/>
      <c r="AS122" s="825"/>
      <c r="AT122" s="826"/>
      <c r="AU122" s="883"/>
      <c r="AV122" s="884"/>
      <c r="AW122" s="884"/>
      <c r="AX122" s="884"/>
      <c r="AY122" s="885"/>
      <c r="AZ122" s="838" t="s">
        <v>499</v>
      </c>
      <c r="BA122" s="839"/>
      <c r="BB122" s="839"/>
      <c r="BC122" s="839"/>
      <c r="BD122" s="839"/>
      <c r="BE122" s="839"/>
      <c r="BF122" s="839"/>
      <c r="BG122" s="839"/>
      <c r="BH122" s="839"/>
      <c r="BI122" s="839"/>
      <c r="BJ122" s="839"/>
      <c r="BK122" s="839"/>
      <c r="BL122" s="839"/>
      <c r="BM122" s="839"/>
      <c r="BN122" s="839"/>
      <c r="BO122" s="839"/>
      <c r="BP122" s="840"/>
      <c r="BQ122" s="879">
        <v>8307404</v>
      </c>
      <c r="BR122" s="845"/>
      <c r="BS122" s="845"/>
      <c r="BT122" s="845"/>
      <c r="BU122" s="845"/>
      <c r="BV122" s="845">
        <v>7979952</v>
      </c>
      <c r="BW122" s="845"/>
      <c r="BX122" s="845"/>
      <c r="BY122" s="845"/>
      <c r="BZ122" s="845"/>
      <c r="CA122" s="845">
        <v>7724868</v>
      </c>
      <c r="CB122" s="845"/>
      <c r="CC122" s="845"/>
      <c r="CD122" s="845"/>
      <c r="CE122" s="845"/>
      <c r="CF122" s="846">
        <v>164.3</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15">
      <c r="A123" s="820"/>
      <c r="B123" s="821"/>
      <c r="C123" s="817"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483</v>
      </c>
      <c r="AB123" s="780"/>
      <c r="AC123" s="780"/>
      <c r="AD123" s="780"/>
      <c r="AE123" s="781"/>
      <c r="AF123" s="782" t="s">
        <v>480</v>
      </c>
      <c r="AG123" s="780"/>
      <c r="AH123" s="780"/>
      <c r="AI123" s="780"/>
      <c r="AJ123" s="781"/>
      <c r="AK123" s="782" t="s">
        <v>402</v>
      </c>
      <c r="AL123" s="780"/>
      <c r="AM123" s="780"/>
      <c r="AN123" s="780"/>
      <c r="AO123" s="781"/>
      <c r="AP123" s="824" t="s">
        <v>480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500</v>
      </c>
      <c r="BP123" s="878"/>
      <c r="BQ123" s="832">
        <v>11891557</v>
      </c>
      <c r="BR123" s="833"/>
      <c r="BS123" s="833"/>
      <c r="BT123" s="833"/>
      <c r="BU123" s="833"/>
      <c r="BV123" s="833">
        <v>11437370</v>
      </c>
      <c r="BW123" s="833"/>
      <c r="BX123" s="833"/>
      <c r="BY123" s="833"/>
      <c r="BZ123" s="833"/>
      <c r="CA123" s="833">
        <v>11054383</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478</v>
      </c>
      <c r="AB124" s="780"/>
      <c r="AC124" s="780"/>
      <c r="AD124" s="780"/>
      <c r="AE124" s="781"/>
      <c r="AF124" s="782" t="s">
        <v>402</v>
      </c>
      <c r="AG124" s="780"/>
      <c r="AH124" s="780"/>
      <c r="AI124" s="780"/>
      <c r="AJ124" s="781"/>
      <c r="AK124" s="782" t="s">
        <v>402</v>
      </c>
      <c r="AL124" s="780"/>
      <c r="AM124" s="780"/>
      <c r="AN124" s="780"/>
      <c r="AO124" s="781"/>
      <c r="AP124" s="824" t="s">
        <v>402</v>
      </c>
      <c r="AQ124" s="825"/>
      <c r="AR124" s="825"/>
      <c r="AS124" s="825"/>
      <c r="AT124" s="826"/>
      <c r="AU124" s="827" t="s">
        <v>501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49.4</v>
      </c>
      <c r="BR124" s="831"/>
      <c r="BS124" s="831"/>
      <c r="BT124" s="831"/>
      <c r="BU124" s="831"/>
      <c r="BV124" s="831">
        <v>52.1</v>
      </c>
      <c r="BW124" s="831"/>
      <c r="BX124" s="831"/>
      <c r="BY124" s="831"/>
      <c r="BZ124" s="831"/>
      <c r="CA124" s="831">
        <v>50.6</v>
      </c>
      <c r="CB124" s="831"/>
      <c r="CC124" s="831"/>
      <c r="CD124" s="831"/>
      <c r="CE124" s="831"/>
      <c r="CF124" s="726"/>
      <c r="CG124" s="727"/>
      <c r="CH124" s="727"/>
      <c r="CI124" s="727"/>
      <c r="CJ124" s="862"/>
      <c r="CK124" s="870"/>
      <c r="CL124" s="870"/>
      <c r="CM124" s="870"/>
      <c r="CN124" s="870"/>
      <c r="CO124" s="871"/>
      <c r="CP124" s="835" t="s">
        <v>502</v>
      </c>
      <c r="CQ124" s="836"/>
      <c r="CR124" s="836"/>
      <c r="CS124" s="836"/>
      <c r="CT124" s="836"/>
      <c r="CU124" s="836"/>
      <c r="CV124" s="836"/>
      <c r="CW124" s="836"/>
      <c r="CX124" s="836"/>
      <c r="CY124" s="836"/>
      <c r="CZ124" s="836"/>
      <c r="DA124" s="836"/>
      <c r="DB124" s="836"/>
      <c r="DC124" s="836"/>
      <c r="DD124" s="836"/>
      <c r="DE124" s="836"/>
      <c r="DF124" s="837"/>
      <c r="DG124" s="763" t="s">
        <v>482</v>
      </c>
      <c r="DH124" s="764"/>
      <c r="DI124" s="764"/>
      <c r="DJ124" s="764"/>
      <c r="DK124" s="765"/>
      <c r="DL124" s="766" t="s">
        <v>482</v>
      </c>
      <c r="DM124" s="764"/>
      <c r="DN124" s="764"/>
      <c r="DO124" s="764"/>
      <c r="DP124" s="765"/>
      <c r="DQ124" s="766" t="s">
        <v>402</v>
      </c>
      <c r="DR124" s="764"/>
      <c r="DS124" s="764"/>
      <c r="DT124" s="764"/>
      <c r="DU124" s="765"/>
      <c r="DV124" s="848" t="s">
        <v>478</v>
      </c>
      <c r="DW124" s="849"/>
      <c r="DX124" s="849"/>
      <c r="DY124" s="849"/>
      <c r="DZ124" s="850"/>
    </row>
    <row r="125" spans="1:130" s="230" customFormat="1" ht="26.25" customHeight="1" x14ac:dyDescent="0.15">
      <c r="A125" s="820"/>
      <c r="B125" s="821"/>
      <c r="C125" s="817"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478</v>
      </c>
      <c r="AB125" s="780"/>
      <c r="AC125" s="780"/>
      <c r="AD125" s="780"/>
      <c r="AE125" s="781"/>
      <c r="AF125" s="782" t="s">
        <v>402</v>
      </c>
      <c r="AG125" s="780"/>
      <c r="AH125" s="780"/>
      <c r="AI125" s="780"/>
      <c r="AJ125" s="781"/>
      <c r="AK125" s="782" t="s">
        <v>482</v>
      </c>
      <c r="AL125" s="780"/>
      <c r="AM125" s="780"/>
      <c r="AN125" s="780"/>
      <c r="AO125" s="781"/>
      <c r="AP125" s="824" t="s">
        <v>496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503</v>
      </c>
      <c r="CL125" s="852"/>
      <c r="CM125" s="852"/>
      <c r="CN125" s="852"/>
      <c r="CO125" s="853"/>
      <c r="CP125" s="860" t="s">
        <v>504</v>
      </c>
      <c r="CQ125" s="810"/>
      <c r="CR125" s="810"/>
      <c r="CS125" s="810"/>
      <c r="CT125" s="810"/>
      <c r="CU125" s="810"/>
      <c r="CV125" s="810"/>
      <c r="CW125" s="810"/>
      <c r="CX125" s="810"/>
      <c r="CY125" s="810"/>
      <c r="CZ125" s="810"/>
      <c r="DA125" s="810"/>
      <c r="DB125" s="810"/>
      <c r="DC125" s="810"/>
      <c r="DD125" s="810"/>
      <c r="DE125" s="810"/>
      <c r="DF125" s="811"/>
      <c r="DG125" s="861" t="s">
        <v>402</v>
      </c>
      <c r="DH125" s="842"/>
      <c r="DI125" s="842"/>
      <c r="DJ125" s="842"/>
      <c r="DK125" s="842"/>
      <c r="DL125" s="842" t="s">
        <v>478</v>
      </c>
      <c r="DM125" s="842"/>
      <c r="DN125" s="842"/>
      <c r="DO125" s="842"/>
      <c r="DP125" s="842"/>
      <c r="DQ125" s="842" t="s">
        <v>422</v>
      </c>
      <c r="DR125" s="842"/>
      <c r="DS125" s="842"/>
      <c r="DT125" s="842"/>
      <c r="DU125" s="842"/>
      <c r="DV125" s="843" t="s">
        <v>476</v>
      </c>
      <c r="DW125" s="843"/>
      <c r="DX125" s="843"/>
      <c r="DY125" s="843"/>
      <c r="DZ125" s="844"/>
    </row>
    <row r="126" spans="1:130" s="230" customFormat="1" ht="26.25" customHeight="1" thickBot="1" x14ac:dyDescent="0.2">
      <c r="A126" s="820"/>
      <c r="B126" s="821"/>
      <c r="C126" s="817" t="s">
        <v>485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496</v>
      </c>
      <c r="AB126" s="780"/>
      <c r="AC126" s="780"/>
      <c r="AD126" s="780"/>
      <c r="AE126" s="781"/>
      <c r="AF126" s="782" t="s">
        <v>422</v>
      </c>
      <c r="AG126" s="780"/>
      <c r="AH126" s="780"/>
      <c r="AI126" s="780"/>
      <c r="AJ126" s="781"/>
      <c r="AK126" s="782" t="s">
        <v>402</v>
      </c>
      <c r="AL126" s="780"/>
      <c r="AM126" s="780"/>
      <c r="AN126" s="780"/>
      <c r="AO126" s="781"/>
      <c r="AP126" s="824" t="s">
        <v>482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505</v>
      </c>
      <c r="CQ126" s="752"/>
      <c r="CR126" s="752"/>
      <c r="CS126" s="752"/>
      <c r="CT126" s="752"/>
      <c r="CU126" s="752"/>
      <c r="CV126" s="752"/>
      <c r="CW126" s="752"/>
      <c r="CX126" s="752"/>
      <c r="CY126" s="752"/>
      <c r="CZ126" s="752"/>
      <c r="DA126" s="752"/>
      <c r="DB126" s="752"/>
      <c r="DC126" s="752"/>
      <c r="DD126" s="752"/>
      <c r="DE126" s="752"/>
      <c r="DF126" s="753"/>
      <c r="DG126" s="789" t="s">
        <v>402</v>
      </c>
      <c r="DH126" s="790"/>
      <c r="DI126" s="790"/>
      <c r="DJ126" s="790"/>
      <c r="DK126" s="790"/>
      <c r="DL126" s="790" t="s">
        <v>482</v>
      </c>
      <c r="DM126" s="790"/>
      <c r="DN126" s="790"/>
      <c r="DO126" s="790"/>
      <c r="DP126" s="790"/>
      <c r="DQ126" s="790" t="s">
        <v>422</v>
      </c>
      <c r="DR126" s="790"/>
      <c r="DS126" s="790"/>
      <c r="DT126" s="790"/>
      <c r="DU126" s="790"/>
      <c r="DV126" s="796" t="s">
        <v>506</v>
      </c>
      <c r="DW126" s="796"/>
      <c r="DX126" s="796"/>
      <c r="DY126" s="796"/>
      <c r="DZ126" s="797"/>
    </row>
    <row r="127" spans="1:130" s="230" customFormat="1" ht="26.25" customHeight="1" x14ac:dyDescent="0.15">
      <c r="A127" s="822"/>
      <c r="B127" s="823"/>
      <c r="C127" s="838" t="s">
        <v>507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496</v>
      </c>
      <c r="AB127" s="780"/>
      <c r="AC127" s="780"/>
      <c r="AD127" s="780"/>
      <c r="AE127" s="781"/>
      <c r="AF127" s="782" t="s">
        <v>422</v>
      </c>
      <c r="AG127" s="780"/>
      <c r="AH127" s="780"/>
      <c r="AI127" s="780"/>
      <c r="AJ127" s="781"/>
      <c r="AK127" s="782" t="s">
        <v>482</v>
      </c>
      <c r="AL127" s="780"/>
      <c r="AM127" s="780"/>
      <c r="AN127" s="780"/>
      <c r="AO127" s="781"/>
      <c r="AP127" s="824" t="s">
        <v>493</v>
      </c>
      <c r="AQ127" s="825"/>
      <c r="AR127" s="825"/>
      <c r="AS127" s="825"/>
      <c r="AT127" s="826"/>
      <c r="AU127" s="232"/>
      <c r="AV127" s="232"/>
      <c r="AW127" s="232"/>
      <c r="AX127" s="841" t="s">
        <v>508</v>
      </c>
      <c r="AY127" s="814"/>
      <c r="AZ127" s="814"/>
      <c r="BA127" s="814"/>
      <c r="BB127" s="814"/>
      <c r="BC127" s="814"/>
      <c r="BD127" s="814"/>
      <c r="BE127" s="815"/>
      <c r="BF127" s="813" t="s">
        <v>509</v>
      </c>
      <c r="BG127" s="814"/>
      <c r="BH127" s="814"/>
      <c r="BI127" s="814"/>
      <c r="BJ127" s="814"/>
      <c r="BK127" s="814"/>
      <c r="BL127" s="815"/>
      <c r="BM127" s="813" t="s">
        <v>510</v>
      </c>
      <c r="BN127" s="814"/>
      <c r="BO127" s="814"/>
      <c r="BP127" s="814"/>
      <c r="BQ127" s="814"/>
      <c r="BR127" s="814"/>
      <c r="BS127" s="815"/>
      <c r="BT127" s="813" t="s">
        <v>511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512</v>
      </c>
      <c r="CQ127" s="752"/>
      <c r="CR127" s="752"/>
      <c r="CS127" s="752"/>
      <c r="CT127" s="752"/>
      <c r="CU127" s="752"/>
      <c r="CV127" s="752"/>
      <c r="CW127" s="752"/>
      <c r="CX127" s="752"/>
      <c r="CY127" s="752"/>
      <c r="CZ127" s="752"/>
      <c r="DA127" s="752"/>
      <c r="DB127" s="752"/>
      <c r="DC127" s="752"/>
      <c r="DD127" s="752"/>
      <c r="DE127" s="752"/>
      <c r="DF127" s="753"/>
      <c r="DG127" s="789" t="s">
        <v>478</v>
      </c>
      <c r="DH127" s="790"/>
      <c r="DI127" s="790"/>
      <c r="DJ127" s="790"/>
      <c r="DK127" s="790"/>
      <c r="DL127" s="790" t="s">
        <v>481</v>
      </c>
      <c r="DM127" s="790"/>
      <c r="DN127" s="790"/>
      <c r="DO127" s="790"/>
      <c r="DP127" s="790"/>
      <c r="DQ127" s="790" t="s">
        <v>497</v>
      </c>
      <c r="DR127" s="790"/>
      <c r="DS127" s="790"/>
      <c r="DT127" s="790"/>
      <c r="DU127" s="790"/>
      <c r="DV127" s="796" t="s">
        <v>487</v>
      </c>
      <c r="DW127" s="796"/>
      <c r="DX127" s="796"/>
      <c r="DY127" s="796"/>
      <c r="DZ127" s="797"/>
    </row>
    <row r="128" spans="1:130" s="230" customFormat="1" ht="26.25" customHeight="1" thickBot="1" x14ac:dyDescent="0.2">
      <c r="A128" s="798" t="s">
        <v>513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514</v>
      </c>
      <c r="X128" s="800"/>
      <c r="Y128" s="800"/>
      <c r="Z128" s="801"/>
      <c r="AA128" s="802">
        <v>184178</v>
      </c>
      <c r="AB128" s="803"/>
      <c r="AC128" s="803"/>
      <c r="AD128" s="803"/>
      <c r="AE128" s="804"/>
      <c r="AF128" s="805">
        <v>169510</v>
      </c>
      <c r="AG128" s="803"/>
      <c r="AH128" s="803"/>
      <c r="AI128" s="803"/>
      <c r="AJ128" s="804"/>
      <c r="AK128" s="805">
        <v>162516</v>
      </c>
      <c r="AL128" s="803"/>
      <c r="AM128" s="803"/>
      <c r="AN128" s="803"/>
      <c r="AO128" s="804"/>
      <c r="AP128" s="806"/>
      <c r="AQ128" s="807"/>
      <c r="AR128" s="807"/>
      <c r="AS128" s="807"/>
      <c r="AT128" s="808"/>
      <c r="AU128" s="232"/>
      <c r="AV128" s="232"/>
      <c r="AW128" s="232"/>
      <c r="AX128" s="809" t="s">
        <v>515</v>
      </c>
      <c r="AY128" s="810"/>
      <c r="AZ128" s="810"/>
      <c r="BA128" s="810"/>
      <c r="BB128" s="810"/>
      <c r="BC128" s="810"/>
      <c r="BD128" s="810"/>
      <c r="BE128" s="811"/>
      <c r="BF128" s="786" t="s">
        <v>478</v>
      </c>
      <c r="BG128" s="787"/>
      <c r="BH128" s="787"/>
      <c r="BI128" s="787"/>
      <c r="BJ128" s="787"/>
      <c r="BK128" s="787"/>
      <c r="BL128" s="812"/>
      <c r="BM128" s="786">
        <v>14.79</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516</v>
      </c>
      <c r="CQ128" s="730"/>
      <c r="CR128" s="730"/>
      <c r="CS128" s="730"/>
      <c r="CT128" s="730"/>
      <c r="CU128" s="730"/>
      <c r="CV128" s="730"/>
      <c r="CW128" s="730"/>
      <c r="CX128" s="730"/>
      <c r="CY128" s="730"/>
      <c r="CZ128" s="730"/>
      <c r="DA128" s="730"/>
      <c r="DB128" s="730"/>
      <c r="DC128" s="730"/>
      <c r="DD128" s="730"/>
      <c r="DE128" s="730"/>
      <c r="DF128" s="731"/>
      <c r="DG128" s="792" t="s">
        <v>480</v>
      </c>
      <c r="DH128" s="793"/>
      <c r="DI128" s="793"/>
      <c r="DJ128" s="793"/>
      <c r="DK128" s="793"/>
      <c r="DL128" s="793" t="s">
        <v>402</v>
      </c>
      <c r="DM128" s="793"/>
      <c r="DN128" s="793"/>
      <c r="DO128" s="793"/>
      <c r="DP128" s="793"/>
      <c r="DQ128" s="793" t="s">
        <v>478</v>
      </c>
      <c r="DR128" s="793"/>
      <c r="DS128" s="793"/>
      <c r="DT128" s="793"/>
      <c r="DU128" s="793"/>
      <c r="DV128" s="794" t="s">
        <v>482</v>
      </c>
      <c r="DW128" s="794"/>
      <c r="DX128" s="794"/>
      <c r="DY128" s="794"/>
      <c r="DZ128" s="795"/>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517</v>
      </c>
      <c r="X129" s="777"/>
      <c r="Y129" s="777"/>
      <c r="Z129" s="778"/>
      <c r="AA129" s="779">
        <v>5063890</v>
      </c>
      <c r="AB129" s="780"/>
      <c r="AC129" s="780"/>
      <c r="AD129" s="780"/>
      <c r="AE129" s="781"/>
      <c r="AF129" s="782">
        <v>5424834</v>
      </c>
      <c r="AG129" s="780"/>
      <c r="AH129" s="780"/>
      <c r="AI129" s="780"/>
      <c r="AJ129" s="781"/>
      <c r="AK129" s="782">
        <v>5330190</v>
      </c>
      <c r="AL129" s="780"/>
      <c r="AM129" s="780"/>
      <c r="AN129" s="780"/>
      <c r="AO129" s="781"/>
      <c r="AP129" s="783"/>
      <c r="AQ129" s="784"/>
      <c r="AR129" s="784"/>
      <c r="AS129" s="784"/>
      <c r="AT129" s="785"/>
      <c r="AU129" s="233"/>
      <c r="AV129" s="233"/>
      <c r="AW129" s="233"/>
      <c r="AX129" s="751" t="s">
        <v>518</v>
      </c>
      <c r="AY129" s="752"/>
      <c r="AZ129" s="752"/>
      <c r="BA129" s="752"/>
      <c r="BB129" s="752"/>
      <c r="BC129" s="752"/>
      <c r="BD129" s="752"/>
      <c r="BE129" s="753"/>
      <c r="BF129" s="770" t="s">
        <v>402</v>
      </c>
      <c r="BG129" s="771"/>
      <c r="BH129" s="771"/>
      <c r="BI129" s="771"/>
      <c r="BJ129" s="771"/>
      <c r="BK129" s="771"/>
      <c r="BL129" s="772"/>
      <c r="BM129" s="770">
        <v>19.79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520</v>
      </c>
      <c r="X130" s="777"/>
      <c r="Y130" s="777"/>
      <c r="Z130" s="778"/>
      <c r="AA130" s="779">
        <v>555453</v>
      </c>
      <c r="AB130" s="780"/>
      <c r="AC130" s="780"/>
      <c r="AD130" s="780"/>
      <c r="AE130" s="781"/>
      <c r="AF130" s="782">
        <v>592487</v>
      </c>
      <c r="AG130" s="780"/>
      <c r="AH130" s="780"/>
      <c r="AI130" s="780"/>
      <c r="AJ130" s="781"/>
      <c r="AK130" s="782">
        <v>627780</v>
      </c>
      <c r="AL130" s="780"/>
      <c r="AM130" s="780"/>
      <c r="AN130" s="780"/>
      <c r="AO130" s="781"/>
      <c r="AP130" s="783"/>
      <c r="AQ130" s="784"/>
      <c r="AR130" s="784"/>
      <c r="AS130" s="784"/>
      <c r="AT130" s="785"/>
      <c r="AU130" s="233"/>
      <c r="AV130" s="233"/>
      <c r="AW130" s="233"/>
      <c r="AX130" s="751" t="s">
        <v>521</v>
      </c>
      <c r="AY130" s="752"/>
      <c r="AZ130" s="752"/>
      <c r="BA130" s="752"/>
      <c r="BB130" s="752"/>
      <c r="BC130" s="752"/>
      <c r="BD130" s="752"/>
      <c r="BE130" s="753"/>
      <c r="BF130" s="754">
        <v>3.2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522</v>
      </c>
      <c r="X131" s="761"/>
      <c r="Y131" s="761"/>
      <c r="Z131" s="762"/>
      <c r="AA131" s="763">
        <v>4508437</v>
      </c>
      <c r="AB131" s="764"/>
      <c r="AC131" s="764"/>
      <c r="AD131" s="764"/>
      <c r="AE131" s="765"/>
      <c r="AF131" s="766">
        <v>4832347</v>
      </c>
      <c r="AG131" s="764"/>
      <c r="AH131" s="764"/>
      <c r="AI131" s="764"/>
      <c r="AJ131" s="765"/>
      <c r="AK131" s="766">
        <v>4702410</v>
      </c>
      <c r="AL131" s="764"/>
      <c r="AM131" s="764"/>
      <c r="AN131" s="764"/>
      <c r="AO131" s="765"/>
      <c r="AP131" s="767"/>
      <c r="AQ131" s="768"/>
      <c r="AR131" s="768"/>
      <c r="AS131" s="768"/>
      <c r="AT131" s="769"/>
      <c r="AU131" s="233"/>
      <c r="AV131" s="233"/>
      <c r="AW131" s="233"/>
      <c r="AX131" s="729" t="s">
        <v>523</v>
      </c>
      <c r="AY131" s="730"/>
      <c r="AZ131" s="730"/>
      <c r="BA131" s="730"/>
      <c r="BB131" s="730"/>
      <c r="BC131" s="730"/>
      <c r="BD131" s="730"/>
      <c r="BE131" s="731"/>
      <c r="BF131" s="732">
        <v>50.6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525</v>
      </c>
      <c r="W132" s="742"/>
      <c r="X132" s="742"/>
      <c r="Y132" s="742"/>
      <c r="Z132" s="743"/>
      <c r="AA132" s="744">
        <v>2.0803440310000001</v>
      </c>
      <c r="AB132" s="745"/>
      <c r="AC132" s="745"/>
      <c r="AD132" s="745"/>
      <c r="AE132" s="746"/>
      <c r="AF132" s="747">
        <v>1.8316979309999999</v>
      </c>
      <c r="AG132" s="745"/>
      <c r="AH132" s="745"/>
      <c r="AI132" s="745"/>
      <c r="AJ132" s="746"/>
      <c r="AK132" s="747">
        <v>5.7393336609999999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526</v>
      </c>
      <c r="W133" s="721"/>
      <c r="X133" s="721"/>
      <c r="Y133" s="721"/>
      <c r="Z133" s="722"/>
      <c r="AA133" s="723">
        <v>1.5</v>
      </c>
      <c r="AB133" s="724"/>
      <c r="AC133" s="724"/>
      <c r="AD133" s="724"/>
      <c r="AE133" s="725"/>
      <c r="AF133" s="723">
        <v>1.7</v>
      </c>
      <c r="AG133" s="724"/>
      <c r="AH133" s="724"/>
      <c r="AI133" s="724"/>
      <c r="AJ133" s="725"/>
      <c r="AK133" s="723">
        <v>3.2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7s9A6J8xmN7NmI81rNjWX8I5d3gKrEqPI7ZzmWcEKwH19442McohHHWGzOchWfdXS5I7fdA+pakx5FRgj9mTA==" saltValue="mmC/KA3QZnaNrTUJCldp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tJiaUXkifHeJyMHMVi+VNKOfUkbsB4bFUWE/SQfuUtQTYniJOxfIzgzxQ7n/Z9IOZsX5ASmhnJQm5FNjhvM5Q==" saltValue="lnd+oByhM+TNP1fvVjONr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SfevUjgncUuGM4aY5cXA5alNVmQt5SI6mJFodRHwKt28U4uCHGjp95AP7vWOGghVC3SkEHzvKqYDoEGOAYtQ==" saltValue="MIPpqme16ArWvP71sM5+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530</v>
      </c>
      <c r="AP7" s="272"/>
      <c r="AQ7" s="273" t="s">
        <v>531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532</v>
      </c>
      <c r="AQ8" s="279" t="s">
        <v>533</v>
      </c>
      <c r="AR8" s="280" t="s">
        <v>534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535</v>
      </c>
      <c r="AL9" s="1131"/>
      <c r="AM9" s="1131"/>
      <c r="AN9" s="1132"/>
      <c r="AO9" s="281">
        <v>1655475</v>
      </c>
      <c r="AP9" s="281">
        <v>73446</v>
      </c>
      <c r="AQ9" s="282">
        <v>65553</v>
      </c>
      <c r="AR9" s="283">
        <v>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536</v>
      </c>
      <c r="AL10" s="1131"/>
      <c r="AM10" s="1131"/>
      <c r="AN10" s="1132"/>
      <c r="AO10" s="284">
        <v>251766</v>
      </c>
      <c r="AP10" s="284">
        <v>11170</v>
      </c>
      <c r="AQ10" s="285">
        <v>8503</v>
      </c>
      <c r="AR10" s="286">
        <v>31.4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537</v>
      </c>
      <c r="AL11" s="1131"/>
      <c r="AM11" s="1131"/>
      <c r="AN11" s="1132"/>
      <c r="AO11" s="284" t="s">
        <v>538</v>
      </c>
      <c r="AP11" s="284" t="s">
        <v>538</v>
      </c>
      <c r="AQ11" s="285">
        <v>289</v>
      </c>
      <c r="AR11" s="286" t="s">
        <v>538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539</v>
      </c>
      <c r="AL12" s="1131"/>
      <c r="AM12" s="1131"/>
      <c r="AN12" s="1132"/>
      <c r="AO12" s="284" t="s">
        <v>538</v>
      </c>
      <c r="AP12" s="284" t="s">
        <v>538</v>
      </c>
      <c r="AQ12" s="285">
        <v>23</v>
      </c>
      <c r="AR12" s="286" t="s">
        <v>538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540</v>
      </c>
      <c r="AL13" s="1131"/>
      <c r="AM13" s="1131"/>
      <c r="AN13" s="1132"/>
      <c r="AO13" s="284">
        <v>39931</v>
      </c>
      <c r="AP13" s="284">
        <v>1772</v>
      </c>
      <c r="AQ13" s="285">
        <v>2667</v>
      </c>
      <c r="AR13" s="286">
        <v>-33.6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541</v>
      </c>
      <c r="AL14" s="1131"/>
      <c r="AM14" s="1131"/>
      <c r="AN14" s="1132"/>
      <c r="AO14" s="284" t="s">
        <v>538</v>
      </c>
      <c r="AP14" s="284" t="s">
        <v>538</v>
      </c>
      <c r="AQ14" s="285">
        <v>1163</v>
      </c>
      <c r="AR14" s="286" t="s">
        <v>538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542</v>
      </c>
      <c r="AL15" s="1134"/>
      <c r="AM15" s="1134"/>
      <c r="AN15" s="1135"/>
      <c r="AO15" s="284">
        <v>-145891</v>
      </c>
      <c r="AP15" s="284">
        <v>-6473</v>
      </c>
      <c r="AQ15" s="285">
        <v>-4250</v>
      </c>
      <c r="AR15" s="286">
        <v>52.3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1801281</v>
      </c>
      <c r="AP16" s="284">
        <v>79915</v>
      </c>
      <c r="AQ16" s="285">
        <v>73949</v>
      </c>
      <c r="AR16" s="286">
        <v>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544</v>
      </c>
      <c r="AP20" s="293" t="s">
        <v>545</v>
      </c>
      <c r="AQ20" s="294" t="s">
        <v>546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547</v>
      </c>
      <c r="AL21" s="1137"/>
      <c r="AM21" s="1137"/>
      <c r="AN21" s="1138"/>
      <c r="AO21" s="297">
        <v>6.88</v>
      </c>
      <c r="AP21" s="298">
        <v>6.65</v>
      </c>
      <c r="AQ21" s="299">
        <v>0.23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548</v>
      </c>
      <c r="AL22" s="1137"/>
      <c r="AM22" s="1137"/>
      <c r="AN22" s="1138"/>
      <c r="AO22" s="302">
        <v>96.8</v>
      </c>
      <c r="AP22" s="303">
        <v>97</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550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530</v>
      </c>
      <c r="AP30" s="272"/>
      <c r="AQ30" s="273" t="s">
        <v>531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532</v>
      </c>
      <c r="AQ31" s="279" t="s">
        <v>533</v>
      </c>
      <c r="AR31" s="280" t="s">
        <v>534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552</v>
      </c>
      <c r="AL32" s="1121"/>
      <c r="AM32" s="1121"/>
      <c r="AN32" s="1122"/>
      <c r="AO32" s="312">
        <v>760882</v>
      </c>
      <c r="AP32" s="312">
        <v>33757</v>
      </c>
      <c r="AQ32" s="313">
        <v>33124</v>
      </c>
      <c r="AR32" s="314">
        <v>1.9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553</v>
      </c>
      <c r="AL33" s="1121"/>
      <c r="AM33" s="1121"/>
      <c r="AN33" s="1122"/>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554</v>
      </c>
      <c r="AL34" s="1121"/>
      <c r="AM34" s="1121"/>
      <c r="AN34" s="1122"/>
      <c r="AO34" s="312" t="s">
        <v>538</v>
      </c>
      <c r="AP34" s="312" t="s">
        <v>538</v>
      </c>
      <c r="AQ34" s="313" t="s">
        <v>538</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555</v>
      </c>
      <c r="AL35" s="1121"/>
      <c r="AM35" s="1121"/>
      <c r="AN35" s="1122"/>
      <c r="AO35" s="312">
        <v>280000</v>
      </c>
      <c r="AP35" s="312">
        <v>12422</v>
      </c>
      <c r="AQ35" s="313">
        <v>9022</v>
      </c>
      <c r="AR35" s="314">
        <v>37.700000000000003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556</v>
      </c>
      <c r="AL36" s="1121"/>
      <c r="AM36" s="1121"/>
      <c r="AN36" s="1122"/>
      <c r="AO36" s="312">
        <v>19301</v>
      </c>
      <c r="AP36" s="312">
        <v>856</v>
      </c>
      <c r="AQ36" s="313">
        <v>1987</v>
      </c>
      <c r="AR36" s="314">
        <v>-56.9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557</v>
      </c>
      <c r="AL37" s="1121"/>
      <c r="AM37" s="1121"/>
      <c r="AN37" s="1122"/>
      <c r="AO37" s="312" t="s">
        <v>538</v>
      </c>
      <c r="AP37" s="312" t="s">
        <v>538</v>
      </c>
      <c r="AQ37" s="313">
        <v>678</v>
      </c>
      <c r="AR37" s="314" t="s">
        <v>538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558</v>
      </c>
      <c r="AL38" s="1124"/>
      <c r="AM38" s="1124"/>
      <c r="AN38" s="1125"/>
      <c r="AO38" s="315" t="s">
        <v>538</v>
      </c>
      <c r="AP38" s="315" t="s">
        <v>538</v>
      </c>
      <c r="AQ38" s="316">
        <v>0</v>
      </c>
      <c r="AR38" s="304" t="s">
        <v>538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559</v>
      </c>
      <c r="AL39" s="1124"/>
      <c r="AM39" s="1124"/>
      <c r="AN39" s="1125"/>
      <c r="AO39" s="312">
        <v>-162516</v>
      </c>
      <c r="AP39" s="312">
        <v>-7210</v>
      </c>
      <c r="AQ39" s="313">
        <v>-3119</v>
      </c>
      <c r="AR39" s="314">
        <v>131.19999999999999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560</v>
      </c>
      <c r="AL40" s="1121"/>
      <c r="AM40" s="1121"/>
      <c r="AN40" s="1122"/>
      <c r="AO40" s="312">
        <v>-627780</v>
      </c>
      <c r="AP40" s="312">
        <v>-27852</v>
      </c>
      <c r="AQ40" s="313">
        <v>-27108</v>
      </c>
      <c r="AR40" s="314">
        <v>2.7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269887</v>
      </c>
      <c r="AP41" s="312">
        <v>11974</v>
      </c>
      <c r="AQ41" s="313">
        <v>14583</v>
      </c>
      <c r="AR41" s="314">
        <v>-17.899999999999999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530</v>
      </c>
      <c r="AN49" s="1115" t="s">
        <v>564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565</v>
      </c>
      <c r="AO50" s="329" t="s">
        <v>566</v>
      </c>
      <c r="AP50" s="330" t="s">
        <v>567</v>
      </c>
      <c r="AQ50" s="331" t="s">
        <v>568</v>
      </c>
      <c r="AR50" s="332" t="s">
        <v>569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570</v>
      </c>
      <c r="AL51" s="325"/>
      <c r="AM51" s="333">
        <v>3267421</v>
      </c>
      <c r="AN51" s="334">
        <v>141508</v>
      </c>
      <c r="AO51" s="335">
        <v>162.4</v>
      </c>
      <c r="AP51" s="336">
        <v>47387</v>
      </c>
      <c r="AQ51" s="337">
        <v>-9.1999999999999993</v>
      </c>
      <c r="AR51" s="338">
        <v>171.6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571</v>
      </c>
      <c r="AM52" s="341">
        <v>3081304</v>
      </c>
      <c r="AN52" s="342">
        <v>133448</v>
      </c>
      <c r="AO52" s="343">
        <v>210.1</v>
      </c>
      <c r="AP52" s="344">
        <v>24928</v>
      </c>
      <c r="AQ52" s="345">
        <v>0.3</v>
      </c>
      <c r="AR52" s="346">
        <v>209.8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572</v>
      </c>
      <c r="AL53" s="325"/>
      <c r="AM53" s="333">
        <v>941930</v>
      </c>
      <c r="AN53" s="334">
        <v>41030</v>
      </c>
      <c r="AO53" s="335">
        <v>-71</v>
      </c>
      <c r="AP53" s="336">
        <v>51264</v>
      </c>
      <c r="AQ53" s="337">
        <v>8.1999999999999993</v>
      </c>
      <c r="AR53" s="338">
        <v>-79.2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571</v>
      </c>
      <c r="AM54" s="341">
        <v>439722</v>
      </c>
      <c r="AN54" s="342">
        <v>19154</v>
      </c>
      <c r="AO54" s="343">
        <v>-85.6</v>
      </c>
      <c r="AP54" s="344">
        <v>26040</v>
      </c>
      <c r="AQ54" s="345">
        <v>4.5</v>
      </c>
      <c r="AR54" s="346">
        <v>-90.1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573</v>
      </c>
      <c r="AL55" s="325"/>
      <c r="AM55" s="333">
        <v>960064</v>
      </c>
      <c r="AN55" s="334">
        <v>41930</v>
      </c>
      <c r="AO55" s="335">
        <v>2.2000000000000002</v>
      </c>
      <c r="AP55" s="336">
        <v>52068</v>
      </c>
      <c r="AQ55" s="337">
        <v>1.6</v>
      </c>
      <c r="AR55" s="338">
        <v>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571</v>
      </c>
      <c r="AM56" s="341">
        <v>458629</v>
      </c>
      <c r="AN56" s="342">
        <v>20030</v>
      </c>
      <c r="AO56" s="343">
        <v>4.5999999999999996</v>
      </c>
      <c r="AP56" s="344">
        <v>26936</v>
      </c>
      <c r="AQ56" s="345">
        <v>3.4</v>
      </c>
      <c r="AR56" s="346">
        <v>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574</v>
      </c>
      <c r="AL57" s="325"/>
      <c r="AM57" s="333">
        <v>1278661</v>
      </c>
      <c r="AN57" s="334">
        <v>56205</v>
      </c>
      <c r="AO57" s="335">
        <v>34</v>
      </c>
      <c r="AP57" s="336">
        <v>47161</v>
      </c>
      <c r="AQ57" s="337">
        <v>-9.4</v>
      </c>
      <c r="AR57" s="338">
        <v>43.4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571</v>
      </c>
      <c r="AM58" s="341">
        <v>884326</v>
      </c>
      <c r="AN58" s="342">
        <v>38871</v>
      </c>
      <c r="AO58" s="343">
        <v>94.1</v>
      </c>
      <c r="AP58" s="344">
        <v>24595</v>
      </c>
      <c r="AQ58" s="345">
        <v>-8.6999999999999993</v>
      </c>
      <c r="AR58" s="346">
        <v>102.8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575</v>
      </c>
      <c r="AL59" s="325"/>
      <c r="AM59" s="333">
        <v>735592</v>
      </c>
      <c r="AN59" s="334">
        <v>32635</v>
      </c>
      <c r="AO59" s="335">
        <v>-41.9</v>
      </c>
      <c r="AP59" s="336">
        <v>43423</v>
      </c>
      <c r="AQ59" s="337">
        <v>-7.9</v>
      </c>
      <c r="AR59" s="338">
        <v>-34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571</v>
      </c>
      <c r="AM60" s="341">
        <v>412315</v>
      </c>
      <c r="AN60" s="342">
        <v>18293</v>
      </c>
      <c r="AO60" s="343">
        <v>-52.9</v>
      </c>
      <c r="AP60" s="344">
        <v>22207</v>
      </c>
      <c r="AQ60" s="345">
        <v>-9.6999999999999993</v>
      </c>
      <c r="AR60" s="346">
        <v>-43.2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576</v>
      </c>
      <c r="AL61" s="347"/>
      <c r="AM61" s="348">
        <v>1436734</v>
      </c>
      <c r="AN61" s="349">
        <v>62662</v>
      </c>
      <c r="AO61" s="350">
        <v>17.100000000000001</v>
      </c>
      <c r="AP61" s="351">
        <v>48261</v>
      </c>
      <c r="AQ61" s="352">
        <v>-3.3</v>
      </c>
      <c r="AR61" s="338">
        <v>20.399999999999999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571</v>
      </c>
      <c r="AM62" s="341">
        <v>1055259</v>
      </c>
      <c r="AN62" s="342">
        <v>45959</v>
      </c>
      <c r="AO62" s="343">
        <v>34.1</v>
      </c>
      <c r="AP62" s="344">
        <v>24941</v>
      </c>
      <c r="AQ62" s="345">
        <v>-2</v>
      </c>
      <c r="AR62" s="346">
        <v>36.1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7N2GZwGJW9xKxIF3FGPaUHjkv8eehD5AmBpe5qCuqd+2u7KdiaRa8bAv4R+DLIJg4DxiB2gmEVXfeRJDwXsYw==" saltValue="Kahrp9wqQv70DWEqk5WW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578</v>
      </c>
    </row>
    <row r="121" spans="125:125" ht="13.5" hidden="1" customHeight="1" x14ac:dyDescent="0.15">
      <c r="DU121" s="259"/>
    </row>
  </sheetData>
  <sheetProtection algorithmName="SHA-512" hashValue="/dc5A34mYbTr1TLoDBnvrsbeixCyQ2wSwA9Mdf+rdwRCE34gG4hP6YgIwH/bhhRFnIuxLf4OjAsFyqqzY9BnhQ==" saltValue="L9kYpml0jstITgZMMvZq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579</v>
      </c>
    </row>
  </sheetData>
  <sheetProtection algorithmName="SHA-512" hashValue="LfCwqaGpbtcEnTpaY5MoN506ujWtWftUxsYLqS20xUIexIFHNPNvHFG00qBoXUQ8cagDUynhwZN6UsjHBcUAWg==" saltValue="6xat+uyhc4oO4DhyobjM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139" t="s">
        <v>3</v>
      </c>
      <c r="D47" s="1139"/>
      <c r="E47" s="1140"/>
      <c r="F47" s="11">
        <v>24.61</v>
      </c>
      <c r="G47" s="12">
        <v>24.55</v>
      </c>
      <c r="H47" s="12">
        <v>23.87</v>
      </c>
      <c r="I47" s="12">
        <v>23.05</v>
      </c>
      <c r="J47" s="13">
        <v>23.64</v>
      </c>
    </row>
    <row r="48" spans="2:10" ht="57.75" customHeight="1" x14ac:dyDescent="0.15">
      <c r="B48" s="14"/>
      <c r="C48" s="1141" t="s">
        <v>4</v>
      </c>
      <c r="D48" s="1141"/>
      <c r="E48" s="1142"/>
      <c r="F48" s="15">
        <v>10.3</v>
      </c>
      <c r="G48" s="16">
        <v>8.0399999999999991</v>
      </c>
      <c r="H48" s="16">
        <v>11.41</v>
      </c>
      <c r="I48" s="16">
        <v>14.79</v>
      </c>
      <c r="J48" s="17">
        <v>12.51</v>
      </c>
    </row>
    <row r="49" spans="2:10" ht="57.75" customHeight="1" thickBot="1" x14ac:dyDescent="0.2">
      <c r="B49" s="18"/>
      <c r="C49" s="1143" t="s">
        <v>5</v>
      </c>
      <c r="D49" s="1143"/>
      <c r="E49" s="1144"/>
      <c r="F49" s="19" t="s">
        <v>585</v>
      </c>
      <c r="G49" s="20" t="s">
        <v>586</v>
      </c>
      <c r="H49" s="20">
        <v>3.63</v>
      </c>
      <c r="I49" s="20">
        <v>4.91</v>
      </c>
      <c r="J49" s="21" t="s">
        <v>587</v>
      </c>
    </row>
    <row r="50" spans="2:10" x14ac:dyDescent="0.15"/>
  </sheetData>
  <sheetProtection algorithmName="SHA-512" hashValue="d2v1Q0NTTu0HjeuoRtnTj/PJvHDjm924NvfMsxcyX0vzAQXN0WBbdB6i/RUadBKJD9uzTDeO7FyPCeBOaoyc4Q==" saltValue="9mGyHFIJjk4N+ZeK49th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2024-03-14T03:29:54Z</dcterms:created>
  <dcterms:modified xsi:type="dcterms:W3CDTF">2024-03-19T10:51:27Z</dcterms:modified>
  <cp:category/>
</cp:coreProperties>
</file>