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20\共有フォルダ\01総務部\03政策財政課\02財政係\09財政統計及び諸報告及び財政状況の公表\県等照会関係\R６\240821【9月16日(金)締切】令和４年度財政状況資料集の作成について（2回目・地方公会計関係）\（ダウンロードデータ）【財政状況資料集】_293440_斑鳩町_2022\"/>
    </mc:Choice>
  </mc:AlternateContent>
  <bookViews>
    <workbookView xWindow="0" yWindow="0" windowWidth="12324" windowHeight="6192"/>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BW34" i="10" l="1"/>
  <c r="BW35" i="10" s="1"/>
  <c r="BW36" i="10" s="1"/>
  <c r="BW37" i="10" s="1"/>
  <c r="BW38" i="10" s="1"/>
  <c r="BW39" i="10" s="1"/>
  <c r="CO34" i="10" l="1"/>
  <c r="CO35" i="10" s="1"/>
</calcChain>
</file>

<file path=xl/sharedStrings.xml><?xml version="1.0" encoding="utf-8"?>
<sst xmlns="http://schemas.openxmlformats.org/spreadsheetml/2006/main" count="1151" uniqueCount="610">
  <si>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</si>
  <si>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</si>
  <si>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</si>
  <si>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</si>
  <si>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</si>
  <si>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</si>
  <si>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</si>
  <si>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</si>
  <si>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</si>
  <si>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</si>
  <si>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</si>
  <si>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</si>
  <si>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</si>
  <si>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</si>
  <si>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</si>
  <si>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</si>
  <si>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</si>
  <si>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</si>
  <si>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</si>
  <si>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</si>
  <si>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</si>
  <si>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</si>
  <si>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</si>
  <si>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</si>
  <si>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</si>
  <si>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</si>
  <si>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</si>
  <si>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</si>
  <si>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</si>
  <si>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</si>
  <si>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</si>
  <si>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</si>
  <si>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</si>
  <si>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</si>
  <si>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</si>
  <si>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</si>
  <si>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</si>
  <si>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</si>
  <si>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</si>
  <si>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</si>
  <si>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</si>
  <si>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</si>
  <si>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</si>
  <si>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</si>
  <si>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</si>
  <si>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</si>
  <si>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</si>
  <si>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</si>
  <si>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</si>
  <si>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</si>
  <si>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</si>
  <si>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</si>
  <si>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</si>
  <si>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</si>
  <si>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</si>
  <si>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</si>
  <si>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</si>
  <si>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</si>
  <si>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</si>
  <si>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</si>
  <si>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</si>
  <si>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</si>
  <si>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</si>
  <si>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</si>
  <si>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</si>
  <si>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</si>
  <si>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</si>
  <si>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</si>
  <si>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</si>
  <si>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</si>
  <si>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</si>
  <si>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</si>
  <si>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</si>
  <si>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</si>
  <si>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</si>
  <si>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</si>
  <si>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</si>
  <si>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</si>
  <si>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</si>
  <si>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</si>
  <si>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</si>
  <si>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</si>
  <si>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</si>
  <si>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</si>
  <si>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</si>
  <si>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</si>
  <si>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</si>
  <si>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</si>
  <si>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</si>
  <si>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</si>
  <si>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</si>
  <si>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</si>
  <si>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</si>
  <si>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</si>
  <si>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</si>
  <si>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</si>
  <si>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</si>
  <si>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</si>
  <si>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</si>
  <si>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</si>
  <si>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斑鳩町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</si>
  <si>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</si>
  <si>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</si>
  <si>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</si>
  <si>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</si>
  <si>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</si>
  <si>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</si>
  <si>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</si>
  <si>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</si>
  <si>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</si>
  <si>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</si>
  <si>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</si>
  <si>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</si>
  <si>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</si>
  <si>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</si>
  <si>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</si>
  <si>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</si>
  <si>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</si>
  <si>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</si>
  <si>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</si>
  <si>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</si>
  <si>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</si>
  <si>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</si>
  <si>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</si>
  <si>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</si>
  <si>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</si>
  <si>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</si>
  <si>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</si>
  <si>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</si>
  <si>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</si>
  <si>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</si>
  <si>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</si>
  <si>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</si>
  <si>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</si>
  <si>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</si>
  <si>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</si>
  <si>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</si>
  <si>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</si>
  <si>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</si>
  <si>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</si>
  <si>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</si>
  <si>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</si>
  <si>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</si>
  <si>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</si>
  <si>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</si>
  <si>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</si>
  <si>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</si>
  <si>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</si>
  <si>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</si>
  <si>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</si>
  <si>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</si>
  <si>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</si>
  <si>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</si>
  <si>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</si>
  <si>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</si>
  <si>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</si>
  <si>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</si>
  <si>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</si>
  <si>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</si>
  <si>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</si>
  <si>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</si>
  <si>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</si>
  <si>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</si>
  <si>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</si>
  <si>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</si>
  <si>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</si>
  <si>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</si>
  <si>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</si>
  <si>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</si>
  <si>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</si>
  <si>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</si>
  <si>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</si>
  <si>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</si>
  <si>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</si>
  <si>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</si>
  <si>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</si>
  <si>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</si>
  <si>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</si>
  <si>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</si>
  <si>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</si>
  <si>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</si>
  <si>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</si>
  <si>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</si>
  <si>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</si>
  <si>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</si>
  <si>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</si>
  <si>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</si>
  <si>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</si>
  <si>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</si>
  <si>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</si>
  <si>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</si>
  <si>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</si>
  <si>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</si>
  <si>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</si>
  <si>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</si>
  <si>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</si>
  <si>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</si>
  <si>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</si>
  <si>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</si>
  <si>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</si>
  <si>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</si>
  <si>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</si>
  <si>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</si>
  <si>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</si>
  <si>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</si>
  <si>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</si>
  <si>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</si>
  <si>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</si>
  <si>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</si>
  <si>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</si>
  <si>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</si>
  <si>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</si>
  <si>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</si>
  <si>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</si>
  <si>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</si>
  <si>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</si>
  <si>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奈良県斑鳩町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</si>
  <si>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</si>
  <si>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</si>
  <si>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</si>
  <si>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</si>
  <si>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</si>
  <si>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</si>
  <si>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</si>
  <si>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</si>
  <si>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</si>
  <si>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</si>
  <si>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</si>
  <si>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</si>
  <si>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</si>
  <si>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</si>
  <si>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</si>
  <si>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</si>
  <si>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</si>
  <si>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</si>
  <si>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</si>
  <si>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</si>
  <si>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</si>
  <si>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</si>
  <si>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</si>
  <si>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</si>
  <si>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</si>
  <si>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</si>
  <si>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</si>
  <si>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</si>
  <si>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</si>
  <si>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</si>
  <si>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</si>
  <si>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</si>
  <si>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</si>
  <si>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</si>
  <si>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</si>
  <si>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</si>
  <si>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</si>
  <si>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</si>
  <si>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</si>
  <si>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</si>
  <si>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</si>
  <si>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</si>
  <si>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</si>
  <si>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</si>
  <si>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</si>
  <si>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</si>
  <si>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</si>
  <si>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</si>
  <si>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</si>
  <si>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</si>
  <si>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</si>
  <si>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</si>
  <si>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</si>
  <si>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</si>
  <si>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</si>
  <si>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</si>
  <si>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</si>
  <si>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</si>
  <si>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</si>
  <si>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</si>
  <si>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</si>
  <si>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</si>
  <si>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</si>
  <si>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</si>
  <si>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</si>
  <si>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</si>
  <si>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</si>
  <si>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</si>
  <si>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</si>
  <si>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</si>
  <si>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</si>
  <si>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</si>
  <si>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</si>
  <si>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</si>
  <si>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</si>
  <si>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</si>
  <si>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</si>
  <si>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</si>
  <si>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</si>
  <si>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</si>
  <si>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</si>
  <si>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</si>
  <si>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</si>
  <si>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</si>
  <si>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</si>
  <si>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</si>
  <si>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</si>
  <si>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</si>
  <si>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</si>
  <si>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</si>
  <si>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</si>
  <si>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</si>
  <si>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</si>
  <si>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</si>
  <si>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</si>
  <si>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</si>
  <si>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</si>
  <si>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</si>
  <si>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</si>
  <si>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</si>
  <si>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</si>
  <si>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</si>
  <si>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</si>
  <si>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</si>
  <si>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</si>
  <si>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</si>
  <si>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</si>
  <si>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</si>
  <si>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</si>
  <si>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</si>
  <si>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</si>
  <si>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</si>
  <si>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</si>
  <si>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</si>
  <si>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</si>
  <si>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</si>
  <si>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</si>
  <si>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</si>
  <si>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</si>
  <si>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</si>
  <si>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</si>
  <si>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</si>
  <si>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</si>
  <si>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</si>
  <si>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</si>
  <si>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</si>
  <si>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</si>
  <si>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</si>
  <si>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</si>
  <si>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</si>
  <si>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</si>
  <si>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</si>
  <si>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</si>
  <si>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</si>
  <si>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</si>
  <si>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</si>
  <si>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</si>
  <si>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</si>
  <si>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</si>
  <si>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</si>
  <si>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</si>
  <si>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</si>
  <si>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</si>
  <si>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</si>
  <si>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</si>
  <si>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</si>
  <si>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</si>
  <si>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</si>
  <si>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</si>
  <si>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</si>
  <si>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</si>
  <si>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奈良県斑鳩町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</si>
  <si>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</si>
  <si>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</si>
  <si>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</si>
  <si>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</si>
  <si>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</si>
  <si>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</si>
  <si>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</si>
  <si>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</si>
  <si>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</si>
  <si>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</si>
  <si>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</si>
  <si>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</si>
  <si>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</si>
  <si>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</si>
  <si>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</si>
  <si>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</si>
  <si>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</si>
  <si>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</si>
  <si>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</si>
  <si>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</si>
  <si>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</si>
  <si>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</si>
  <si>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</si>
  <si>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</si>
  <si>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</si>
  <si>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</si>
  <si>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</si>
  <si>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</si>
  <si>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</si>
  <si>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</si>
  <si>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</si>
  <si>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</si>
  <si>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</si>
  <si>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</si>
  <si>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介護保険事業（保険事業勘定）</t>
    <phoneticPr fontId="5"/>
  </si>
  <si>
    <t>介護保険事業（介護サービス事業勘定）</t>
    <phoneticPr fontId="5"/>
  </si>
  <si>
    <t>後期高齢者医療</t>
    <phoneticPr fontId="5"/>
  </si>
  <si>
    <t>水道事業</t>
    <phoneticPr fontId="5"/>
  </si>
  <si>
    <t>法適用企業</t>
    <phoneticPr fontId="5"/>
  </si>
  <si>
    <t>下水道事業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</si>
  <si>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</si>
  <si>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</si>
  <si>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</si>
  <si>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</si>
  <si>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</si>
  <si>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</si>
  <si>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</si>
  <si>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</si>
  <si>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</si>
  <si>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</si>
  <si>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</si>
  <si>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</si>
  <si>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</si>
  <si>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</si>
  <si>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</si>
  <si>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</si>
  <si>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</si>
  <si>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</si>
  <si>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</si>
  <si>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</si>
  <si>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</si>
  <si>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</si>
  <si>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</si>
  <si>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</si>
  <si>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</si>
  <si>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</si>
  <si>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</si>
  <si>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</si>
  <si>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</si>
  <si>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</si>
  <si>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</si>
  <si>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</si>
  <si>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</si>
  <si>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</si>
  <si>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</si>
  <si>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</si>
  <si>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</si>
  <si>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</si>
  <si>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</si>
  <si>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</si>
  <si>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</si>
  <si>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</si>
  <si>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</si>
  <si>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</si>
  <si>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</si>
  <si>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</si>
  <si>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</si>
  <si>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</si>
  <si>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</si>
  <si>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</si>
  <si>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</si>
  <si>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</si>
  <si>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</si>
  <si>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</si>
  <si>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</si>
  <si>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</si>
  <si>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</si>
  <si>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</si>
  <si>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</si>
  <si>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</si>
  <si>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</si>
  <si>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</si>
  <si>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</si>
  <si>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</si>
  <si>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</si>
  <si>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</si>
  <si>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</si>
  <si>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介護保険事業（介護サービス事業勘定）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</si>
  <si>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</si>
  <si>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</si>
  <si>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</si>
  <si>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</si>
  <si>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</si>
  <si>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</si>
  <si>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</si>
  <si>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</si>
  <si>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</si>
  <si>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</si>
  <si>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</si>
  <si>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</si>
  <si>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</si>
  <si>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</si>
  <si>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</si>
  <si>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</si>
  <si>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</si>
  <si>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</si>
  <si>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</si>
  <si>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</si>
  <si>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</si>
  <si>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</si>
  <si>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</si>
  <si>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</si>
  <si>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</si>
  <si>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</si>
  <si>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</si>
  <si>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</si>
  <si>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</si>
  <si>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</si>
  <si>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</si>
  <si>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</si>
  <si>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</si>
  <si>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</si>
  <si>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</si>
  <si>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</si>
  <si>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</si>
  <si>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</si>
  <si>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</si>
  <si>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</si>
  <si>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</si>
  <si>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</si>
  <si>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</si>
  <si>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</si>
  <si>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</si>
  <si>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</si>
  <si>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</si>
  <si>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</si>
  <si>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</si>
  <si>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</si>
  <si>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</si>
  <si>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</si>
  <si>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</si>
  <si>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</si>
  <si>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</si>
  <si>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</si>
  <si>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</si>
  <si>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</si>
  <si>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</si>
  <si>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</si>
  <si>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</si>
  <si>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</si>
  <si>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</si>
  <si>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</si>
  <si>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</si>
  <si>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</si>
  <si>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</si>
  <si>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</si>
  <si>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</si>
  <si>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</si>
  <si>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</si>
  <si>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</si>
  <si>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</si>
  <si>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</si>
  <si>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</si>
  <si>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</si>
  <si>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</si>
  <si>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</si>
  <si>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</si>
  <si>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</si>
  <si>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</si>
  <si>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</si>
  <si>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</si>
  <si>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</si>
  <si>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</si>
  <si>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</si>
  <si>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1.00</t>
  </si>
  <si>
    <t>国民健康保険事業</t>
  </si>
  <si>
    <t>▲ 4.01</t>
  </si>
  <si>
    <t>▲ 3.13</t>
  </si>
  <si>
    <t>▲ 2.08</t>
  </si>
  <si>
    <t>▲ 0.98</t>
  </si>
  <si>
    <t>▲ 0.77</t>
  </si>
  <si>
    <t>一般会計</t>
  </si>
  <si>
    <t>水道事業</t>
  </si>
  <si>
    <t>下水道事業</t>
  </si>
  <si>
    <t>介護保険事業（保険事業勘定）</t>
  </si>
  <si>
    <t>介護保険事業（介護サービス事業勘定）</t>
  </si>
  <si>
    <t>後期高齢者医療</t>
  </si>
  <si>
    <t>その他会計（赤字）</t>
  </si>
  <si>
    <t>その他会計（黒字）</t>
  </si>
  <si>
    <t>（百万円）</t>
    <phoneticPr fontId="5"/>
  </si>
  <si>
    <t>H30</t>
    <phoneticPr fontId="5"/>
  </si>
  <si>
    <t>R01</t>
    <phoneticPr fontId="5"/>
  </si>
  <si>
    <t>R02</t>
    <phoneticPr fontId="5"/>
  </si>
  <si>
    <t>R03</t>
    <phoneticPr fontId="5"/>
  </si>
  <si>
    <t>R04</t>
    <phoneticPr fontId="5"/>
  </si>
  <si>
    <t>福祉基金</t>
    <rPh sb="0" eb="4">
      <t>フクシキキン</t>
    </rPh>
    <phoneticPr fontId="5"/>
  </si>
  <si>
    <t>文化振興基金</t>
    <rPh sb="0" eb="2">
      <t>ブンカ</t>
    </rPh>
    <rPh sb="2" eb="4">
      <t>シンコウ</t>
    </rPh>
    <rPh sb="4" eb="6">
      <t>キキン</t>
    </rPh>
    <phoneticPr fontId="2"/>
  </si>
  <si>
    <t>斑鳩の里歴史文化遺産保存・活用基金</t>
    <rPh sb="0" eb="2">
      <t>イカルガ</t>
    </rPh>
    <rPh sb="3" eb="4">
      <t>サト</t>
    </rPh>
    <rPh sb="4" eb="6">
      <t>レキシ</t>
    </rPh>
    <rPh sb="6" eb="8">
      <t>ブンカ</t>
    </rPh>
    <rPh sb="8" eb="10">
      <t>イサン</t>
    </rPh>
    <rPh sb="10" eb="12">
      <t>ホゾン</t>
    </rPh>
    <rPh sb="13" eb="17">
      <t>カツヨウキキン</t>
    </rPh>
    <phoneticPr fontId="2"/>
  </si>
  <si>
    <t>スポーツ振興基金</t>
    <rPh sb="4" eb="8">
      <t>シンコウキキン</t>
    </rPh>
    <phoneticPr fontId="2"/>
  </si>
  <si>
    <t>森林環境保全基金</t>
    <rPh sb="0" eb="8">
      <t>シンリンカンキョウホゼンキキン</t>
    </rPh>
    <phoneticPr fontId="2"/>
  </si>
  <si>
    <t>老人福祉施設三室園組合</t>
    <rPh sb="0" eb="2">
      <t>ロウジン</t>
    </rPh>
    <rPh sb="2" eb="4">
      <t>フクシ</t>
    </rPh>
    <rPh sb="4" eb="6">
      <t>シセツ</t>
    </rPh>
    <rPh sb="6" eb="8">
      <t>ミムロ</t>
    </rPh>
    <rPh sb="8" eb="9">
      <t>エン</t>
    </rPh>
    <rPh sb="9" eb="11">
      <t>クミアイ</t>
    </rPh>
    <phoneticPr fontId="11"/>
  </si>
  <si>
    <t>奈良県市町村総合事務組合</t>
    <rPh sb="0" eb="3">
      <t>ナラケン</t>
    </rPh>
    <rPh sb="3" eb="6">
      <t>シチョウソン</t>
    </rPh>
    <rPh sb="6" eb="8">
      <t>ソウゴウ</t>
    </rPh>
    <rPh sb="8" eb="10">
      <t>ジム</t>
    </rPh>
    <rPh sb="10" eb="12">
      <t>クミアイ</t>
    </rPh>
    <phoneticPr fontId="11"/>
  </si>
  <si>
    <t>奈良広域水質検査センター組合</t>
    <rPh sb="0" eb="2">
      <t>ナラ</t>
    </rPh>
    <rPh sb="2" eb="4">
      <t>コウイキ</t>
    </rPh>
    <rPh sb="4" eb="6">
      <t>スイシツ</t>
    </rPh>
    <rPh sb="6" eb="8">
      <t>ケンサ</t>
    </rPh>
    <rPh sb="12" eb="14">
      <t>クミアイ</t>
    </rPh>
    <phoneticPr fontId="11"/>
  </si>
  <si>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11"/>
  </si>
  <si>
    <t>奈良県後期高齢者医療広域連合</t>
    <rPh sb="0" eb="3">
      <t>ナラケン</t>
    </rPh>
    <rPh sb="3" eb="5">
      <t>コウキ</t>
    </rPh>
    <rPh sb="5" eb="8">
      <t>コウレイシャ</t>
    </rPh>
    <rPh sb="8" eb="10">
      <t>イリョウ</t>
    </rPh>
    <rPh sb="10" eb="12">
      <t>コウイキ</t>
    </rPh>
    <rPh sb="12" eb="14">
      <t>レンゴウ</t>
    </rPh>
    <phoneticPr fontId="11"/>
  </si>
  <si>
    <t>奈良県広域消防組合</t>
    <rPh sb="0" eb="3">
      <t>ナラケン</t>
    </rPh>
    <rPh sb="3" eb="5">
      <t>コウイキ</t>
    </rPh>
    <rPh sb="5" eb="7">
      <t>ショウボウ</t>
    </rPh>
    <rPh sb="7" eb="9">
      <t>クミアイ</t>
    </rPh>
    <phoneticPr fontId="11"/>
  </si>
  <si>
    <t>斑鳩町文化振興財団</t>
    <rPh sb="0" eb="3">
      <t>イカルガチョウ</t>
    </rPh>
    <rPh sb="3" eb="5">
      <t>ブンカ</t>
    </rPh>
    <rPh sb="5" eb="7">
      <t>シンコウ</t>
    </rPh>
    <rPh sb="7" eb="9">
      <t>ザイダン</t>
    </rPh>
    <phoneticPr fontId="11"/>
  </si>
  <si>
    <t>斑鳩町観光協会</t>
    <rPh sb="0" eb="3">
      <t>イカルガチョウ</t>
    </rPh>
    <rPh sb="3" eb="5">
      <t>カンコウ</t>
    </rPh>
    <rPh sb="5" eb="7">
      <t>キョウカイ</t>
    </rPh>
    <phoneticPr fontId="11"/>
  </si>
  <si>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</si>
  <si>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</si>
  <si>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</si>
  <si>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</si>
  <si>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将来負担比率については、</t>
    </r>
    <r>
      <rPr>
        <sz val="11"/>
        <rFont val="ＭＳ Ｐゴシック"/>
        <family val="3"/>
        <charset val="128"/>
      </rPr>
      <t>標準財政規模が減となっているものの、起債残高及び公営企業債等繰入見込額が減となったことにより</t>
    </r>
    <r>
      <rPr>
        <sz val="11"/>
        <color indexed="8"/>
        <rFont val="ＭＳ Ｐゴシック"/>
        <family val="3"/>
        <charset val="128"/>
      </rPr>
      <t>、前年度と比較して6.3ポイント改善している。一方で、有形固定資産減価償却率については、学校施設や幼稚園・保育所、橋りょうについて、建設時から大幅に年数が経過したことによる老朽化が進んでいることから、1.0ポイント悪化している。
今後、学校などの施設における大規模な改修等による不足財源を補うための財政調整基金の取り崩しなどが想定される中、財政の健全化を推進するため、一般会計においては、引き続き町債の発行額を元利償還額以内にするとともに、各事業の見直しなどによる将来負担額の抑制を図る。また、施設の修繕等についても計画的に実施していく必要がある。</t>
    </r>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</si>
  <si>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</si>
  <si>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</si>
  <si>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</si>
  <si>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</si>
  <si>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</si>
  <si>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</si>
  <si>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rPr>
        <sz val="11"/>
        <rFont val="ＭＳ Ｐゴシック"/>
        <family val="3"/>
        <charset val="128"/>
      </rPr>
      <t>将来負担比率については、標準財政規模が減となっているものの、起債残高及び公営企業債等繰入見込額が減となったことにより、</t>
    </r>
    <r>
      <rPr>
        <sz val="11"/>
        <color indexed="8"/>
        <rFont val="ＭＳ Ｐゴシック"/>
        <family val="3"/>
        <charset val="128"/>
      </rPr>
      <t>前年度と比較して6.3ポイント改善している。一方で、実質公債費比率については</t>
    </r>
    <r>
      <rPr>
        <sz val="11"/>
        <rFont val="ＭＳ Ｐゴシック"/>
        <family val="3"/>
        <charset val="128"/>
      </rPr>
      <t>、単年度では臨時財政対策債発行可能額が減少したことなどにより増となり、</t>
    </r>
    <r>
      <rPr>
        <sz val="11"/>
        <color indexed="8"/>
        <rFont val="ＭＳ Ｐゴシック"/>
        <family val="3"/>
        <charset val="128"/>
      </rPr>
      <t>３か年平均としては0.5ポイントの悪化となった。
今後、学校などの施設における大規模な改修等による不足財源を補うための財政調整基金の取り崩しなどが想定される中、財政の健全化を推進するため、一般会計においては、引き続き町債の発行額を元利償還額以内にするとともに、各事業の見直しなどによる将来負担額の抑制を図る。</t>
    </r>
    <rPh sb="30" eb="34">
      <t>キサイザンダカ</t>
    </rPh>
    <rPh sb="34" eb="35">
      <t>オヨ</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</si>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</sst>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F9A4-4F0B-AB54-680597F8FA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21626</c:v>
                </c:pt>
                <c:pt idx="1">
                  <c:v>25264</c:v>
                </c:pt>
                <c:pt idx="2">
                  <c:v>12640</c:v>
                </c:pt>
                <c:pt idx="3">
                  <c:v>12230</c:v>
                </c:pt>
                <c:pt idx="4">
                  <c:v>28689</c:v>
                </c:pt>
              </c:numCache>
            </c:numRef>
          </c:val>
          <c:smooth val="0"/>
          <c:extLst>
            <c:ext xmlns:c16="http://schemas.microsoft.com/office/drawing/2014/chart" uri="{C3380CC4-5D6E-409C-BE32-E72D297353CC}">
              <c16:uniqueId val="{00000001-F9A4-4F0B-AB54-680597F8FA0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5.2</c:v>
                </c:pt>
                <c:pt idx="1">
                  <c:v>6.57</c:v>
                </c:pt>
                <c:pt idx="2">
                  <c:v>8.19</c:v>
                </c:pt>
                <c:pt idx="3">
                  <c:v>11.74</c:v>
                </c:pt>
                <c:pt idx="4">
                  <c:v>10.94</c:v>
                </c:pt>
              </c:numCache>
            </c:numRef>
          </c:val>
          <c:extLst>
            <c:ext xmlns:c16="http://schemas.microsoft.com/office/drawing/2014/chart" uri="{C3380CC4-5D6E-409C-BE32-E72D297353CC}">
              <c16:uniqueId val="{00000000-FA0B-43A6-8676-E5D2AF6369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29.9</c:v>
                </c:pt>
                <c:pt idx="1">
                  <c:v>29.72</c:v>
                </c:pt>
                <c:pt idx="2">
                  <c:v>28.13</c:v>
                </c:pt>
                <c:pt idx="3">
                  <c:v>30.64</c:v>
                </c:pt>
                <c:pt idx="4">
                  <c:v>31.26</c:v>
                </c:pt>
              </c:numCache>
            </c:numRef>
          </c:val>
          <c:extLst>
            <c:ext xmlns:c16="http://schemas.microsoft.com/office/drawing/2014/chart" uri="{C3380CC4-5D6E-409C-BE32-E72D297353CC}">
              <c16:uniqueId val="{00000001-FA0B-43A6-8676-E5D2AF63699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0.08</c:v>
                </c:pt>
                <c:pt idx="1">
                  <c:v>1.44</c:v>
                </c:pt>
                <c:pt idx="2">
                  <c:v>1.44</c:v>
                </c:pt>
                <c:pt idx="3">
                  <c:v>8.6</c:v>
                </c:pt>
                <c:pt idx="4">
                  <c:v>-1</c:v>
                </c:pt>
              </c:numCache>
            </c:numRef>
          </c:val>
          <c:smooth val="0"/>
          <c:extLst>
            <c:ext xmlns:c16="http://schemas.microsoft.com/office/drawing/2014/chart" uri="{C3380CC4-5D6E-409C-BE32-E72D297353CC}">
              <c16:uniqueId val="{00000002-FA0B-43A6-8676-E5D2AF63699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3E1-4D3E-B29F-48AF5B7E2F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E1-4D3E-B29F-48AF5B7E2FE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3E1-4D3E-B29F-48AF5B7E2FE6}"/>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0.09</c:v>
                </c:pt>
                <c:pt idx="2">
                  <c:v>#N/A</c:v>
                </c:pt>
                <c:pt idx="3">
                  <c:v>0.03</c:v>
                </c:pt>
                <c:pt idx="4">
                  <c:v>#N/A</c:v>
                </c:pt>
                <c:pt idx="5">
                  <c:v>0.08</c:v>
                </c:pt>
                <c:pt idx="6">
                  <c:v>#N/A</c:v>
                </c:pt>
                <c:pt idx="7">
                  <c:v>0.18</c:v>
                </c:pt>
                <c:pt idx="8">
                  <c:v>#N/A</c:v>
                </c:pt>
                <c:pt idx="9">
                  <c:v>0</c:v>
                </c:pt>
              </c:numCache>
            </c:numRef>
          </c:val>
          <c:extLst>
            <c:ext xmlns:c16="http://schemas.microsoft.com/office/drawing/2014/chart" uri="{C3380CC4-5D6E-409C-BE32-E72D297353CC}">
              <c16:uniqueId val="{00000003-03E1-4D3E-B29F-48AF5B7E2FE6}"/>
            </c:ext>
          </c:extLst>
        </c:ser>
        <c:ser>
          <c:idx val="4"/>
          <c:order val="4"/>
          <c:tx>
            <c:strRef>
              <c:f>データシート!$A$31</c:f>
              <c:strCache>
                <c:ptCount val="1"/>
                <c:pt idx="0">
                  <c:v>介護保険事業（介護サービス事業勘定）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0.03</c:v>
                </c:pt>
                <c:pt idx="4">
                  <c:v>#N/A</c:v>
                </c:pt>
                <c:pt idx="5">
                  <c:v>0.02</c:v>
                </c:pt>
                <c:pt idx="6">
                  <c:v>#N/A</c:v>
                </c:pt>
                <c:pt idx="7">
                  <c:v>0.03</c:v>
                </c:pt>
                <c:pt idx="8">
                  <c:v>#N/A</c:v>
                </c:pt>
                <c:pt idx="9">
                  <c:v>0.03</c:v>
                </c:pt>
              </c:numCache>
            </c:numRef>
          </c:val>
          <c:extLst>
            <c:ext xmlns:c16="http://schemas.microsoft.com/office/drawing/2014/chart" uri="{C3380CC4-5D6E-409C-BE32-E72D297353CC}">
              <c16:uniqueId val="{00000004-03E1-4D3E-B29F-48AF5B7E2FE6}"/>
            </c:ext>
          </c:extLst>
        </c:ser>
        <c:ser>
          <c:idx val="5"/>
          <c:order val="5"/>
          <c:tx>
            <c:strRef>
              <c:f>データシート!$A$32</c:f>
              <c:strCache>
                <c:ptCount val="1"/>
                <c:pt idx="0">
                  <c:v>介護保険事業（保険事業勘定）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1.54</c:v>
                </c:pt>
                <c:pt idx="2">
                  <c:v>#N/A</c:v>
                </c:pt>
                <c:pt idx="3">
                  <c:v>1.33</c:v>
                </c:pt>
                <c:pt idx="4">
                  <c:v>#N/A</c:v>
                </c:pt>
                <c:pt idx="5">
                  <c:v>1.34</c:v>
                </c:pt>
                <c:pt idx="6">
                  <c:v>#N/A</c:v>
                </c:pt>
                <c:pt idx="7">
                  <c:v>0.91</c:v>
                </c:pt>
                <c:pt idx="8">
                  <c:v>#N/A</c:v>
                </c:pt>
                <c:pt idx="9">
                  <c:v>1.58</c:v>
                </c:pt>
              </c:numCache>
            </c:numRef>
          </c:val>
          <c:extLst>
            <c:ext xmlns:c16="http://schemas.microsoft.com/office/drawing/2014/chart" uri="{C3380CC4-5D6E-409C-BE32-E72D297353CC}">
              <c16:uniqueId val="{00000005-03E1-4D3E-B29F-48AF5B7E2FE6}"/>
            </c:ext>
          </c:extLst>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0.34</c:v>
                </c:pt>
                <c:pt idx="2">
                  <c:v>#N/A</c:v>
                </c:pt>
                <c:pt idx="3">
                  <c:v>0.7</c:v>
                </c:pt>
                <c:pt idx="4">
                  <c:v>#N/A</c:v>
                </c:pt>
                <c:pt idx="5">
                  <c:v>1.1100000000000001</c:v>
                </c:pt>
                <c:pt idx="6">
                  <c:v>#N/A</c:v>
                </c:pt>
                <c:pt idx="7">
                  <c:v>1.28</c:v>
                </c:pt>
                <c:pt idx="8">
                  <c:v>#N/A</c:v>
                </c:pt>
                <c:pt idx="9">
                  <c:v>1.71</c:v>
                </c:pt>
              </c:numCache>
            </c:numRef>
          </c:val>
          <c:extLst>
            <c:ext xmlns:c16="http://schemas.microsoft.com/office/drawing/2014/chart" uri="{C3380CC4-5D6E-409C-BE32-E72D297353CC}">
              <c16:uniqueId val="{00000006-03E1-4D3E-B29F-48AF5B7E2FE6}"/>
            </c:ext>
          </c:extLst>
        </c:ser>
        <c:ser>
          <c:idx val="7"/>
          <c:order val="7"/>
          <c:tx>
            <c:strRef>
              <c:f>データシート!$A$34</c:f>
              <c:strCache>
                <c:ptCount val="1"/>
                <c:pt idx="0">
                  <c:v>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6.5</c:v>
                </c:pt>
                <c:pt idx="2">
                  <c:v>#N/A</c:v>
                </c:pt>
                <c:pt idx="3">
                  <c:v>7.69</c:v>
                </c:pt>
                <c:pt idx="4">
                  <c:v>#N/A</c:v>
                </c:pt>
                <c:pt idx="5">
                  <c:v>7.88</c:v>
                </c:pt>
                <c:pt idx="6">
                  <c:v>#N/A</c:v>
                </c:pt>
                <c:pt idx="7">
                  <c:v>7.97</c:v>
                </c:pt>
                <c:pt idx="8">
                  <c:v>#N/A</c:v>
                </c:pt>
                <c:pt idx="9">
                  <c:v>7.33</c:v>
                </c:pt>
              </c:numCache>
            </c:numRef>
          </c:val>
          <c:extLst>
            <c:ext xmlns:c16="http://schemas.microsoft.com/office/drawing/2014/chart" uri="{C3380CC4-5D6E-409C-BE32-E72D297353CC}">
              <c16:uniqueId val="{00000007-03E1-4D3E-B29F-48AF5B7E2FE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5.19</c:v>
                </c:pt>
                <c:pt idx="2">
                  <c:v>#N/A</c:v>
                </c:pt>
                <c:pt idx="3">
                  <c:v>6.57</c:v>
                </c:pt>
                <c:pt idx="4">
                  <c:v>#N/A</c:v>
                </c:pt>
                <c:pt idx="5">
                  <c:v>8.18</c:v>
                </c:pt>
                <c:pt idx="6">
                  <c:v>#N/A</c:v>
                </c:pt>
                <c:pt idx="7">
                  <c:v>11.74</c:v>
                </c:pt>
                <c:pt idx="8">
                  <c:v>#N/A</c:v>
                </c:pt>
                <c:pt idx="9">
                  <c:v>10.93</c:v>
                </c:pt>
              </c:numCache>
            </c:numRef>
          </c:val>
          <c:extLst>
            <c:ext xmlns:c16="http://schemas.microsoft.com/office/drawing/2014/chart" uri="{C3380CC4-5D6E-409C-BE32-E72D297353CC}">
              <c16:uniqueId val="{00000008-03E1-4D3E-B29F-48AF5B7E2FE6}"/>
            </c:ext>
          </c:extLst>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4.01</c:v>
                </c:pt>
                <c:pt idx="1">
                  <c:v>#N/A</c:v>
                </c:pt>
                <c:pt idx="2">
                  <c:v>3.13</c:v>
                </c:pt>
                <c:pt idx="3">
                  <c:v>#N/A</c:v>
                </c:pt>
                <c:pt idx="4">
                  <c:v>2.08</c:v>
                </c:pt>
                <c:pt idx="5">
                  <c:v>#N/A</c:v>
                </c:pt>
                <c:pt idx="6">
                  <c:v>0.98</c:v>
                </c:pt>
                <c:pt idx="7">
                  <c:v>#N/A</c:v>
                </c:pt>
                <c:pt idx="8">
                  <c:v>0.77</c:v>
                </c:pt>
                <c:pt idx="9">
                  <c:v>#N/A</c:v>
                </c:pt>
              </c:numCache>
            </c:numRef>
          </c:val>
          <c:extLst>
            <c:ext xmlns:c16="http://schemas.microsoft.com/office/drawing/2014/chart" uri="{C3380CC4-5D6E-409C-BE32-E72D297353CC}">
              <c16:uniqueId val="{00000009-03E1-4D3E-B29F-48AF5B7E2FE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963</c:v>
                </c:pt>
                <c:pt idx="5">
                  <c:v>962</c:v>
                </c:pt>
                <c:pt idx="8">
                  <c:v>955</c:v>
                </c:pt>
                <c:pt idx="11">
                  <c:v>956</c:v>
                </c:pt>
                <c:pt idx="14">
                  <c:v>942</c:v>
                </c:pt>
              </c:numCache>
            </c:numRef>
          </c:val>
          <c:extLst>
            <c:ext xmlns:c16="http://schemas.microsoft.com/office/drawing/2014/chart" uri="{C3380CC4-5D6E-409C-BE32-E72D297353CC}">
              <c16:uniqueId val="{00000000-1B8E-49FD-807E-BD077E1C38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8E-49FD-807E-BD077E1C38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B8E-49FD-807E-BD077E1C38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15</c:v>
                </c:pt>
                <c:pt idx="3">
                  <c:v>14</c:v>
                </c:pt>
                <c:pt idx="6">
                  <c:v>16</c:v>
                </c:pt>
                <c:pt idx="9">
                  <c:v>21</c:v>
                </c:pt>
                <c:pt idx="12">
                  <c:v>21</c:v>
                </c:pt>
              </c:numCache>
            </c:numRef>
          </c:val>
          <c:extLst>
            <c:ext xmlns:c16="http://schemas.microsoft.com/office/drawing/2014/chart" uri="{C3380CC4-5D6E-409C-BE32-E72D297353CC}">
              <c16:uniqueId val="{00000003-1B8E-49FD-807E-BD077E1C38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450</c:v>
                </c:pt>
                <c:pt idx="3">
                  <c:v>460</c:v>
                </c:pt>
                <c:pt idx="6">
                  <c:v>475</c:v>
                </c:pt>
                <c:pt idx="9">
                  <c:v>489</c:v>
                </c:pt>
                <c:pt idx="12">
                  <c:v>481</c:v>
                </c:pt>
              </c:numCache>
            </c:numRef>
          </c:val>
          <c:extLst>
            <c:ext xmlns:c16="http://schemas.microsoft.com/office/drawing/2014/chart" uri="{C3380CC4-5D6E-409C-BE32-E72D297353CC}">
              <c16:uniqueId val="{00000004-1B8E-49FD-807E-BD077E1C38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8E-49FD-807E-BD077E1C38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8E-49FD-807E-BD077E1C38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854</c:v>
                </c:pt>
                <c:pt idx="3">
                  <c:v>840</c:v>
                </c:pt>
                <c:pt idx="6">
                  <c:v>877</c:v>
                </c:pt>
                <c:pt idx="9">
                  <c:v>917</c:v>
                </c:pt>
                <c:pt idx="12">
                  <c:v>914</c:v>
                </c:pt>
              </c:numCache>
            </c:numRef>
          </c:val>
          <c:extLst>
            <c:ext xmlns:c16="http://schemas.microsoft.com/office/drawing/2014/chart" uri="{C3380CC4-5D6E-409C-BE32-E72D297353CC}">
              <c16:uniqueId val="{00000007-1B8E-49FD-807E-BD077E1C38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356</c:v>
                </c:pt>
                <c:pt idx="2">
                  <c:v>#N/A</c:v>
                </c:pt>
                <c:pt idx="3">
                  <c:v>#N/A</c:v>
                </c:pt>
                <c:pt idx="4">
                  <c:v>352</c:v>
                </c:pt>
                <c:pt idx="5">
                  <c:v>#N/A</c:v>
                </c:pt>
                <c:pt idx="6">
                  <c:v>#N/A</c:v>
                </c:pt>
                <c:pt idx="7">
                  <c:v>413</c:v>
                </c:pt>
                <c:pt idx="8">
                  <c:v>#N/A</c:v>
                </c:pt>
                <c:pt idx="9">
                  <c:v>#N/A</c:v>
                </c:pt>
                <c:pt idx="10">
                  <c:v>471</c:v>
                </c:pt>
                <c:pt idx="11">
                  <c:v>#N/A</c:v>
                </c:pt>
                <c:pt idx="12">
                  <c:v>#N/A</c:v>
                </c:pt>
                <c:pt idx="13">
                  <c:v>474</c:v>
                </c:pt>
                <c:pt idx="14">
                  <c:v>#N/A</c:v>
                </c:pt>
              </c:numCache>
            </c:numRef>
          </c:val>
          <c:smooth val="0"/>
          <c:extLst>
            <c:ext xmlns:c16="http://schemas.microsoft.com/office/drawing/2014/chart" uri="{C3380CC4-5D6E-409C-BE32-E72D297353CC}">
              <c16:uniqueId val="{00000008-1B8E-49FD-807E-BD077E1C38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9489</c:v>
                </c:pt>
                <c:pt idx="5">
                  <c:v>9227</c:v>
                </c:pt>
                <c:pt idx="8">
                  <c:v>8947</c:v>
                </c:pt>
                <c:pt idx="11">
                  <c:v>8643</c:v>
                </c:pt>
                <c:pt idx="14">
                  <c:v>8315</c:v>
                </c:pt>
              </c:numCache>
            </c:numRef>
          </c:val>
          <c:extLst>
            <c:ext xmlns:c16="http://schemas.microsoft.com/office/drawing/2014/chart" uri="{C3380CC4-5D6E-409C-BE32-E72D297353CC}">
              <c16:uniqueId val="{00000000-AAFC-470D-B568-FA007C5278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3021</c:v>
                </c:pt>
                <c:pt idx="5">
                  <c:v>2877</c:v>
                </c:pt>
                <c:pt idx="8">
                  <c:v>2740</c:v>
                </c:pt>
                <c:pt idx="11">
                  <c:v>2574</c:v>
                </c:pt>
                <c:pt idx="14">
                  <c:v>2460</c:v>
                </c:pt>
              </c:numCache>
            </c:numRef>
          </c:val>
          <c:extLst>
            <c:ext xmlns:c16="http://schemas.microsoft.com/office/drawing/2014/chart" uri="{C3380CC4-5D6E-409C-BE32-E72D297353CC}">
              <c16:uniqueId val="{00000001-AAFC-470D-B568-FA007C5278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3151</c:v>
                </c:pt>
                <c:pt idx="5">
                  <c:v>3193</c:v>
                </c:pt>
                <c:pt idx="8">
                  <c:v>3201</c:v>
                </c:pt>
                <c:pt idx="11">
                  <c:v>3559</c:v>
                </c:pt>
                <c:pt idx="14">
                  <c:v>3809</c:v>
                </c:pt>
              </c:numCache>
            </c:numRef>
          </c:val>
          <c:extLst>
            <c:ext xmlns:c16="http://schemas.microsoft.com/office/drawing/2014/chart" uri="{C3380CC4-5D6E-409C-BE32-E72D297353CC}">
              <c16:uniqueId val="{00000002-AAFC-470D-B568-FA007C5278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FC-470D-B568-FA007C5278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FC-470D-B568-FA007C5278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FC-470D-B568-FA007C5278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1475</c:v>
                </c:pt>
                <c:pt idx="3">
                  <c:v>1399</c:v>
                </c:pt>
                <c:pt idx="6">
                  <c:v>1337</c:v>
                </c:pt>
                <c:pt idx="9">
                  <c:v>1257</c:v>
                </c:pt>
                <c:pt idx="12">
                  <c:v>1185</c:v>
                </c:pt>
              </c:numCache>
            </c:numRef>
          </c:val>
          <c:extLst>
            <c:ext xmlns:c16="http://schemas.microsoft.com/office/drawing/2014/chart" uri="{C3380CC4-5D6E-409C-BE32-E72D297353CC}">
              <c16:uniqueId val="{00000006-AAFC-470D-B568-FA007C5278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193</c:v>
                </c:pt>
                <c:pt idx="3">
                  <c:v>176</c:v>
                </c:pt>
                <c:pt idx="6">
                  <c:v>158</c:v>
                </c:pt>
                <c:pt idx="9">
                  <c:v>182</c:v>
                </c:pt>
                <c:pt idx="12">
                  <c:v>182</c:v>
                </c:pt>
              </c:numCache>
            </c:numRef>
          </c:val>
          <c:extLst>
            <c:ext xmlns:c16="http://schemas.microsoft.com/office/drawing/2014/chart" uri="{C3380CC4-5D6E-409C-BE32-E72D297353CC}">
              <c16:uniqueId val="{00000007-AAFC-470D-B568-FA007C5278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7169</c:v>
                </c:pt>
                <c:pt idx="3">
                  <c:v>7397</c:v>
                </c:pt>
                <c:pt idx="6">
                  <c:v>7138</c:v>
                </c:pt>
                <c:pt idx="9">
                  <c:v>6984</c:v>
                </c:pt>
                <c:pt idx="12">
                  <c:v>6898</c:v>
                </c:pt>
              </c:numCache>
            </c:numRef>
          </c:val>
          <c:extLst>
            <c:ext xmlns:c16="http://schemas.microsoft.com/office/drawing/2014/chart" uri="{C3380CC4-5D6E-409C-BE32-E72D297353CC}">
              <c16:uniqueId val="{00000008-AAFC-470D-B568-FA007C5278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AFC-470D-B568-FA007C5278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8890</c:v>
                </c:pt>
                <c:pt idx="3">
                  <c:v>8737</c:v>
                </c:pt>
                <c:pt idx="6">
                  <c:v>8311</c:v>
                </c:pt>
                <c:pt idx="9">
                  <c:v>7839</c:v>
                </c:pt>
                <c:pt idx="12">
                  <c:v>7409</c:v>
                </c:pt>
              </c:numCache>
            </c:numRef>
          </c:val>
          <c:extLst>
            <c:ext xmlns:c16="http://schemas.microsoft.com/office/drawing/2014/chart" uri="{C3380CC4-5D6E-409C-BE32-E72D297353CC}">
              <c16:uniqueId val="{0000000A-AAFC-470D-B568-FA007C52780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2065</c:v>
                </c:pt>
                <c:pt idx="2">
                  <c:v>#N/A</c:v>
                </c:pt>
                <c:pt idx="3">
                  <c:v>#N/A</c:v>
                </c:pt>
                <c:pt idx="4">
                  <c:v>2412</c:v>
                </c:pt>
                <c:pt idx="5">
                  <c:v>#N/A</c:v>
                </c:pt>
                <c:pt idx="6">
                  <c:v>#N/A</c:v>
                </c:pt>
                <c:pt idx="7">
                  <c:v>2056</c:v>
                </c:pt>
                <c:pt idx="8">
                  <c:v>#N/A</c:v>
                </c:pt>
                <c:pt idx="9">
                  <c:v>#N/A</c:v>
                </c:pt>
                <c:pt idx="10">
                  <c:v>1486</c:v>
                </c:pt>
                <c:pt idx="11">
                  <c:v>#N/A</c:v>
                </c:pt>
                <c:pt idx="12">
                  <c:v>#N/A</c:v>
                </c:pt>
                <c:pt idx="13">
                  <c:v>1090</c:v>
                </c:pt>
                <c:pt idx="14">
                  <c:v>#N/A</c:v>
                </c:pt>
              </c:numCache>
            </c:numRef>
          </c:val>
          <c:smooth val="0"/>
          <c:extLst>
            <c:ext xmlns:c16="http://schemas.microsoft.com/office/drawing/2014/chart" uri="{C3380CC4-5D6E-409C-BE32-E72D297353CC}">
              <c16:uniqueId val="{0000000B-AAFC-470D-B568-FA007C52780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1773</c:v>
                </c:pt>
                <c:pt idx="1">
                  <c:v>2076</c:v>
                </c:pt>
                <c:pt idx="2">
                  <c:v>2078</c:v>
                </c:pt>
              </c:numCache>
            </c:numRef>
          </c:val>
          <c:extLst>
            <c:ext xmlns:c16="http://schemas.microsoft.com/office/drawing/2014/chart" uri="{C3380CC4-5D6E-409C-BE32-E72D297353CC}">
              <c16:uniqueId val="{00000000-9669-4B3F-8609-FD01B3D469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260</c:v>
                </c:pt>
                <c:pt idx="1">
                  <c:v>265</c:v>
                </c:pt>
                <c:pt idx="2">
                  <c:v>483</c:v>
                </c:pt>
              </c:numCache>
            </c:numRef>
          </c:val>
          <c:extLst>
            <c:ext xmlns:c16="http://schemas.microsoft.com/office/drawing/2014/chart" uri="{C3380CC4-5D6E-409C-BE32-E72D297353CC}">
              <c16:uniqueId val="{00000001-9669-4B3F-8609-FD01B3D469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499</c:v>
                </c:pt>
                <c:pt idx="1">
                  <c:v>509</c:v>
                </c:pt>
                <c:pt idx="2">
                  <c:v>521</c:v>
                </c:pt>
              </c:numCache>
            </c:numRef>
          </c:val>
          <c:extLst>
            <c:ext xmlns:c16="http://schemas.microsoft.com/office/drawing/2014/chart" uri="{C3380CC4-5D6E-409C-BE32-E72D297353CC}">
              <c16:uniqueId val="{00000002-9669-4B3F-8609-FD01B3D469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{11627F18-C4B9-4B26-B395-4CF61715CE95}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A7A-4C1F-B2E9-D543A02D50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{05DA145E-2F34-4B8B-AC44-CC2D3A4F0E40}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7A-4C1F-B2E9-D543A02D50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{D37B11AB-708F-4AD2-AC83-44FADDC5A25D}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7A-4C1F-B2E9-D543A02D50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{0BB5BCD9-3966-4510-A1EB-0F07D3A987AB}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7A-4C1F-B2E9-D543A02D50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{A6E8E703-224F-4C33-954F-CEAB06DA7B89}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7A-4C1F-B2E9-D543A02D50E6}"/>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{E04152BE-6CB8-4DB8-8EE9-6CE71317D875}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A7A-4C1F-B2E9-D543A02D50E6}"/>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{FCA4B77E-FCBB-4C02-92F7-C8B89544D0FA}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A7A-4C1F-B2E9-D543A02D50E6}"/>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{632CA6FF-3507-4C43-B106-697F04AFD39F}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A7A-4C1F-B2E9-D543A02D50E6}"/>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{2C0E9A5D-DAD6-420B-872F-AC528B9A27B7}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A7A-4C1F-B2E9-D543A02D50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65.599999999999994</c:v>
                </c:pt>
                <c:pt idx="8">
                  <c:v>66.2</c:v>
                </c:pt>
                <c:pt idx="16">
                  <c:v>67.900000000000006</c:v>
                </c:pt>
                <c:pt idx="24">
                  <c:v>69.3</c:v>
                </c:pt>
                <c:pt idx="32">
                  <c:v>70.3</c:v>
                </c:pt>
              </c:numCache>
            </c:numRef>
          </c:xVal>
          <c:yVal>
            <c:numRef>
              <c:f>公会計指標分析・財政指標組合せ分析表!$BP$51:$DC$51</c:f>
              <c:numCache>
                <c:formatCode>#,##0.0;"▲ "#,##0.0</c:formatCode>
                <c:ptCount val="40"/>
                <c:pt idx="0">
                  <c:v>39.799999999999997</c:v>
                </c:pt>
                <c:pt idx="8">
                  <c:v>46.1</c:v>
                </c:pt>
                <c:pt idx="16">
                  <c:v>37.5</c:v>
                </c:pt>
                <c:pt idx="24">
                  <c:v>24.9</c:v>
                </c:pt>
                <c:pt idx="32">
                  <c:v>18.600000000000001</c:v>
                </c:pt>
              </c:numCache>
            </c:numRef>
          </c:yVal>
          <c:smooth val="0"/>
          <c:extLst>
            <c:ext xmlns:c16="http://schemas.microsoft.com/office/drawing/2014/chart" uri="{C3380CC4-5D6E-409C-BE32-E72D297353CC}">
              <c16:uniqueId val="{00000009-CA7A-4C1F-B2E9-D543A02D50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{382704CA-2DC9-495B-BA68-FED0C3ED4FE5}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A7A-4C1F-B2E9-D543A02D50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{582B30F5-C9B4-4A30-A233-E8580E1F23B3}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7A-4C1F-B2E9-D543A02D50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{13A6D635-2D75-4783-948E-01ED7E90D582}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7A-4C1F-B2E9-D543A02D50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{3EEA07C8-3F11-4286-9DE0-C7E2495F4EB6}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7A-4C1F-B2E9-D543A02D50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{BFAED21D-B0AE-4C7E-AC21-D6DA521C1F19}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7A-4C1F-B2E9-D543A02D50E6}"/>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{6AFF8519-3714-49BE-B39D-C68FA4F2289F}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A7A-4C1F-B2E9-D543A02D50E6}"/>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{1FBC9CF1-ADE1-4452-9D1E-2ED7052F1EB0}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A7A-4C1F-B2E9-D543A02D50E6}"/>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{13C9D318-E353-4030-B068-4AE08688F6BA}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A7A-4C1F-B2E9-D543A02D50E6}"/>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{7F944B48-D4DD-40DB-8D70-53A104B7F714}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A7A-4C1F-B2E9-D543A02D50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CA7A-4C1F-B2E9-D543A02D50E6}"/>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{09235DBE-2F0F-4FF7-8FF5-88F846EAFC12}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AF7-45C4-A34A-876F707654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{D9E98D89-637A-4431-9A14-560CB0E240EE}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F7-45C4-A34A-876F707654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{0C7B7D84-838A-416B-A6D1-C21379D5E64C}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F7-45C4-A34A-876F707654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{0CDD27A8-8CE8-4F1C-818E-AC788392AA20}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F7-45C4-A34A-876F707654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{8B61B6A3-C652-4AFA-B6AA-5EEAD44749DA}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F7-45C4-A34A-876F707654F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{1263D6B2-7FAF-4DB9-B192-FC91962450BD}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AF7-45C4-A34A-876F707654F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{611A4E8F-C8C8-44D7-B6A1-5472023619E1}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AF7-45C4-A34A-876F707654F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{5A204E49-E3E4-4E1F-BF90-B969D4A7F2B3}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AF7-45C4-A34A-876F707654F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{F2BEB124-1F68-48E4-8860-22D2810392A2}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AF7-45C4-A34A-876F707654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7.1</c:v>
                </c:pt>
                <c:pt idx="16">
                  <c:v>7</c:v>
                </c:pt>
                <c:pt idx="24">
                  <c:v>7.3</c:v>
                </c:pt>
                <c:pt idx="32">
                  <c:v>7.8</c:v>
                </c:pt>
              </c:numCache>
            </c:numRef>
          </c:xVal>
          <c:yVal>
            <c:numRef>
              <c:f>公会計指標分析・財政指標組合せ分析表!$BP$73:$DC$73</c:f>
              <c:numCache>
                <c:formatCode>#,##0.0;"▲ "#,##0.0</c:formatCode>
                <c:ptCount val="40"/>
                <c:pt idx="0">
                  <c:v>39.799999999999997</c:v>
                </c:pt>
                <c:pt idx="8">
                  <c:v>46.1</c:v>
                </c:pt>
                <c:pt idx="16">
                  <c:v>37.5</c:v>
                </c:pt>
                <c:pt idx="24">
                  <c:v>24.9</c:v>
                </c:pt>
                <c:pt idx="32">
                  <c:v>18.600000000000001</c:v>
                </c:pt>
              </c:numCache>
            </c:numRef>
          </c:yVal>
          <c:smooth val="0"/>
          <c:extLst>
            <c:ext xmlns:c16="http://schemas.microsoft.com/office/drawing/2014/chart" uri="{C3380CC4-5D6E-409C-BE32-E72D297353CC}">
              <c16:uniqueId val="{00000009-8AF7-45C4-A34A-876F707654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{E54EFE65-1611-4C44-B696-C3113DEA54CD}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AF7-45C4-A34A-876F707654F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{0270F383-FB33-447B-8D46-E2A1254CCB9E}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F7-45C4-A34A-876F707654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{A3843F3E-9698-4F65-8BE4-90B43D076457}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F7-45C4-A34A-876F707654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{2C289BD7-8984-4148-B338-F4B66FB7E57B}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F7-45C4-A34A-876F707654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{BD0F7D62-233E-4EA6-9D3B-366DB064BA8F}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F7-45C4-A34A-876F707654F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{ADD0E010-B1B1-4ABE-934E-B649A52DF14B}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AF7-45C4-A34A-876F707654F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{159B06B2-6EE9-4756-B5FF-2741FE26B5A8}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AF7-45C4-A34A-876F707654F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{78987CB4-1593-4B0E-9F5A-76D8C114A36F}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AF7-45C4-A34A-876F707654F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{A85A40BC-988B-4011-9EC5-6462CACC9118}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AF7-45C4-A34A-876F707654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8AF7-45C4-A34A-876F707654F1}"/>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28,160
27,943
14.27
11,410,343
10,655,409
727,252
6,648,050
7,409,061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においては、基準財政収入額が個人町民税や固定資産税の増に伴い、増加したものの、単位費用や補正係数の見直し及び算定基礎数値の増加などに伴う基準財政需要額の増加が大きく、財政力指数は前年度と比較して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引き続き、事務事業の見直しによる歳出の抑制及び使用料・手数料の最適化や徴収強化に努め、財政の健全化を図る。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514850" y="6227375"/>
          <a:ext cx="0" cy="14307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847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25950" y="7658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84700" y="597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6227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752850" y="7330581"/>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84700" y="6944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64050" y="709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122061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940050" y="7303770"/>
          <a:ext cx="8128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702050" y="706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09950" y="684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127250" y="730377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89250" y="705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97150" y="683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333500" y="730377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95500" y="7082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84350" y="685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82700" y="7082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71550" y="685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64050" y="7293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84700" y="72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702050" y="72797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409950" y="736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89250" y="72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97150" y="733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95500" y="7252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84350" y="733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82700" y="72529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71550" y="733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令和４年度においては、臨時財政対策債発行可能額の大幅な減少に伴い、経常一般財源等が減少したことから、経常収支比率は昨年度と比較し、１．７ポイント上昇した。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類似団体と比較しても高い状況にあり、要因としては、衛生処理場での焼却廃止にともなう可燃ごみ処理業務の民間委託</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にかかる物件費が高いことが挙げられる。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今後もこうした厳しい状況が続くものと見込まれることから、引き続き徹底した行財政改革への取り組みを推進し、効率的な行政運営に努める。</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514850" y="10103104"/>
          <a:ext cx="0" cy="11991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4584700" y="1127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425950" y="113022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4584700" y="985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101031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121412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752850" y="10768330"/>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4584700" y="10560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464050" y="10711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65</xdr:row>
      <xdr:rowOff>46482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2940050" y="10768330"/>
          <a:ext cx="812800" cy="1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702050" y="10522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409950" y="10295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46482</xdr:rowOff>
    </xdr:from>
    <xdr:to>
      <xdr:col>15</xdr:col>
      <xdr:colOff>82550</xdr:colOff>
      <xdr:row>65</xdr:row>
      <xdr:rowOff>51308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127250" y="10943082"/>
          <a:ext cx="8128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889250" y="107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597150" y="1054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65</xdr:row>
      <xdr:rowOff>65786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333500" y="10947908"/>
          <a:ext cx="79375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095500" y="108140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78435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282700" y="107947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971550" y="1056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70612</xdr:rowOff>
    </xdr:from>
    <xdr:to>
      <xdr:col>23</xdr:col>
      <xdr:colOff>184150</xdr:colOff>
      <xdr:row>65</xdr:row>
      <xdr:rowOff>762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464050" y="107995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42689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4584700" y="1077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702050" y="10721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409950" y="10803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167132</xdr:rowOff>
    </xdr:from>
    <xdr:to>
      <xdr:col>15</xdr:col>
      <xdr:colOff>133350</xdr:colOff>
      <xdr:row>65</xdr:row>
      <xdr:rowOff>97282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889250" y="108960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82059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597150" y="1097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508</xdr:rowOff>
    </xdr:from>
    <xdr:to>
      <xdr:col>11</xdr:col>
      <xdr:colOff>82550</xdr:colOff>
      <xdr:row>65</xdr:row>
      <xdr:rowOff>102108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095500" y="108971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784350" y="1098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14986</xdr:rowOff>
    </xdr:from>
    <xdr:to>
      <xdr:col>7</xdr:col>
      <xdr:colOff>31750</xdr:colOff>
      <xdr:row>65</xdr:row>
      <xdr:rowOff>116586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282700" y="109115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101363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71550" y="1099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人件費について、新型コロナウイルスワクチン接種費などが減となったものの、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、オンライン申請管理システム導入費や庁内ネットワーク再構築等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OA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関係費、病児保育事業費の増が大きく、</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、長期継続契約の活用による物件費の抑制や、事務の統廃合の推進などにより定員適正化を図っていく。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48729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36931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514850" y="13646822"/>
          <a:ext cx="0" cy="1341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4584700" y="1496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425950" y="14988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4584700" y="1339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425950" y="136468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124585</xdr:rowOff>
    </xdr:from>
    <xdr:to>
      <xdr:col>23</xdr:col>
      <xdr:colOff>133350</xdr:colOff>
      <xdr:row>82</xdr:row>
      <xdr:rowOff>140300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3752850" y="13871065"/>
          <a:ext cx="7620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4584700" y="1385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464050" y="138828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119312</xdr:rowOff>
    </xdr:from>
    <xdr:to>
      <xdr:col>19</xdr:col>
      <xdr:colOff>133350</xdr:colOff>
      <xdr:row>82</xdr:row>
      <xdr:rowOff>124585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2940050" y="13865792"/>
          <a:ext cx="812800" cy="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3702050" y="13849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409950" y="1393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58601</xdr:rowOff>
    </xdr:from>
    <xdr:to>
      <xdr:col>15</xdr:col>
      <xdr:colOff>82550</xdr:colOff>
      <xdr:row>82</xdr:row>
      <xdr:rowOff>119312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127250" y="13805081"/>
          <a:ext cx="812800" cy="6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2889250" y="1380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597150" y="1357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48726</xdr:rowOff>
    </xdr:from>
    <xdr:to>
      <xdr:col>11</xdr:col>
      <xdr:colOff>31750</xdr:colOff>
      <xdr:row>82</xdr:row>
      <xdr:rowOff>58601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333500" y="13795206"/>
          <a:ext cx="79375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095500" y="137465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784350" y="135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282700" y="13746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971550" y="1383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89500</xdr:rowOff>
    </xdr:from>
    <xdr:to>
      <xdr:col>23</xdr:col>
      <xdr:colOff>184150</xdr:colOff>
      <xdr:row>83</xdr:row>
      <xdr:rowOff>19650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464050" y="13835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106027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4584700" y="136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73785</xdr:rowOff>
    </xdr:from>
    <xdr:to>
      <xdr:col>19</xdr:col>
      <xdr:colOff>184150</xdr:colOff>
      <xdr:row>83</xdr:row>
      <xdr:rowOff>3935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702050" y="13820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14112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409950" y="1359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68512</xdr:rowOff>
    </xdr:from>
    <xdr:to>
      <xdr:col>15</xdr:col>
      <xdr:colOff>133350</xdr:colOff>
      <xdr:row>82</xdr:row>
      <xdr:rowOff>170112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889250" y="138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154889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597150" y="1390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7801</xdr:rowOff>
    </xdr:from>
    <xdr:to>
      <xdr:col>11</xdr:col>
      <xdr:colOff>82550</xdr:colOff>
      <xdr:row>82</xdr:row>
      <xdr:rowOff>109401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095500" y="137542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94178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784350" y="1384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169376</xdr:rowOff>
    </xdr:from>
    <xdr:to>
      <xdr:col>7</xdr:col>
      <xdr:colOff>31750</xdr:colOff>
      <xdr:row>82</xdr:row>
      <xdr:rowOff>99526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282700" y="1374821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109703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971550" y="1352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平均月額より高い職員の退職が多かったことや、職員構成の変動に伴う階層変動が大きかったことから、前年度と比較して０．５ポイント減少した。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給与については、今後とも国準拠を基本に適正化に努める。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474950" y="13507357"/>
          <a:ext cx="0" cy="1499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5563850" y="1497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405100" y="15007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5563850" y="1325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405100" y="13507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68036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712950" y="14570347"/>
          <a:ext cx="762000" cy="8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5563850" y="14083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427960" y="14234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119743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903960" y="14652716"/>
          <a:ext cx="80899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665960" y="1425139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370050" y="14024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119743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3106400" y="14553111"/>
          <a:ext cx="797560" cy="15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868400" y="142992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557250" y="1407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136071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2293600" y="14449697"/>
          <a:ext cx="8128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055600" y="1426482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2763500" y="1404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2242800" y="1428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1950700" y="1405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427960" y="145195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5563850" y="1449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665960" y="1460191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370050" y="14688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868400" y="146536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57250" y="1474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055600" y="1450231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763500" y="1458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2242800" y="14402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1950700" y="1448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人口千人当たりの職員数については、前年度と比較して横ばいとなった。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業務の効率化・職員の資質向上を図ることにより、類似団体平均を下回る水準となっている。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5474950" y="9732917"/>
          <a:ext cx="0" cy="16048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5563850" y="1130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405100" y="113377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5563850" y="948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405100" y="97329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18506</xdr:rowOff>
    </xdr:from>
    <xdr:to>
      <xdr:col>81</xdr:col>
      <xdr:colOff>44450</xdr:colOff>
      <xdr:row>60</xdr:row>
      <xdr:rowOff>21953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712950" y="10076906"/>
          <a:ext cx="762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5563850" y="10082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427960" y="101105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18506</xdr:rowOff>
    </xdr:from>
    <xdr:to>
      <xdr:col>77</xdr:col>
      <xdr:colOff>44450</xdr:colOff>
      <xdr:row>60</xdr:row>
      <xdr:rowOff>18506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903960" y="10076906"/>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665960" y="1009504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370050" y="10181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138249</xdr:rowOff>
    </xdr:from>
    <xdr:to>
      <xdr:col>72</xdr:col>
      <xdr:colOff>203200</xdr:colOff>
      <xdr:row>60</xdr:row>
      <xdr:rowOff>18506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106400" y="10029009"/>
          <a:ext cx="79756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868400" y="100829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557250" y="1016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119290</xdr:rowOff>
    </xdr:from>
    <xdr:to>
      <xdr:col>68</xdr:col>
      <xdr:colOff>152400</xdr:colOff>
      <xdr:row>59</xdr:row>
      <xdr:rowOff>138249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2293600" y="10010050"/>
          <a:ext cx="8128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055600" y="1009160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2763500" y="1017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2242800" y="100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1950700" y="1017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427960" y="1003336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159130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556385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139156</xdr:rowOff>
    </xdr:from>
    <xdr:to>
      <xdr:col>77</xdr:col>
      <xdr:colOff>95250</xdr:colOff>
      <xdr:row>60</xdr:row>
      <xdr:rowOff>69306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665960" y="1002991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79483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370050" y="9802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139156</xdr:rowOff>
    </xdr:from>
    <xdr:to>
      <xdr:col>73</xdr:col>
      <xdr:colOff>44450</xdr:colOff>
      <xdr:row>60</xdr:row>
      <xdr:rowOff>69306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868400" y="1002991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79483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557250" y="980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87449</xdr:rowOff>
    </xdr:from>
    <xdr:to>
      <xdr:col>68</xdr:col>
      <xdr:colOff>203200</xdr:colOff>
      <xdr:row>60</xdr:row>
      <xdr:rowOff>17599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055600" y="997820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27776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2763500" y="975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68490</xdr:rowOff>
    </xdr:from>
    <xdr:to>
      <xdr:col>64</xdr:col>
      <xdr:colOff>152400</xdr:colOff>
      <xdr:row>59</xdr:row>
      <xdr:rowOff>170090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2242800" y="99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8817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1950700" y="973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臨時財政対策債発行可能額が大幅に減少したことから、単年の数値が上昇したため、３か年平均値として、０．５ポイント上昇した。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防災基盤整備事業や臨時財政対策債の償還が順次開始しているほか、下水道の事業進捗により準元利償還金の増加が見込まれることから、今後も町債の新規発行を元金償還以内に抑制し、町債残高の縮減と将来負担の軽減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474950" y="6144623"/>
          <a:ext cx="0" cy="1341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5563850" y="745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405100" y="74861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5563850" y="589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405100" y="6144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113212</xdr:rowOff>
    </xdr:from>
    <xdr:to>
      <xdr:col>81</xdr:col>
      <xdr:colOff>44450</xdr:colOff>
      <xdr:row>40</xdr:row>
      <xdr:rowOff>147683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712950" y="6818812"/>
          <a:ext cx="762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5563850" y="656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427960" y="671975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113212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903960" y="6798128"/>
          <a:ext cx="80899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665960" y="670287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370050" y="647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92528</xdr:rowOff>
    </xdr:from>
    <xdr:to>
      <xdr:col>72</xdr:col>
      <xdr:colOff>203200</xdr:colOff>
      <xdr:row>40</xdr:row>
      <xdr:rowOff>99423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106400" y="6798128"/>
          <a:ext cx="79756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868400" y="67059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557250" y="64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85634</xdr:rowOff>
    </xdr:from>
    <xdr:to>
      <xdr:col>68</xdr:col>
      <xdr:colOff>152400</xdr:colOff>
      <xdr:row>40</xdr:row>
      <xdr:rowOff>99423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2293600" y="6791234"/>
          <a:ext cx="8128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055600" y="671975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2763500" y="64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22428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19507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427960" y="680248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68960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5563850" y="677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62412</xdr:rowOff>
    </xdr:from>
    <xdr:to>
      <xdr:col>77</xdr:col>
      <xdr:colOff>95250</xdr:colOff>
      <xdr:row>40</xdr:row>
      <xdr:rowOff>164012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665960" y="676801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148789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370050" y="6854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868400" y="6747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557250" y="68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48623</xdr:rowOff>
    </xdr:from>
    <xdr:to>
      <xdr:col>68</xdr:col>
      <xdr:colOff>203200</xdr:colOff>
      <xdr:row>40</xdr:row>
      <xdr:rowOff>150223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055600" y="675422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63500" y="684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34834</xdr:rowOff>
    </xdr:from>
    <xdr:to>
      <xdr:col>64</xdr:col>
      <xdr:colOff>152400</xdr:colOff>
      <xdr:row>40</xdr:row>
      <xdr:rowOff>136434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2242800" y="674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121211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1950700" y="682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将来負担比率については前年度と比較して６．３ポイント減少した。これは、一般会計の地方債残高の減や、下水道事業会計に関する公営企業債等繰入見込額の減などが要因である。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税収の減少が見込まれることに加え、下水道事業の拡大にともなう町債残高の増加及び不足財源を補うための財政調整基金の取り崩しなどが想定されるが、各事業の見直しなどにより、将来負担額の抑制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474950" y="2263684"/>
          <a:ext cx="0" cy="1611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5563850" y="385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405100" y="38756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126637</xdr:rowOff>
    </xdr:from>
    <xdr:to>
      <xdr:col>81</xdr:col>
      <xdr:colOff>44450</xdr:colOff>
      <xdr:row>15</xdr:row>
      <xdr:rowOff>27577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712950" y="2473597"/>
          <a:ext cx="762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5563850" y="2125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427960" y="22312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27577</xdr:rowOff>
    </xdr:from>
    <xdr:to>
      <xdr:col>77</xdr:col>
      <xdr:colOff>44450</xdr:colOff>
      <xdr:row>16</xdr:row>
      <xdr:rowOff>907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903960" y="2542177"/>
          <a:ext cx="80899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665960" y="226574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370050" y="203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907</xdr:rowOff>
    </xdr:from>
    <xdr:to>
      <xdr:col>72</xdr:col>
      <xdr:colOff>203200</xdr:colOff>
      <xdr:row>16</xdr:row>
      <xdr:rowOff>99725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106400" y="2683147"/>
          <a:ext cx="79756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868400" y="23871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557250" y="216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27335</xdr:rowOff>
    </xdr:from>
    <xdr:to>
      <xdr:col>68</xdr:col>
      <xdr:colOff>152400</xdr:colOff>
      <xdr:row>16</xdr:row>
      <xdr:rowOff>99725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2293600" y="2709575"/>
          <a:ext cx="8128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055600" y="244233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763500" y="221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2242800" y="24182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1950700" y="219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75837</xdr:rowOff>
    </xdr:from>
    <xdr:to>
      <xdr:col>81</xdr:col>
      <xdr:colOff>95250</xdr:colOff>
      <xdr:row>15</xdr:row>
      <xdr:rowOff>5987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427960" y="242279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47914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5563850" y="2394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148227</xdr:rowOff>
    </xdr:from>
    <xdr:to>
      <xdr:col>77</xdr:col>
      <xdr:colOff>95250</xdr:colOff>
      <xdr:row>15</xdr:row>
      <xdr:rowOff>78377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665960" y="249518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63154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370050" y="257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121557</xdr:rowOff>
    </xdr:from>
    <xdr:to>
      <xdr:col>73</xdr:col>
      <xdr:colOff>44450</xdr:colOff>
      <xdr:row>16</xdr:row>
      <xdr:rowOff>51707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868400" y="263615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36484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557250" y="271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48925</xdr:rowOff>
    </xdr:from>
    <xdr:to>
      <xdr:col>68</xdr:col>
      <xdr:colOff>203200</xdr:colOff>
      <xdr:row>16</xdr:row>
      <xdr:rowOff>150525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055600" y="273116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135302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2763500" y="2817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147985</xdr:rowOff>
    </xdr:from>
    <xdr:to>
      <xdr:col>64</xdr:col>
      <xdr:colOff>152400</xdr:colOff>
      <xdr:row>16</xdr:row>
      <xdr:rowOff>78135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2242800" y="2662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62912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1950700" y="274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28,160
27,943
14.27
11,410,343
10,655,409
727,252
6,648,050
7,409,061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人件費については、人事異動等による減により、前年度と比較して０．４ポイント減少した。小・中学校での少人数学級の実施にかかる講師の配置により類似団体平均を上回っている。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事務の統廃合や民間委託の推進を図るとともに、職員の資質向上に一層努めることで、行政サービスが低下しないよう、より効果的な行財政運営に努める。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115570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409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152146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59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37</xdr:row>
      <xdr:rowOff>152146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3062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85852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30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101346</xdr:rowOff>
    </xdr:from>
    <xdr:to>
      <xdr:col>15</xdr:col>
      <xdr:colOff>149225</xdr:colOff>
      <xdr:row>38</xdr:row>
      <xdr:rowOff>31496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庁内ネットワーク再構築等の</a:t>
          </a:r>
          <a:r>
            <a:rPr kumimoji="1" lang="en-US" altLang="ja-JP" sz="1200">
              <a:latin typeface="ＭＳ Ｐゴシック" panose="020B0600070205080204" pitchFamily="50" charset="-128"/>
              <a:ea typeface="ＭＳ Ｐゴシック" panose="020B0600070205080204" pitchFamily="50" charset="-128"/>
            </a:rPr>
            <a:t>OA</a:t>
          </a:r>
          <a:r>
            <a:rPr kumimoji="1" lang="ja-JP" altLang="en-US" sz="1200">
              <a:latin typeface="ＭＳ Ｐゴシック" panose="020B0600070205080204" pitchFamily="50" charset="-128"/>
              <a:ea typeface="ＭＳ Ｐゴシック" panose="020B0600070205080204" pitchFamily="50" charset="-128"/>
            </a:rPr>
            <a:t>関係費や各施設の光熱水費の増により、前年度と比較して１</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２ポイント上昇した。</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物件費に係る経常収支比率が類似団体平均を大きく上回っている要因については、衛生処理場での焼却廃止にともなう可燃ごみ処理業務の民間委託があげられる。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長期継続契約の活用や民間委託による施設運営による施設運営などを十分検討しながら、効果的な行財政運営に努めていく。</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72136</xdr:rowOff>
    </xdr:from>
    <xdr:to>
      <xdr:col>82</xdr:col>
      <xdr:colOff>107950</xdr:colOff>
      <xdr:row>19</xdr:row>
      <xdr:rowOff>10414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15823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72136</xdr:rowOff>
    </xdr:from>
    <xdr:to>
      <xdr:col>78</xdr:col>
      <xdr:colOff>69850</xdr:colOff>
      <xdr:row>18</xdr:row>
      <xdr:rowOff>163576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15823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163576</xdr:rowOff>
    </xdr:from>
    <xdr:to>
      <xdr:col>73</xdr:col>
      <xdr:colOff>180975</xdr:colOff>
      <xdr:row>21</xdr:row>
      <xdr:rowOff>152146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249676"/>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133858</xdr:rowOff>
    </xdr:from>
    <xdr:to>
      <xdr:col>69</xdr:col>
      <xdr:colOff>92075</xdr:colOff>
      <xdr:row>21</xdr:row>
      <xdr:rowOff>152146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7343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131064</xdr:rowOff>
    </xdr:from>
    <xdr:to>
      <xdr:col>82</xdr:col>
      <xdr:colOff>158750</xdr:colOff>
      <xdr:row>19</xdr:row>
      <xdr:rowOff>61214</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103141</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21336</xdr:rowOff>
    </xdr:from>
    <xdr:to>
      <xdr:col>78</xdr:col>
      <xdr:colOff>120650</xdr:colOff>
      <xdr:row>18</xdr:row>
      <xdr:rowOff>122936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107713</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19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112776</xdr:rowOff>
    </xdr:from>
    <xdr:to>
      <xdr:col>74</xdr:col>
      <xdr:colOff>31750</xdr:colOff>
      <xdr:row>19</xdr:row>
      <xdr:rowOff>42926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27703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101346</xdr:rowOff>
    </xdr:from>
    <xdr:to>
      <xdr:col>69</xdr:col>
      <xdr:colOff>142875</xdr:colOff>
      <xdr:row>22</xdr:row>
      <xdr:rowOff>31496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7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16273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7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83058</xdr:rowOff>
    </xdr:from>
    <xdr:to>
      <xdr:col>65</xdr:col>
      <xdr:colOff>53975</xdr:colOff>
      <xdr:row>22</xdr:row>
      <xdr:rowOff>13208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68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169435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769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扶助費にかかる経常収支比率は、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これまで障害児福祉サービス</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給付費や</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子ども医療費助成金</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により上昇傾向が続いてい</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たが、近年は横ばいとなっている。</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健康寿命延伸のための各種健診や医療費通知、ジェネリック医薬品の差額通知などを実施し抑制に努めており、例年類似団体平均を下回っている。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今後、社会保障関係経費の増加が見込まれるなか、町の単独事業の見直しなどを進めていくことで、引き続き適正な給付を行うよう努める。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55</xdr:row>
      <xdr:rowOff>129722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485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118835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151493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37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55</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7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78922</xdr:rowOff>
    </xdr:from>
    <xdr:to>
      <xdr:col>24</xdr:col>
      <xdr:colOff>76200</xdr:colOff>
      <xdr:row>56</xdr:row>
      <xdr:rowOff>9072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95449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維持補修費において、道路の維持工事やし尿処理施設における修繕料などが増となったことや、繰出金において、介護保険事業特別会計や後期高齢者医療保険特別会計への繰出金が増となったことから、０</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７ポイント上昇した。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今後も引き続き、施設の計画的な維持管理や特別会計における経費の削減や歳入の適正化を図ることなどにより、普通会計における負担額を減らしていくよう努める。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48078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445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80735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445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80735</xdr:rowOff>
    </xdr:from>
    <xdr:to>
      <xdr:col>73</xdr:col>
      <xdr:colOff>180975</xdr:colOff>
      <xdr:row>57</xdr:row>
      <xdr:rowOff>80735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53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80735</xdr:rowOff>
    </xdr:from>
    <xdr:to>
      <xdr:col>69</xdr:col>
      <xdr:colOff>92075</xdr:colOff>
      <xdr:row>57</xdr:row>
      <xdr:rowOff>80735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53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140805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29935</xdr:rowOff>
    </xdr:from>
    <xdr:to>
      <xdr:col>74</xdr:col>
      <xdr:colOff>31750</xdr:colOff>
      <xdr:row>57</xdr:row>
      <xdr:rowOff>131535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116312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29935</xdr:rowOff>
    </xdr:from>
    <xdr:to>
      <xdr:col>69</xdr:col>
      <xdr:colOff>142875</xdr:colOff>
      <xdr:row>57</xdr:row>
      <xdr:rowOff>131535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141712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141712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奈良県広域消防組合負担金などが減となったことにより、</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前年度と比較して、０．</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また、団体補助に対する補助金は原則前年度同額の措置を講じており、例年類似団体平均を下回っている。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今後も、原則同額の措置を講じることとしており、その維持・抑制に努めるとともに、補助の額が適正かどうか、見直しや廃止の検討をすすめる。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077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67564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169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81280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81280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臨時財政対策債発行可能額が大幅に減となったことなどにより、前年度と比較して０</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３ポイント上昇した。</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今後も、普通建設事業の抑制に努めるとともに、公債費の縮減に向け地方債発行の適正化を図る。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76</xdr:row>
      <xdr:rowOff>163576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1800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1270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1800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189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77</xdr:row>
      <xdr:rowOff>5842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189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84853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公債費以外にかかる経常収支比率は、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臨時財政対策債発行可能額の大幅な減により、</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４ポイント上昇し、</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状況である。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町単独事業の見直しや、徹底した行財政改革の取組みを推進し、適切な財政運営に努めていく。</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146050</xdr:rowOff>
    </xdr:from>
    <xdr:to>
      <xdr:col>82</xdr:col>
      <xdr:colOff>107950</xdr:colOff>
      <xdr:row>79</xdr:row>
      <xdr:rowOff>27939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1915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146050</xdr:rowOff>
    </xdr:from>
    <xdr:to>
      <xdr:col>78</xdr:col>
      <xdr:colOff>69850</xdr:colOff>
      <xdr:row>79</xdr:row>
      <xdr:rowOff>96520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5191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96520</xdr:rowOff>
    </xdr:from>
    <xdr:to>
      <xdr:col>73</xdr:col>
      <xdr:colOff>180975</xdr:colOff>
      <xdr:row>79</xdr:row>
      <xdr:rowOff>111761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6410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107950</xdr:rowOff>
    </xdr:from>
    <xdr:to>
      <xdr:col>69</xdr:col>
      <xdr:colOff>92075</xdr:colOff>
      <xdr:row>79</xdr:row>
      <xdr:rowOff>111761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52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148589</xdr:rowOff>
    </xdr:from>
    <xdr:to>
      <xdr:col>82</xdr:col>
      <xdr:colOff>158750</xdr:colOff>
      <xdr:row>79</xdr:row>
      <xdr:rowOff>78739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120666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95250</xdr:rowOff>
    </xdr:from>
    <xdr:to>
      <xdr:col>78</xdr:col>
      <xdr:colOff>120650</xdr:colOff>
      <xdr:row>79</xdr:row>
      <xdr:rowOff>25400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10177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5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45720</xdr:rowOff>
    </xdr:from>
    <xdr:to>
      <xdr:col>74</xdr:col>
      <xdr:colOff>31750</xdr:colOff>
      <xdr:row>79</xdr:row>
      <xdr:rowOff>147320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132097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60961</xdr:rowOff>
    </xdr:from>
    <xdr:to>
      <xdr:col>69</xdr:col>
      <xdr:colOff>142875</xdr:colOff>
      <xdr:row>79</xdr:row>
      <xdr:rowOff>162561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147338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57150</xdr:rowOff>
    </xdr:from>
    <xdr:to>
      <xdr:col>65</xdr:col>
      <xdr:colOff>53975</xdr:colOff>
      <xdr:row>79</xdr:row>
      <xdr:rowOff>158750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143527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43703</xdr:rowOff>
    </xdr:from>
    <xdr:to>
      <xdr:col>29</xdr:col>
      <xdr:colOff>127000</xdr:colOff>
      <xdr:row>17</xdr:row>
      <xdr:rowOff>69828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05978"/>
          <a:ext cx="647700" cy="26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54605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168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43703</xdr:rowOff>
    </xdr:from>
    <xdr:to>
      <xdr:col>26</xdr:col>
      <xdr:colOff>50800</xdr:colOff>
      <xdr:row>17</xdr:row>
      <xdr:rowOff>113883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05978"/>
          <a:ext cx="698500" cy="70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113883</xdr:rowOff>
    </xdr:from>
    <xdr:to>
      <xdr:col>22</xdr:col>
      <xdr:colOff>114300</xdr:colOff>
      <xdr:row>17</xdr:row>
      <xdr:rowOff>140776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76158"/>
          <a:ext cx="698500" cy="26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140776</xdr:rowOff>
    </xdr:from>
    <xdr:to>
      <xdr:col>18</xdr:col>
      <xdr:colOff>177800</xdr:colOff>
      <xdr:row>17</xdr:row>
      <xdr:rowOff>154312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03051"/>
          <a:ext cx="698500" cy="13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19028</xdr:rowOff>
    </xdr:from>
    <xdr:to>
      <xdr:col>29</xdr:col>
      <xdr:colOff>177800</xdr:colOff>
      <xdr:row>17</xdr:row>
      <xdr:rowOff>120628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81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35555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2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164353</xdr:rowOff>
    </xdr:from>
    <xdr:to>
      <xdr:col>26</xdr:col>
      <xdr:colOff>101600</xdr:colOff>
      <xdr:row>17</xdr:row>
      <xdr:rowOff>94503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55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104680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24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63083</xdr:rowOff>
    </xdr:from>
    <xdr:to>
      <xdr:col>22</xdr:col>
      <xdr:colOff>165100</xdr:colOff>
      <xdr:row>17</xdr:row>
      <xdr:rowOff>164683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25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3410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9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89976</xdr:rowOff>
    </xdr:from>
    <xdr:to>
      <xdr:col>19</xdr:col>
      <xdr:colOff>38100</xdr:colOff>
      <xdr:row>18</xdr:row>
      <xdr:rowOff>20126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52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30303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2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103512</xdr:rowOff>
    </xdr:from>
    <xdr:to>
      <xdr:col>15</xdr:col>
      <xdr:colOff>101600</xdr:colOff>
      <xdr:row>18</xdr:row>
      <xdr:rowOff>33662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65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43839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3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245187</xdr:rowOff>
    </xdr:from>
    <xdr:to>
      <xdr:col>29</xdr:col>
      <xdr:colOff>127000</xdr:colOff>
      <xdr:row>35</xdr:row>
      <xdr:rowOff>247244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55537"/>
          <a:ext cx="647700" cy="2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229963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40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247244</xdr:rowOff>
    </xdr:from>
    <xdr:to>
      <xdr:col>26</xdr:col>
      <xdr:colOff>50800</xdr:colOff>
      <xdr:row>35</xdr:row>
      <xdr:rowOff>287668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57594"/>
          <a:ext cx="698500" cy="40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287668</xdr:rowOff>
    </xdr:from>
    <xdr:to>
      <xdr:col>22</xdr:col>
      <xdr:colOff>114300</xdr:colOff>
      <xdr:row>35</xdr:row>
      <xdr:rowOff>328435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98018"/>
          <a:ext cx="698500" cy="40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326072</xdr:rowOff>
    </xdr:from>
    <xdr:to>
      <xdr:col>18</xdr:col>
      <xdr:colOff>177800</xdr:colOff>
      <xdr:row>35</xdr:row>
      <xdr:rowOff>328435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36422"/>
          <a:ext cx="698500" cy="2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194387</xdr:rowOff>
    </xdr:from>
    <xdr:to>
      <xdr:col>29</xdr:col>
      <xdr:colOff>177800</xdr:colOff>
      <xdr:row>35</xdr:row>
      <xdr:rowOff>295987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04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39464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196444</xdr:rowOff>
    </xdr:from>
    <xdr:to>
      <xdr:col>26</xdr:col>
      <xdr:colOff>101600</xdr:colOff>
      <xdr:row>35</xdr:row>
      <xdr:rowOff>298044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06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308221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75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236868</xdr:rowOff>
    </xdr:from>
    <xdr:to>
      <xdr:col>22</xdr:col>
      <xdr:colOff>165100</xdr:colOff>
      <xdr:row>35</xdr:row>
      <xdr:rowOff>338468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47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5745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61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277635</xdr:rowOff>
    </xdr:from>
    <xdr:to>
      <xdr:col>19</xdr:col>
      <xdr:colOff>38100</xdr:colOff>
      <xdr:row>36</xdr:row>
      <xdr:rowOff>36335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87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21112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7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275272</xdr:rowOff>
    </xdr:from>
    <xdr:to>
      <xdr:col>15</xdr:col>
      <xdr:colOff>101600</xdr:colOff>
      <xdr:row>36</xdr:row>
      <xdr:rowOff>33972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85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18749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7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28,160
27,943
14.27
11,410,343
10,655,409
727,252
6,648,050
7,409,061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159931</xdr:rowOff>
    </xdr:from>
    <xdr:to>
      <xdr:col>24</xdr:col>
      <xdr:colOff>63500</xdr:colOff>
      <xdr:row>36</xdr:row>
      <xdr:rowOff>32963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60681"/>
          <a:ext cx="838200" cy="4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159931</xdr:rowOff>
    </xdr:from>
    <xdr:to>
      <xdr:col>19</xdr:col>
      <xdr:colOff>177800</xdr:colOff>
      <xdr:row>36</xdr:row>
      <xdr:rowOff>67367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60681"/>
          <a:ext cx="889000" cy="7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67367</xdr:rowOff>
    </xdr:from>
    <xdr:to>
      <xdr:col>15</xdr:col>
      <xdr:colOff>50800</xdr:colOff>
      <xdr:row>38</xdr:row>
      <xdr:rowOff>1797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39567"/>
          <a:ext cx="889000" cy="27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1797</xdr:rowOff>
    </xdr:from>
    <xdr:to>
      <xdr:col>10</xdr:col>
      <xdr:colOff>114300</xdr:colOff>
      <xdr:row>38</xdr:row>
      <xdr:rowOff>10637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16897"/>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153613</xdr:rowOff>
    </xdr:from>
    <xdr:to>
      <xdr:col>24</xdr:col>
      <xdr:colOff>114300</xdr:colOff>
      <xdr:row>36</xdr:row>
      <xdr:rowOff>83763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5040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0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109131</xdr:rowOff>
    </xdr:from>
    <xdr:to>
      <xdr:col>20</xdr:col>
      <xdr:colOff>38100</xdr:colOff>
      <xdr:row>36</xdr:row>
      <xdr:rowOff>39281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55808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16567</xdr:rowOff>
    </xdr:from>
    <xdr:to>
      <xdr:col>15</xdr:col>
      <xdr:colOff>101600</xdr:colOff>
      <xdr:row>36</xdr:row>
      <xdr:rowOff>118167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134694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6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122447</xdr:rowOff>
    </xdr:from>
    <xdr:to>
      <xdr:col>10</xdr:col>
      <xdr:colOff>165100</xdr:colOff>
      <xdr:row>38</xdr:row>
      <xdr:rowOff>52597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43724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131286</xdr:rowOff>
    </xdr:from>
    <xdr:to>
      <xdr:col>6</xdr:col>
      <xdr:colOff>38100</xdr:colOff>
      <xdr:row>38</xdr:row>
      <xdr:rowOff>61437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49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52564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6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90338</xdr:rowOff>
    </xdr:from>
    <xdr:to>
      <xdr:col>24</xdr:col>
      <xdr:colOff>63500</xdr:colOff>
      <xdr:row>58</xdr:row>
      <xdr:rowOff>112420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34438"/>
          <a:ext cx="8382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98575</xdr:rowOff>
    </xdr:from>
    <xdr:to>
      <xdr:col>19</xdr:col>
      <xdr:colOff>177800</xdr:colOff>
      <xdr:row>58</xdr:row>
      <xdr:rowOff>112420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42675"/>
          <a:ext cx="889000" cy="1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63607</xdr:rowOff>
    </xdr:from>
    <xdr:to>
      <xdr:col>15</xdr:col>
      <xdr:colOff>50800</xdr:colOff>
      <xdr:row>58</xdr:row>
      <xdr:rowOff>98575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07707"/>
          <a:ext cx="889000" cy="3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63607</xdr:rowOff>
    </xdr:from>
    <xdr:to>
      <xdr:col>10</xdr:col>
      <xdr:colOff>114300</xdr:colOff>
      <xdr:row>58</xdr:row>
      <xdr:rowOff>82664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07707"/>
          <a:ext cx="889000" cy="1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171187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39538</xdr:rowOff>
    </xdr:from>
    <xdr:to>
      <xdr:col>24</xdr:col>
      <xdr:colOff>114300</xdr:colOff>
      <xdr:row>58</xdr:row>
      <xdr:rowOff>141138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8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17965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6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61620</xdr:rowOff>
    </xdr:from>
    <xdr:to>
      <xdr:col>20</xdr:col>
      <xdr:colOff>38100</xdr:colOff>
      <xdr:row>58</xdr:row>
      <xdr:rowOff>163220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154347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9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47775</xdr:rowOff>
    </xdr:from>
    <xdr:to>
      <xdr:col>15</xdr:col>
      <xdr:colOff>101600</xdr:colOff>
      <xdr:row>58</xdr:row>
      <xdr:rowOff>149375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9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165902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6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12807</xdr:rowOff>
    </xdr:from>
    <xdr:to>
      <xdr:col>10</xdr:col>
      <xdr:colOff>165100</xdr:colOff>
      <xdr:row>58</xdr:row>
      <xdr:rowOff>114407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130934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7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31864</xdr:rowOff>
    </xdr:from>
    <xdr:to>
      <xdr:col>6</xdr:col>
      <xdr:colOff>38100</xdr:colOff>
      <xdr:row>58</xdr:row>
      <xdr:rowOff>133464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149991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75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157623</xdr:rowOff>
    </xdr:from>
    <xdr:to>
      <xdr:col>24</xdr:col>
      <xdr:colOff>63500</xdr:colOff>
      <xdr:row>78</xdr:row>
      <xdr:rowOff>21286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59273"/>
          <a:ext cx="8382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168777</xdr:rowOff>
    </xdr:from>
    <xdr:to>
      <xdr:col>19</xdr:col>
      <xdr:colOff>177800</xdr:colOff>
      <xdr:row>78</xdr:row>
      <xdr:rowOff>21286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70427"/>
          <a:ext cx="889000" cy="2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152364</xdr:rowOff>
    </xdr:from>
    <xdr:to>
      <xdr:col>15</xdr:col>
      <xdr:colOff>50800</xdr:colOff>
      <xdr:row>77</xdr:row>
      <xdr:rowOff>168777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54014"/>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120086</xdr:rowOff>
    </xdr:from>
    <xdr:to>
      <xdr:col>10</xdr:col>
      <xdr:colOff>114300</xdr:colOff>
      <xdr:row>77</xdr:row>
      <xdr:rowOff>152364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21736"/>
          <a:ext cx="889000" cy="3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106823</xdr:rowOff>
    </xdr:from>
    <xdr:to>
      <xdr:col>24</xdr:col>
      <xdr:colOff>114300</xdr:colOff>
      <xdr:row>78</xdr:row>
      <xdr:rowOff>36973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0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85250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141936</xdr:rowOff>
    </xdr:from>
    <xdr:to>
      <xdr:col>20</xdr:col>
      <xdr:colOff>38100</xdr:colOff>
      <xdr:row>78</xdr:row>
      <xdr:rowOff>72086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63213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117977</xdr:rowOff>
    </xdr:from>
    <xdr:to>
      <xdr:col>15</xdr:col>
      <xdr:colOff>101600</xdr:colOff>
      <xdr:row>78</xdr:row>
      <xdr:rowOff>48127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39254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1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101564</xdr:rowOff>
    </xdr:from>
    <xdr:to>
      <xdr:col>10</xdr:col>
      <xdr:colOff>165100</xdr:colOff>
      <xdr:row>78</xdr:row>
      <xdr:rowOff>31714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22841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9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69286</xdr:rowOff>
    </xdr:from>
    <xdr:to>
      <xdr:col>6</xdr:col>
      <xdr:colOff>38100</xdr:colOff>
      <xdr:row>77</xdr:row>
      <xdr:rowOff>170886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7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15963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04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147560</xdr:rowOff>
    </xdr:from>
    <xdr:to>
      <xdr:col>24</xdr:col>
      <xdr:colOff>63500</xdr:colOff>
      <xdr:row>96</xdr:row>
      <xdr:rowOff>147124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35310"/>
          <a:ext cx="838200" cy="17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147560</xdr:rowOff>
    </xdr:from>
    <xdr:to>
      <xdr:col>19</xdr:col>
      <xdr:colOff>177800</xdr:colOff>
      <xdr:row>97</xdr:row>
      <xdr:rowOff>76062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35310"/>
          <a:ext cx="889000" cy="27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76062</xdr:rowOff>
    </xdr:from>
    <xdr:to>
      <xdr:col>15</xdr:col>
      <xdr:colOff>50800</xdr:colOff>
      <xdr:row>97</xdr:row>
      <xdr:rowOff>135694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06712"/>
          <a:ext cx="889000" cy="5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135694</xdr:rowOff>
    </xdr:from>
    <xdr:to>
      <xdr:col>10</xdr:col>
      <xdr:colOff>114300</xdr:colOff>
      <xdr:row>97</xdr:row>
      <xdr:rowOff>162483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66344"/>
          <a:ext cx="889000" cy="2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96324</xdr:rowOff>
    </xdr:from>
    <xdr:to>
      <xdr:col>24</xdr:col>
      <xdr:colOff>114300</xdr:colOff>
      <xdr:row>97</xdr:row>
      <xdr:rowOff>26474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74751</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3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96760</xdr:rowOff>
    </xdr:from>
    <xdr:to>
      <xdr:col>20</xdr:col>
      <xdr:colOff>38100</xdr:colOff>
      <xdr:row>96</xdr:row>
      <xdr:rowOff>26910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18037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47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25262</xdr:rowOff>
    </xdr:from>
    <xdr:to>
      <xdr:col>15</xdr:col>
      <xdr:colOff>101600</xdr:colOff>
      <xdr:row>97</xdr:row>
      <xdr:rowOff>126862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117989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84894</xdr:rowOff>
    </xdr:from>
    <xdr:to>
      <xdr:col>10</xdr:col>
      <xdr:colOff>165100</xdr:colOff>
      <xdr:row>98</xdr:row>
      <xdr:rowOff>15044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6171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0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111683</xdr:rowOff>
    </xdr:from>
    <xdr:to>
      <xdr:col>6</xdr:col>
      <xdr:colOff>38100</xdr:colOff>
      <xdr:row>98</xdr:row>
      <xdr:rowOff>41833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4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32960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21764</xdr:rowOff>
    </xdr:from>
    <xdr:to>
      <xdr:col>54</xdr:col>
      <xdr:colOff>189865</xdr:colOff>
      <xdr:row>40</xdr:row>
      <xdr:rowOff>5044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508164"/>
          <a:ext cx="1270" cy="135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8871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5044</xdr:rowOff>
    </xdr:from>
    <xdr:to>
      <xdr:col>55</xdr:col>
      <xdr:colOff>88900</xdr:colOff>
      <xdr:row>40</xdr:row>
      <xdr:rowOff>5044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6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139891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8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21764</xdr:rowOff>
    </xdr:from>
    <xdr:to>
      <xdr:col>55</xdr:col>
      <xdr:colOff>88900</xdr:colOff>
      <xdr:row>32</xdr:row>
      <xdr:rowOff>21764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50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109296</xdr:rowOff>
    </xdr:from>
    <xdr:to>
      <xdr:col>55</xdr:col>
      <xdr:colOff>0</xdr:colOff>
      <xdr:row>38</xdr:row>
      <xdr:rowOff>33096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452946"/>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60524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40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82097</xdr:rowOff>
    </xdr:from>
    <xdr:to>
      <xdr:col>55</xdr:col>
      <xdr:colOff>50800</xdr:colOff>
      <xdr:row>38</xdr:row>
      <xdr:rowOff>12247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37320</xdr:rowOff>
    </xdr:from>
    <xdr:to>
      <xdr:col>50</xdr:col>
      <xdr:colOff>114300</xdr:colOff>
      <xdr:row>38</xdr:row>
      <xdr:rowOff>33096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352270"/>
          <a:ext cx="889000" cy="119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124235</xdr:rowOff>
    </xdr:from>
    <xdr:to>
      <xdr:col>50</xdr:col>
      <xdr:colOff>165100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37320</xdr:rowOff>
    </xdr:from>
    <xdr:to>
      <xdr:col>45</xdr:col>
      <xdr:colOff>177800</xdr:colOff>
      <xdr:row>38</xdr:row>
      <xdr:rowOff>113650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352270"/>
          <a:ext cx="889000" cy="127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66443</xdr:rowOff>
    </xdr:from>
    <xdr:to>
      <xdr:col>46</xdr:col>
      <xdr:colOff>38100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113650</xdr:rowOff>
    </xdr:from>
    <xdr:to>
      <xdr:col>41</xdr:col>
      <xdr:colOff>50800</xdr:colOff>
      <xdr:row>38</xdr:row>
      <xdr:rowOff>132614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628750"/>
          <a:ext cx="889000" cy="1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50528</xdr:rowOff>
    </xdr:from>
    <xdr:to>
      <xdr:col>41</xdr:col>
      <xdr:colOff>101600</xdr:colOff>
      <xdr:row>38</xdr:row>
      <xdr:rowOff>152128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168655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56384</xdr:rowOff>
    </xdr:from>
    <xdr:to>
      <xdr:col>36</xdr:col>
      <xdr:colOff>165100</xdr:colOff>
      <xdr:row>38</xdr:row>
      <xdr:rowOff>157984</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3062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34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58496</xdr:rowOff>
    </xdr:from>
    <xdr:to>
      <xdr:col>55</xdr:col>
      <xdr:colOff>50800</xdr:colOff>
      <xdr:row>37</xdr:row>
      <xdr:rowOff>160096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0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81373</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25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153746</xdr:rowOff>
    </xdr:from>
    <xdr:to>
      <xdr:col>50</xdr:col>
      <xdr:colOff>165100</xdr:colOff>
      <xdr:row>38</xdr:row>
      <xdr:rowOff>83896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4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75023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59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157970</xdr:rowOff>
    </xdr:from>
    <xdr:to>
      <xdr:col>46</xdr:col>
      <xdr:colOff>38100</xdr:colOff>
      <xdr:row>31</xdr:row>
      <xdr:rowOff>88120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104647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07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62850</xdr:rowOff>
    </xdr:from>
    <xdr:to>
      <xdr:col>41</xdr:col>
      <xdr:colOff>101600</xdr:colOff>
      <xdr:row>38</xdr:row>
      <xdr:rowOff>164450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155577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7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81814</xdr:rowOff>
    </xdr:from>
    <xdr:to>
      <xdr:col>36</xdr:col>
      <xdr:colOff>165100</xdr:colOff>
      <xdr:row>39</xdr:row>
      <xdr:rowOff>11964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3091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168740</xdr:rowOff>
    </xdr:from>
    <xdr:to>
      <xdr:col>55</xdr:col>
      <xdr:colOff>0</xdr:colOff>
      <xdr:row>58</xdr:row>
      <xdr:rowOff>122707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941390"/>
          <a:ext cx="838200" cy="12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119583</xdr:rowOff>
    </xdr:from>
    <xdr:to>
      <xdr:col>50</xdr:col>
      <xdr:colOff>114300</xdr:colOff>
      <xdr:row>58</xdr:row>
      <xdr:rowOff>122707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63683"/>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23388</xdr:rowOff>
    </xdr:from>
    <xdr:to>
      <xdr:col>45</xdr:col>
      <xdr:colOff>177800</xdr:colOff>
      <xdr:row>58</xdr:row>
      <xdr:rowOff>119583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967488"/>
          <a:ext cx="889000" cy="9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23388</xdr:rowOff>
    </xdr:from>
    <xdr:to>
      <xdr:col>41</xdr:col>
      <xdr:colOff>50800</xdr:colOff>
      <xdr:row>58</xdr:row>
      <xdr:rowOff>51110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67488"/>
          <a:ext cx="889000" cy="2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117940</xdr:rowOff>
    </xdr:from>
    <xdr:to>
      <xdr:col>55</xdr:col>
      <xdr:colOff>50800</xdr:colOff>
      <xdr:row>58</xdr:row>
      <xdr:rowOff>48090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96367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6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71907</xdr:rowOff>
    </xdr:from>
    <xdr:to>
      <xdr:col>50</xdr:col>
      <xdr:colOff>165100</xdr:colOff>
      <xdr:row>59</xdr:row>
      <xdr:rowOff>2057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164634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0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68783</xdr:rowOff>
    </xdr:from>
    <xdr:to>
      <xdr:col>46</xdr:col>
      <xdr:colOff>38100</xdr:colOff>
      <xdr:row>58</xdr:row>
      <xdr:rowOff>170383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1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161510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0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144038</xdr:rowOff>
    </xdr:from>
    <xdr:to>
      <xdr:col>41</xdr:col>
      <xdr:colOff>101600</xdr:colOff>
      <xdr:row>58</xdr:row>
      <xdr:rowOff>74188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65315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310</xdr:rowOff>
    </xdr:from>
    <xdr:to>
      <xdr:col>36</xdr:col>
      <xdr:colOff>165100</xdr:colOff>
      <xdr:row>58</xdr:row>
      <xdr:rowOff>101910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93037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3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26163</xdr:rowOff>
    </xdr:from>
    <xdr:to>
      <xdr:col>55</xdr:col>
      <xdr:colOff>0</xdr:colOff>
      <xdr:row>79</xdr:row>
      <xdr:rowOff>26009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99263"/>
          <a:ext cx="838200" cy="17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4674</xdr:rowOff>
    </xdr:from>
    <xdr:to>
      <xdr:col>50</xdr:col>
      <xdr:colOff>114300</xdr:colOff>
      <xdr:row>79</xdr:row>
      <xdr:rowOff>26009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49224"/>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108268</xdr:rowOff>
    </xdr:from>
    <xdr:to>
      <xdr:col>45</xdr:col>
      <xdr:colOff>177800</xdr:colOff>
      <xdr:row>79</xdr:row>
      <xdr:rowOff>4674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309918"/>
          <a:ext cx="889000" cy="23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108268</xdr:rowOff>
    </xdr:from>
    <xdr:to>
      <xdr:col>41</xdr:col>
      <xdr:colOff>50800</xdr:colOff>
      <xdr:row>77</xdr:row>
      <xdr:rowOff>158331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309918"/>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10425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146813</xdr:rowOff>
    </xdr:from>
    <xdr:to>
      <xdr:col>55</xdr:col>
      <xdr:colOff>50800</xdr:colOff>
      <xdr:row>78</xdr:row>
      <xdr:rowOff>76963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125240</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2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146659</xdr:rowOff>
    </xdr:from>
    <xdr:to>
      <xdr:col>50</xdr:col>
      <xdr:colOff>165100</xdr:colOff>
      <xdr:row>79</xdr:row>
      <xdr:rowOff>76809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1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67936</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50017" y="13612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125324</xdr:rowOff>
    </xdr:from>
    <xdr:to>
      <xdr:col>46</xdr:col>
      <xdr:colOff>38100</xdr:colOff>
      <xdr:row>79</xdr:row>
      <xdr:rowOff>55474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46601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9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57468</xdr:rowOff>
    </xdr:from>
    <xdr:to>
      <xdr:col>41</xdr:col>
      <xdr:colOff>101600</xdr:colOff>
      <xdr:row>77</xdr:row>
      <xdr:rowOff>159068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2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4145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0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107531</xdr:rowOff>
    </xdr:from>
    <xdr:to>
      <xdr:col>36</xdr:col>
      <xdr:colOff>165100</xdr:colOff>
      <xdr:row>78</xdr:row>
      <xdr:rowOff>37681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28808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4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99058</xdr:rowOff>
    </xdr:from>
    <xdr:to>
      <xdr:col>55</xdr:col>
      <xdr:colOff>0</xdr:colOff>
      <xdr:row>98</xdr:row>
      <xdr:rowOff>127992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901158"/>
          <a:ext cx="838200" cy="2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127992</xdr:rowOff>
    </xdr:from>
    <xdr:to>
      <xdr:col>50</xdr:col>
      <xdr:colOff>114300</xdr:colOff>
      <xdr:row>98</xdr:row>
      <xdr:rowOff>128597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930092"/>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128597</xdr:rowOff>
    </xdr:from>
    <xdr:to>
      <xdr:col>45</xdr:col>
      <xdr:colOff>177800</xdr:colOff>
      <xdr:row>98</xdr:row>
      <xdr:rowOff>151081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930697"/>
          <a:ext cx="889000" cy="2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146117</xdr:rowOff>
    </xdr:from>
    <xdr:to>
      <xdr:col>41</xdr:col>
      <xdr:colOff>50800</xdr:colOff>
      <xdr:row>98</xdr:row>
      <xdr:rowOff>151081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948217"/>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48258</xdr:rowOff>
    </xdr:from>
    <xdr:to>
      <xdr:col>55</xdr:col>
      <xdr:colOff>50800</xdr:colOff>
      <xdr:row>98</xdr:row>
      <xdr:rowOff>149858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85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134635</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6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77192</xdr:rowOff>
    </xdr:from>
    <xdr:to>
      <xdr:col>50</xdr:col>
      <xdr:colOff>165100</xdr:colOff>
      <xdr:row>99</xdr:row>
      <xdr:rowOff>7342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87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169919</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04428" y="169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77797</xdr:rowOff>
    </xdr:from>
    <xdr:to>
      <xdr:col>46</xdr:col>
      <xdr:colOff>38100</xdr:colOff>
      <xdr:row>99</xdr:row>
      <xdr:rowOff>7947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87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170524</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515428" y="1697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100281</xdr:rowOff>
    </xdr:from>
    <xdr:to>
      <xdr:col>41</xdr:col>
      <xdr:colOff>101600</xdr:colOff>
      <xdr:row>99</xdr:row>
      <xdr:rowOff>30431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90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21558</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26428" y="1699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95317</xdr:rowOff>
    </xdr:from>
    <xdr:to>
      <xdr:col>36</xdr:col>
      <xdr:colOff>165100</xdr:colOff>
      <xdr:row>99</xdr:row>
      <xdr:rowOff>25467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9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16594</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37428" y="1699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91841</xdr:rowOff>
    </xdr:from>
    <xdr:to>
      <xdr:col>71</xdr:col>
      <xdr:colOff>177800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78391"/>
          <a:ext cx="889000" cy="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41041</xdr:rowOff>
    </xdr:from>
    <xdr:to>
      <xdr:col>67</xdr:col>
      <xdr:colOff>101600</xdr:colOff>
      <xdr:row>39</xdr:row>
      <xdr:rowOff>142641</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7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133768</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820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83007</xdr:rowOff>
    </xdr:from>
    <xdr:to>
      <xdr:col>85</xdr:col>
      <xdr:colOff>127000</xdr:colOff>
      <xdr:row>76</xdr:row>
      <xdr:rowOff>83432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113207"/>
          <a:ext cx="8382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83007</xdr:rowOff>
    </xdr:from>
    <xdr:to>
      <xdr:col>81</xdr:col>
      <xdr:colOff>50800</xdr:colOff>
      <xdr:row>76</xdr:row>
      <xdr:rowOff>106423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113207"/>
          <a:ext cx="889000" cy="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106423</xdr:rowOff>
    </xdr:from>
    <xdr:to>
      <xdr:col>76</xdr:col>
      <xdr:colOff>114300</xdr:colOff>
      <xdr:row>76</xdr:row>
      <xdr:rowOff>129299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136623"/>
          <a:ext cx="8890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121658</xdr:rowOff>
    </xdr:from>
    <xdr:to>
      <xdr:col>71</xdr:col>
      <xdr:colOff>177800</xdr:colOff>
      <xdr:row>76</xdr:row>
      <xdr:rowOff>129299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151858"/>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32632</xdr:rowOff>
    </xdr:from>
    <xdr:to>
      <xdr:col>85</xdr:col>
      <xdr:colOff>177800</xdr:colOff>
      <xdr:row>76</xdr:row>
      <xdr:rowOff>134232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0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11059</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04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32207</xdr:rowOff>
    </xdr:from>
    <xdr:to>
      <xdr:col>81</xdr:col>
      <xdr:colOff>101600</xdr:colOff>
      <xdr:row>76</xdr:row>
      <xdr:rowOff>133807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0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124934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15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55623</xdr:rowOff>
    </xdr:from>
    <xdr:to>
      <xdr:col>76</xdr:col>
      <xdr:colOff>165100</xdr:colOff>
      <xdr:row>76</xdr:row>
      <xdr:rowOff>157223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0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148350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17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78499</xdr:rowOff>
    </xdr:from>
    <xdr:to>
      <xdr:col>72</xdr:col>
      <xdr:colOff>38100</xdr:colOff>
      <xdr:row>77</xdr:row>
      <xdr:rowOff>8649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1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171226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2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70858</xdr:rowOff>
    </xdr:from>
    <xdr:to>
      <xdr:col>67</xdr:col>
      <xdr:colOff>101600</xdr:colOff>
      <xdr:row>77</xdr:row>
      <xdr:rowOff>1008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10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163585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19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86843</xdr:rowOff>
    </xdr:from>
    <xdr:to>
      <xdr:col>85</xdr:col>
      <xdr:colOff>127000</xdr:colOff>
      <xdr:row>98</xdr:row>
      <xdr:rowOff>99737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88943"/>
          <a:ext cx="838200" cy="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86843</xdr:rowOff>
    </xdr:from>
    <xdr:to>
      <xdr:col>81</xdr:col>
      <xdr:colOff>50800</xdr:colOff>
      <xdr:row>98</xdr:row>
      <xdr:rowOff>133538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888943"/>
          <a:ext cx="889000" cy="4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133538</xdr:rowOff>
    </xdr:from>
    <xdr:to>
      <xdr:col>76</xdr:col>
      <xdr:colOff>114300</xdr:colOff>
      <xdr:row>98</xdr:row>
      <xdr:rowOff>135581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35638"/>
          <a:ext cx="8890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135581</xdr:rowOff>
    </xdr:from>
    <xdr:to>
      <xdr:col>71</xdr:col>
      <xdr:colOff>177800</xdr:colOff>
      <xdr:row>98</xdr:row>
      <xdr:rowOff>136874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37681"/>
          <a:ext cx="8890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48937</xdr:rowOff>
    </xdr:from>
    <xdr:to>
      <xdr:col>85</xdr:col>
      <xdr:colOff>177800</xdr:colOff>
      <xdr:row>98</xdr:row>
      <xdr:rowOff>150537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5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135314</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6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36043</xdr:rowOff>
    </xdr:from>
    <xdr:to>
      <xdr:col>81</xdr:col>
      <xdr:colOff>101600</xdr:colOff>
      <xdr:row>98</xdr:row>
      <xdr:rowOff>137643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128770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3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82738</xdr:rowOff>
    </xdr:from>
    <xdr:to>
      <xdr:col>76</xdr:col>
      <xdr:colOff>165100</xdr:colOff>
      <xdr:row>99</xdr:row>
      <xdr:rowOff>12888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8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4015</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97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84781</xdr:rowOff>
    </xdr:from>
    <xdr:to>
      <xdr:col>72</xdr:col>
      <xdr:colOff>38100</xdr:colOff>
      <xdr:row>99</xdr:row>
      <xdr:rowOff>14931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6058</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4017" y="16979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86074</xdr:rowOff>
    </xdr:from>
    <xdr:to>
      <xdr:col>67</xdr:col>
      <xdr:colOff>101600</xdr:colOff>
      <xdr:row>99</xdr:row>
      <xdr:rowOff>16224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8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7351</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625017" y="16980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44069</xdr:rowOff>
    </xdr:from>
    <xdr:to>
      <xdr:col>116</xdr:col>
      <xdr:colOff>63500</xdr:colOff>
      <xdr:row>59</xdr:row>
      <xdr:rowOff>44145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59619"/>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44069</xdr:rowOff>
    </xdr:from>
    <xdr:to>
      <xdr:col>111</xdr:col>
      <xdr:colOff>177800</xdr:colOff>
      <xdr:row>59</xdr:row>
      <xdr:rowOff>44145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5961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43841</xdr:rowOff>
    </xdr:from>
    <xdr:to>
      <xdr:col>107</xdr:col>
      <xdr:colOff>50800</xdr:colOff>
      <xdr:row>59</xdr:row>
      <xdr:rowOff>44069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5939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43459</xdr:rowOff>
    </xdr:from>
    <xdr:to>
      <xdr:col>102</xdr:col>
      <xdr:colOff>114300</xdr:colOff>
      <xdr:row>59</xdr:row>
      <xdr:rowOff>43841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5900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164719</xdr:rowOff>
    </xdr:from>
    <xdr:to>
      <xdr:col>116</xdr:col>
      <xdr:colOff>114300</xdr:colOff>
      <xdr:row>59</xdr:row>
      <xdr:rowOff>94869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79646</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3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164795</xdr:rowOff>
    </xdr:from>
    <xdr:to>
      <xdr:col>112</xdr:col>
      <xdr:colOff>38100</xdr:colOff>
      <xdr:row>59</xdr:row>
      <xdr:rowOff>94945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86072</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164719</xdr:rowOff>
    </xdr:from>
    <xdr:to>
      <xdr:col>107</xdr:col>
      <xdr:colOff>101600</xdr:colOff>
      <xdr:row>59</xdr:row>
      <xdr:rowOff>94869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85996</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164491</xdr:rowOff>
    </xdr:from>
    <xdr:to>
      <xdr:col>102</xdr:col>
      <xdr:colOff>165100</xdr:colOff>
      <xdr:row>59</xdr:row>
      <xdr:rowOff>94641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85768</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3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164109</xdr:rowOff>
    </xdr:from>
    <xdr:to>
      <xdr:col>98</xdr:col>
      <xdr:colOff>38100</xdr:colOff>
      <xdr:row>59</xdr:row>
      <xdr:rowOff>94259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85386</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20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50031</xdr:rowOff>
    </xdr:from>
    <xdr:to>
      <xdr:col>116</xdr:col>
      <xdr:colOff>63500</xdr:colOff>
      <xdr:row>77</xdr:row>
      <xdr:rowOff>70492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251681"/>
          <a:ext cx="838200" cy="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70492</xdr:rowOff>
    </xdr:from>
    <xdr:to>
      <xdr:col>111</xdr:col>
      <xdr:colOff>177800</xdr:colOff>
      <xdr:row>77</xdr:row>
      <xdr:rowOff>75749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272142"/>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75749</xdr:rowOff>
    </xdr:from>
    <xdr:to>
      <xdr:col>107</xdr:col>
      <xdr:colOff>50800</xdr:colOff>
      <xdr:row>77</xdr:row>
      <xdr:rowOff>108172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277399"/>
          <a:ext cx="8890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108172</xdr:rowOff>
    </xdr:from>
    <xdr:to>
      <xdr:col>102</xdr:col>
      <xdr:colOff>114300</xdr:colOff>
      <xdr:row>77</xdr:row>
      <xdr:rowOff>126764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309822"/>
          <a:ext cx="8890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170681</xdr:rowOff>
    </xdr:from>
    <xdr:to>
      <xdr:col>116</xdr:col>
      <xdr:colOff>114300</xdr:colOff>
      <xdr:row>77</xdr:row>
      <xdr:rowOff>100831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2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149108</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17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19692</xdr:rowOff>
    </xdr:from>
    <xdr:to>
      <xdr:col>112</xdr:col>
      <xdr:colOff>38100</xdr:colOff>
      <xdr:row>77</xdr:row>
      <xdr:rowOff>121292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2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112419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31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24949</xdr:rowOff>
    </xdr:from>
    <xdr:to>
      <xdr:col>107</xdr:col>
      <xdr:colOff>101600</xdr:colOff>
      <xdr:row>77</xdr:row>
      <xdr:rowOff>126549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2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117676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31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57372</xdr:rowOff>
    </xdr:from>
    <xdr:to>
      <xdr:col>102</xdr:col>
      <xdr:colOff>165100</xdr:colOff>
      <xdr:row>77</xdr:row>
      <xdr:rowOff>158972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2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150099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35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75964</xdr:rowOff>
    </xdr:from>
    <xdr:to>
      <xdr:col>98</xdr:col>
      <xdr:colOff>38100</xdr:colOff>
      <xdr:row>78</xdr:row>
      <xdr:rowOff>6114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27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168691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37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人件費においては、小・中学校での少人数学級の実施にかかる講師の配置により類似団体平均を上回っている。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新型コロナウイルス感染症関連給付金の減に伴い、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年度では住民１人あたり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７２，８１８</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円となり、前年度と比較して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１５，７１０</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子ども医療費助成金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や障害者総合支援法に基づく給付費などの社会保障経費は、今後も確実に増加が見込まれることから、引き続き厳しい財政構造となることが予想できる。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は、臨時財政対策債や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鳩水園汚泥処理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設備整備に関する町債の元金償還が順次開始している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ものの、町債の新規発行の縮減などにより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。引き続き新規発行を元金償還以内に抑制し、町債残高の縮減と将来負担の軽減を図る。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繰出金は、前年度と比較して増加して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、平成３０年度に公共下水道事業が地方公営企業会計へ移行し、繰出金で計上していた費用が補助費等へ移行したことに伴い類似団体平均を下回っている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が、類似団体においても、公共下水道事業が地方公営企業会計へ順次移行していることから、差は縮まっている。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普通建設事業費においては、デジタル防災行政無線システムの新規整備に伴い、増加している。また、物件費については、庁内ネットワーク再構築等の</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OA</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関係費や各施設の光熱水費の増に伴い、増加している。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28,160
27,943
14.27
11,410,343
10,655,409
727,252
6,648,050
7,409,061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36068</xdr:rowOff>
    </xdr:from>
    <xdr:to>
      <xdr:col>24</xdr:col>
      <xdr:colOff>63500</xdr:colOff>
      <xdr:row>36</xdr:row>
      <xdr:rowOff>99695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08268"/>
          <a:ext cx="8382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5588</xdr:rowOff>
    </xdr:from>
    <xdr:to>
      <xdr:col>19</xdr:col>
      <xdr:colOff>177800</xdr:colOff>
      <xdr:row>36</xdr:row>
      <xdr:rowOff>36068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77788"/>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5588</xdr:rowOff>
    </xdr:from>
    <xdr:to>
      <xdr:col>15</xdr:col>
      <xdr:colOff>50800</xdr:colOff>
      <xdr:row>36</xdr:row>
      <xdr:rowOff>76454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7778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46736</xdr:rowOff>
    </xdr:from>
    <xdr:to>
      <xdr:col>10</xdr:col>
      <xdr:colOff>114300</xdr:colOff>
      <xdr:row>36</xdr:row>
      <xdr:rowOff>76454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1893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48895</xdr:rowOff>
    </xdr:from>
    <xdr:to>
      <xdr:col>24</xdr:col>
      <xdr:colOff>114300</xdr:colOff>
      <xdr:row>36</xdr:row>
      <xdr:rowOff>150495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27322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9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156718</xdr:rowOff>
    </xdr:from>
    <xdr:to>
      <xdr:col>20</xdr:col>
      <xdr:colOff>38100</xdr:colOff>
      <xdr:row>36</xdr:row>
      <xdr:rowOff>86868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77995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126238</xdr:rowOff>
    </xdr:from>
    <xdr:to>
      <xdr:col>15</xdr:col>
      <xdr:colOff>101600</xdr:colOff>
      <xdr:row>36</xdr:row>
      <xdr:rowOff>56388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47515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25654</xdr:rowOff>
    </xdr:from>
    <xdr:to>
      <xdr:col>10</xdr:col>
      <xdr:colOff>165100</xdr:colOff>
      <xdr:row>36</xdr:row>
      <xdr:rowOff>127254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167386</xdr:rowOff>
    </xdr:from>
    <xdr:to>
      <xdr:col>6</xdr:col>
      <xdr:colOff>38100</xdr:colOff>
      <xdr:row>36</xdr:row>
      <xdr:rowOff>97536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88663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24085</xdr:rowOff>
    </xdr:from>
    <xdr:to>
      <xdr:col>24</xdr:col>
      <xdr:colOff>63500</xdr:colOff>
      <xdr:row>58</xdr:row>
      <xdr:rowOff>31481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68185"/>
          <a:ext cx="838200" cy="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23811</xdr:rowOff>
    </xdr:from>
    <xdr:to>
      <xdr:col>19</xdr:col>
      <xdr:colOff>177800</xdr:colOff>
      <xdr:row>58</xdr:row>
      <xdr:rowOff>24085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25011"/>
          <a:ext cx="889000" cy="34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23811</xdr:rowOff>
    </xdr:from>
    <xdr:to>
      <xdr:col>15</xdr:col>
      <xdr:colOff>50800</xdr:colOff>
      <xdr:row>58</xdr:row>
      <xdr:rowOff>74123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25011"/>
          <a:ext cx="889000" cy="39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74123</xdr:rowOff>
    </xdr:from>
    <xdr:to>
      <xdr:col>10</xdr:col>
      <xdr:colOff>114300</xdr:colOff>
      <xdr:row>58</xdr:row>
      <xdr:rowOff>83948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18223"/>
          <a:ext cx="889000" cy="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152131</xdr:rowOff>
    </xdr:from>
    <xdr:to>
      <xdr:col>24</xdr:col>
      <xdr:colOff>114300</xdr:colOff>
      <xdr:row>58</xdr:row>
      <xdr:rowOff>82281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67058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3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144735</xdr:rowOff>
    </xdr:from>
    <xdr:to>
      <xdr:col>20</xdr:col>
      <xdr:colOff>38100</xdr:colOff>
      <xdr:row>58</xdr:row>
      <xdr:rowOff>74885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1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66012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144461</xdr:rowOff>
    </xdr:from>
    <xdr:to>
      <xdr:col>15</xdr:col>
      <xdr:colOff>101600</xdr:colOff>
      <xdr:row>56</xdr:row>
      <xdr:rowOff>74611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65738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6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23323</xdr:rowOff>
    </xdr:from>
    <xdr:to>
      <xdr:col>10</xdr:col>
      <xdr:colOff>165100</xdr:colOff>
      <xdr:row>58</xdr:row>
      <xdr:rowOff>124923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116050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6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33148</xdr:rowOff>
    </xdr:from>
    <xdr:to>
      <xdr:col>6</xdr:col>
      <xdr:colOff>38100</xdr:colOff>
      <xdr:row>58</xdr:row>
      <xdr:rowOff>134748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125875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6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141726</xdr:rowOff>
    </xdr:from>
    <xdr:to>
      <xdr:col>24</xdr:col>
      <xdr:colOff>63500</xdr:colOff>
      <xdr:row>77</xdr:row>
      <xdr:rowOff>54432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71926"/>
          <a:ext cx="838200" cy="8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141726</xdr:rowOff>
    </xdr:from>
    <xdr:to>
      <xdr:col>19</xdr:col>
      <xdr:colOff>177800</xdr:colOff>
      <xdr:row>77</xdr:row>
      <xdr:rowOff>161539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71926"/>
          <a:ext cx="889000" cy="19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161539</xdr:rowOff>
    </xdr:from>
    <xdr:to>
      <xdr:col>15</xdr:col>
      <xdr:colOff>50800</xdr:colOff>
      <xdr:row>78</xdr:row>
      <xdr:rowOff>64650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63189"/>
          <a:ext cx="889000" cy="7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64650</xdr:rowOff>
    </xdr:from>
    <xdr:to>
      <xdr:col>10</xdr:col>
      <xdr:colOff>114300</xdr:colOff>
      <xdr:row>78</xdr:row>
      <xdr:rowOff>98743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37750"/>
          <a:ext cx="889000" cy="3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3632</xdr:rowOff>
    </xdr:from>
    <xdr:to>
      <xdr:col>24</xdr:col>
      <xdr:colOff>114300</xdr:colOff>
      <xdr:row>77</xdr:row>
      <xdr:rowOff>105232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0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153509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8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90926</xdr:rowOff>
    </xdr:from>
    <xdr:to>
      <xdr:col>20</xdr:col>
      <xdr:colOff>38100</xdr:colOff>
      <xdr:row>77</xdr:row>
      <xdr:rowOff>21076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2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12203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1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110739</xdr:rowOff>
    </xdr:from>
    <xdr:to>
      <xdr:col>15</xdr:col>
      <xdr:colOff>101600</xdr:colOff>
      <xdr:row>78</xdr:row>
      <xdr:rowOff>40889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32016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0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13850</xdr:rowOff>
    </xdr:from>
    <xdr:to>
      <xdr:col>10</xdr:col>
      <xdr:colOff>165100</xdr:colOff>
      <xdr:row>78</xdr:row>
      <xdr:rowOff>115450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106577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7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47943</xdr:rowOff>
    </xdr:from>
    <xdr:to>
      <xdr:col>6</xdr:col>
      <xdr:colOff>38100</xdr:colOff>
      <xdr:row>78</xdr:row>
      <xdr:rowOff>149543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140670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1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75741</xdr:rowOff>
    </xdr:from>
    <xdr:to>
      <xdr:col>24</xdr:col>
      <xdr:colOff>63500</xdr:colOff>
      <xdr:row>97</xdr:row>
      <xdr:rowOff>115827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06391"/>
          <a:ext cx="838200" cy="4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115827</xdr:rowOff>
    </xdr:from>
    <xdr:to>
      <xdr:col>19</xdr:col>
      <xdr:colOff>177800</xdr:colOff>
      <xdr:row>97</xdr:row>
      <xdr:rowOff>149073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46477"/>
          <a:ext cx="889000" cy="3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149073</xdr:rowOff>
    </xdr:from>
    <xdr:to>
      <xdr:col>15</xdr:col>
      <xdr:colOff>50800</xdr:colOff>
      <xdr:row>98</xdr:row>
      <xdr:rowOff>82632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79723"/>
          <a:ext cx="889000" cy="10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82632</xdr:rowOff>
    </xdr:from>
    <xdr:to>
      <xdr:col>10</xdr:col>
      <xdr:colOff>114300</xdr:colOff>
      <xdr:row>98</xdr:row>
      <xdr:rowOff>83383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84732"/>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129066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24941</xdr:rowOff>
    </xdr:from>
    <xdr:to>
      <xdr:col>24</xdr:col>
      <xdr:colOff>114300</xdr:colOff>
      <xdr:row>97</xdr:row>
      <xdr:rowOff>126541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5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3368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3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65027</xdr:rowOff>
    </xdr:from>
    <xdr:to>
      <xdr:col>20</xdr:col>
      <xdr:colOff>38100</xdr:colOff>
      <xdr:row>97</xdr:row>
      <xdr:rowOff>166627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157754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98273</xdr:rowOff>
    </xdr:from>
    <xdr:to>
      <xdr:col>15</xdr:col>
      <xdr:colOff>101600</xdr:colOff>
      <xdr:row>98</xdr:row>
      <xdr:rowOff>28423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44950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0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31832</xdr:rowOff>
    </xdr:from>
    <xdr:to>
      <xdr:col>10</xdr:col>
      <xdr:colOff>165100</xdr:colOff>
      <xdr:row>98</xdr:row>
      <xdr:rowOff>133432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124559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2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32583</xdr:rowOff>
    </xdr:from>
    <xdr:to>
      <xdr:col>6</xdr:col>
      <xdr:colOff>38100</xdr:colOff>
      <xdr:row>98</xdr:row>
      <xdr:rowOff>134183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3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150710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60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124678</xdr:rowOff>
    </xdr:from>
    <xdr:to>
      <xdr:col>55</xdr:col>
      <xdr:colOff>0</xdr:colOff>
      <xdr:row>38</xdr:row>
      <xdr:rowOff>125331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39778"/>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125331</xdr:rowOff>
    </xdr:from>
    <xdr:to>
      <xdr:col>50</xdr:col>
      <xdr:colOff>114300</xdr:colOff>
      <xdr:row>38</xdr:row>
      <xdr:rowOff>125331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404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125331</xdr:rowOff>
    </xdr:from>
    <xdr:to>
      <xdr:col>45</xdr:col>
      <xdr:colOff>177800</xdr:colOff>
      <xdr:row>38</xdr:row>
      <xdr:rowOff>125657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4043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125657</xdr:rowOff>
    </xdr:from>
    <xdr:to>
      <xdr:col>41</xdr:col>
      <xdr:colOff>50800</xdr:colOff>
      <xdr:row>38</xdr:row>
      <xdr:rowOff>132842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40757"/>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73878</xdr:rowOff>
    </xdr:from>
    <xdr:to>
      <xdr:col>55</xdr:col>
      <xdr:colOff>50800</xdr:colOff>
      <xdr:row>39</xdr:row>
      <xdr:rowOff>4028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96755</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4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74531</xdr:rowOff>
    </xdr:from>
    <xdr:to>
      <xdr:col>50</xdr:col>
      <xdr:colOff>165100</xdr:colOff>
      <xdr:row>39</xdr:row>
      <xdr:rowOff>4681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21208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6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74531</xdr:rowOff>
    </xdr:from>
    <xdr:to>
      <xdr:col>46</xdr:col>
      <xdr:colOff>38100</xdr:colOff>
      <xdr:row>39</xdr:row>
      <xdr:rowOff>4681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21208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6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74857</xdr:rowOff>
    </xdr:from>
    <xdr:to>
      <xdr:col>41</xdr:col>
      <xdr:colOff>101600</xdr:colOff>
      <xdr:row>39</xdr:row>
      <xdr:rowOff>5007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8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21534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6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82042</xdr:rowOff>
    </xdr:from>
    <xdr:to>
      <xdr:col>36</xdr:col>
      <xdr:colOff>165100</xdr:colOff>
      <xdr:row>39</xdr:row>
      <xdr:rowOff>12192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28719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372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25710</xdr:rowOff>
    </xdr:from>
    <xdr:to>
      <xdr:col>55</xdr:col>
      <xdr:colOff>0</xdr:colOff>
      <xdr:row>59</xdr:row>
      <xdr:rowOff>41516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41260"/>
          <a:ext cx="8382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41516</xdr:rowOff>
    </xdr:from>
    <xdr:to>
      <xdr:col>50</xdr:col>
      <xdr:colOff>114300</xdr:colOff>
      <xdr:row>59</xdr:row>
      <xdr:rowOff>51036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57066"/>
          <a:ext cx="889000" cy="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34071</xdr:rowOff>
    </xdr:from>
    <xdr:to>
      <xdr:col>45</xdr:col>
      <xdr:colOff>177800</xdr:colOff>
      <xdr:row>59</xdr:row>
      <xdr:rowOff>51036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49621"/>
          <a:ext cx="889000" cy="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32976</xdr:rowOff>
    </xdr:from>
    <xdr:to>
      <xdr:col>41</xdr:col>
      <xdr:colOff>50800</xdr:colOff>
      <xdr:row>59</xdr:row>
      <xdr:rowOff>34071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48526"/>
          <a:ext cx="889000" cy="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146360</xdr:rowOff>
    </xdr:from>
    <xdr:to>
      <xdr:col>55</xdr:col>
      <xdr:colOff>50800</xdr:colOff>
      <xdr:row>59</xdr:row>
      <xdr:rowOff>76510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9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61287</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0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162166</xdr:rowOff>
    </xdr:from>
    <xdr:to>
      <xdr:col>50</xdr:col>
      <xdr:colOff>165100</xdr:colOff>
      <xdr:row>59</xdr:row>
      <xdr:rowOff>92316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0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83443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9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236</xdr:rowOff>
    </xdr:from>
    <xdr:to>
      <xdr:col>46</xdr:col>
      <xdr:colOff>38100</xdr:colOff>
      <xdr:row>59</xdr:row>
      <xdr:rowOff>101836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92963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154721</xdr:rowOff>
    </xdr:from>
    <xdr:to>
      <xdr:col>41</xdr:col>
      <xdr:colOff>101600</xdr:colOff>
      <xdr:row>59</xdr:row>
      <xdr:rowOff>84871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9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75998</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9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153626</xdr:rowOff>
    </xdr:from>
    <xdr:to>
      <xdr:col>36</xdr:col>
      <xdr:colOff>165100</xdr:colOff>
      <xdr:row>59</xdr:row>
      <xdr:rowOff>83776</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74903</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26619</xdr:rowOff>
    </xdr:from>
    <xdr:to>
      <xdr:col>55</xdr:col>
      <xdr:colOff>0</xdr:colOff>
      <xdr:row>77</xdr:row>
      <xdr:rowOff>152121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228269"/>
          <a:ext cx="838200" cy="1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65024</xdr:rowOff>
    </xdr:from>
    <xdr:to>
      <xdr:col>50</xdr:col>
      <xdr:colOff>114300</xdr:colOff>
      <xdr:row>77</xdr:row>
      <xdr:rowOff>152121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095224"/>
          <a:ext cx="889000" cy="2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65024</xdr:rowOff>
    </xdr:from>
    <xdr:to>
      <xdr:col>45</xdr:col>
      <xdr:colOff>177800</xdr:colOff>
      <xdr:row>78</xdr:row>
      <xdr:rowOff>77749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095224"/>
          <a:ext cx="889000" cy="35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3739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77749</xdr:rowOff>
    </xdr:from>
    <xdr:to>
      <xdr:col>41</xdr:col>
      <xdr:colOff>50800</xdr:colOff>
      <xdr:row>78</xdr:row>
      <xdr:rowOff>101372</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450849"/>
          <a:ext cx="88900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147269</xdr:rowOff>
    </xdr:from>
    <xdr:to>
      <xdr:col>55</xdr:col>
      <xdr:colOff>50800</xdr:colOff>
      <xdr:row>77</xdr:row>
      <xdr:rowOff>77419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1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170146</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02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101321</xdr:rowOff>
    </xdr:from>
    <xdr:to>
      <xdr:col>50</xdr:col>
      <xdr:colOff>165100</xdr:colOff>
      <xdr:row>78</xdr:row>
      <xdr:rowOff>31471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3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22598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39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14224</xdr:rowOff>
    </xdr:from>
    <xdr:to>
      <xdr:col>46</xdr:col>
      <xdr:colOff>38100</xdr:colOff>
      <xdr:row>76</xdr:row>
      <xdr:rowOff>115824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0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132351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281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26949</xdr:rowOff>
    </xdr:from>
    <xdr:to>
      <xdr:col>41</xdr:col>
      <xdr:colOff>101600</xdr:colOff>
      <xdr:row>78</xdr:row>
      <xdr:rowOff>128549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0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119676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49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50572</xdr:rowOff>
    </xdr:from>
    <xdr:to>
      <xdr:col>36</xdr:col>
      <xdr:colOff>165100</xdr:colOff>
      <xdr:row>78</xdr:row>
      <xdr:rowOff>152172</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143299</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1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76617</xdr:rowOff>
    </xdr:from>
    <xdr:to>
      <xdr:col>55</xdr:col>
      <xdr:colOff>0</xdr:colOff>
      <xdr:row>97</xdr:row>
      <xdr:rowOff>127834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707267"/>
          <a:ext cx="838200" cy="5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127834</xdr:rowOff>
    </xdr:from>
    <xdr:to>
      <xdr:col>50</xdr:col>
      <xdr:colOff>114300</xdr:colOff>
      <xdr:row>97</xdr:row>
      <xdr:rowOff>145644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758484"/>
          <a:ext cx="889000" cy="1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113988</xdr:rowOff>
    </xdr:from>
    <xdr:to>
      <xdr:col>45</xdr:col>
      <xdr:colOff>177800</xdr:colOff>
      <xdr:row>97</xdr:row>
      <xdr:rowOff>145644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744638"/>
          <a:ext cx="889000" cy="3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108458</xdr:rowOff>
    </xdr:from>
    <xdr:to>
      <xdr:col>41</xdr:col>
      <xdr:colOff>50800</xdr:colOff>
      <xdr:row>97</xdr:row>
      <xdr:rowOff>113988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739108"/>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25817</xdr:rowOff>
    </xdr:from>
    <xdr:to>
      <xdr:col>55</xdr:col>
      <xdr:colOff>50800</xdr:colOff>
      <xdr:row>97</xdr:row>
      <xdr:rowOff>127417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5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4244</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77034</xdr:rowOff>
    </xdr:from>
    <xdr:to>
      <xdr:col>50</xdr:col>
      <xdr:colOff>165100</xdr:colOff>
      <xdr:row>98</xdr:row>
      <xdr:rowOff>7184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169761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0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94844</xdr:rowOff>
    </xdr:from>
    <xdr:to>
      <xdr:col>46</xdr:col>
      <xdr:colOff>38100</xdr:colOff>
      <xdr:row>98</xdr:row>
      <xdr:rowOff>24994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16121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1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63188</xdr:rowOff>
    </xdr:from>
    <xdr:to>
      <xdr:col>41</xdr:col>
      <xdr:colOff>101600</xdr:colOff>
      <xdr:row>97</xdr:row>
      <xdr:rowOff>164788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9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155915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8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57658</xdr:rowOff>
    </xdr:from>
    <xdr:to>
      <xdr:col>36</xdr:col>
      <xdr:colOff>165100</xdr:colOff>
      <xdr:row>97</xdr:row>
      <xdr:rowOff>159258</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150385</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163513</xdr:rowOff>
    </xdr:from>
    <xdr:to>
      <xdr:col>85</xdr:col>
      <xdr:colOff>127000</xdr:colOff>
      <xdr:row>38</xdr:row>
      <xdr:rowOff>104191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335713"/>
          <a:ext cx="838200" cy="28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104191</xdr:rowOff>
    </xdr:from>
    <xdr:to>
      <xdr:col>81</xdr:col>
      <xdr:colOff>50800</xdr:colOff>
      <xdr:row>38</xdr:row>
      <xdr:rowOff>104305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61929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104305</xdr:rowOff>
    </xdr:from>
    <xdr:to>
      <xdr:col>76</xdr:col>
      <xdr:colOff>114300</xdr:colOff>
      <xdr:row>38</xdr:row>
      <xdr:rowOff>124879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61940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116459</xdr:rowOff>
    </xdr:from>
    <xdr:to>
      <xdr:col>71</xdr:col>
      <xdr:colOff>177800</xdr:colOff>
      <xdr:row>38</xdr:row>
      <xdr:rowOff>124879</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631559"/>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112713</xdr:rowOff>
    </xdr:from>
    <xdr:to>
      <xdr:col>85</xdr:col>
      <xdr:colOff>177800</xdr:colOff>
      <xdr:row>37</xdr:row>
      <xdr:rowOff>42863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28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135590</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1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53391</xdr:rowOff>
    </xdr:from>
    <xdr:to>
      <xdr:col>81</xdr:col>
      <xdr:colOff>101600</xdr:colOff>
      <xdr:row>38</xdr:row>
      <xdr:rowOff>154991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56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146118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6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53505</xdr:rowOff>
    </xdr:from>
    <xdr:to>
      <xdr:col>76</xdr:col>
      <xdr:colOff>165100</xdr:colOff>
      <xdr:row>38</xdr:row>
      <xdr:rowOff>155105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56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146232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66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74079</xdr:rowOff>
    </xdr:from>
    <xdr:to>
      <xdr:col>72</xdr:col>
      <xdr:colOff>38100</xdr:colOff>
      <xdr:row>39</xdr:row>
      <xdr:rowOff>4229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58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166806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6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65659</xdr:rowOff>
    </xdr:from>
    <xdr:to>
      <xdr:col>67</xdr:col>
      <xdr:colOff>101600</xdr:colOff>
      <xdr:row>38</xdr:row>
      <xdr:rowOff>167259</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5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158386</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67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116644</xdr:rowOff>
    </xdr:from>
    <xdr:to>
      <xdr:col>85</xdr:col>
      <xdr:colOff>127000</xdr:colOff>
      <xdr:row>58</xdr:row>
      <xdr:rowOff>254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889294"/>
          <a:ext cx="838200" cy="5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82338</xdr:rowOff>
    </xdr:from>
    <xdr:to>
      <xdr:col>81</xdr:col>
      <xdr:colOff>50800</xdr:colOff>
      <xdr:row>58</xdr:row>
      <xdr:rowOff>254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854988"/>
          <a:ext cx="889000" cy="8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22527</xdr:rowOff>
    </xdr:from>
    <xdr:to>
      <xdr:col>76</xdr:col>
      <xdr:colOff>114300</xdr:colOff>
      <xdr:row>57</xdr:row>
      <xdr:rowOff>82338</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795177"/>
          <a:ext cx="889000" cy="5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22527</xdr:rowOff>
    </xdr:from>
    <xdr:to>
      <xdr:col>71</xdr:col>
      <xdr:colOff>177800</xdr:colOff>
      <xdr:row>57</xdr:row>
      <xdr:rowOff>95760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795177"/>
          <a:ext cx="889000" cy="7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65844</xdr:rowOff>
    </xdr:from>
    <xdr:to>
      <xdr:col>85</xdr:col>
      <xdr:colOff>177800</xdr:colOff>
      <xdr:row>57</xdr:row>
      <xdr:rowOff>167444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8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44271</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8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120904</xdr:rowOff>
    </xdr:from>
    <xdr:to>
      <xdr:col>81</xdr:col>
      <xdr:colOff>101600</xdr:colOff>
      <xdr:row>58</xdr:row>
      <xdr:rowOff>51054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89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42181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98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31538</xdr:rowOff>
    </xdr:from>
    <xdr:to>
      <xdr:col>76</xdr:col>
      <xdr:colOff>165100</xdr:colOff>
      <xdr:row>57</xdr:row>
      <xdr:rowOff>133138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80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124265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89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143177</xdr:rowOff>
    </xdr:from>
    <xdr:to>
      <xdr:col>72</xdr:col>
      <xdr:colOff>38100</xdr:colOff>
      <xdr:row>57</xdr:row>
      <xdr:rowOff>73327</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74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64454</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83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44960</xdr:rowOff>
    </xdr:from>
    <xdr:to>
      <xdr:col>67</xdr:col>
      <xdr:colOff>101600</xdr:colOff>
      <xdr:row>57</xdr:row>
      <xdr:rowOff>146560</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81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137687</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91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91841</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36391"/>
          <a:ext cx="8890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41041</xdr:rowOff>
    </xdr:from>
    <xdr:to>
      <xdr:col>67</xdr:col>
      <xdr:colOff>101600</xdr:colOff>
      <xdr:row>79</xdr:row>
      <xdr:rowOff>142641</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133768</xdr:rowOff>
    </xdr:from>
    <xdr:ext cx="378565"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25017" y="1367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83007</xdr:rowOff>
    </xdr:from>
    <xdr:to>
      <xdr:col>85</xdr:col>
      <xdr:colOff>127000</xdr:colOff>
      <xdr:row>96</xdr:row>
      <xdr:rowOff>83432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5481300" y="16542207"/>
          <a:ext cx="8382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83007</xdr:rowOff>
    </xdr:from>
    <xdr:to>
      <xdr:col>81</xdr:col>
      <xdr:colOff>50800</xdr:colOff>
      <xdr:row>96</xdr:row>
      <xdr:rowOff>106423</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542207"/>
          <a:ext cx="889000" cy="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106423</xdr:rowOff>
    </xdr:from>
    <xdr:to>
      <xdr:col>76</xdr:col>
      <xdr:colOff>114300</xdr:colOff>
      <xdr:row>96</xdr:row>
      <xdr:rowOff>129299</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565623"/>
          <a:ext cx="8890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121658</xdr:rowOff>
    </xdr:from>
    <xdr:to>
      <xdr:col>71</xdr:col>
      <xdr:colOff>177800</xdr:colOff>
      <xdr:row>96</xdr:row>
      <xdr:rowOff>129299</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2814300" y="16580858"/>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32632</xdr:rowOff>
    </xdr:from>
    <xdr:to>
      <xdr:col>85</xdr:col>
      <xdr:colOff>177800</xdr:colOff>
      <xdr:row>96</xdr:row>
      <xdr:rowOff>134232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49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11059</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47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32207</xdr:rowOff>
    </xdr:from>
    <xdr:to>
      <xdr:col>81</xdr:col>
      <xdr:colOff>101600</xdr:colOff>
      <xdr:row>96</xdr:row>
      <xdr:rowOff>133807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49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124934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58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55623</xdr:rowOff>
    </xdr:from>
    <xdr:to>
      <xdr:col>76</xdr:col>
      <xdr:colOff>165100</xdr:colOff>
      <xdr:row>96</xdr:row>
      <xdr:rowOff>157223</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51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148350</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60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78499</xdr:rowOff>
    </xdr:from>
    <xdr:to>
      <xdr:col>72</xdr:col>
      <xdr:colOff>38100</xdr:colOff>
      <xdr:row>97</xdr:row>
      <xdr:rowOff>8649</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5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171226</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63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70858</xdr:rowOff>
    </xdr:from>
    <xdr:to>
      <xdr:col>67</xdr:col>
      <xdr:colOff>101600</xdr:colOff>
      <xdr:row>97</xdr:row>
      <xdr:rowOff>1008</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53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163585</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62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前年度と比較すると、</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費では、デジタル行政無線システム整備事業費、消防指令車更新事業費などの増により大きく増加している。土木費では、町営住宅改修等事業費や道路整備促進事業費などの増により増加している。教育費では、小中学校給食無償化補助金、小中学校・幼稚園トイレ改修事業費などの増により増加している。衛生費では水道基本料金免除に伴う水道事業会計補助金、し尿処理施設の更新整備事業費などの増により増加している。また、農林水産業費では、県営ため池整備事業負担金やため池点検事業費などの増により増加し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方で、民生費では、子育て世帯臨時特別給付金給付事業費、住民税非課税世帯等臨時特別給付金給付事業費などの減により、大きく減少している。また、総務費では、財政調整基金積立金、公共施設における空調設備更新事業費などの減により減少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今後も、地域資源を最大限に活用し、限られた財源の中、選択と集中により重点的・効率的な配分を行いながら、より一層の健全化に向けた財政運営に努める。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財</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政調整基金</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臨時財政対策債発行可能額の減少に伴う標準財政規模の減により</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比較</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、標準財政規模</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０．６２</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実質収支額について</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も、同様の理由により</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、前年度と比較して、標準財政規模比で</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０．８</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また、実質単年度収支については、令和３年度において、普通交付税の増額等により、実質収支額が大幅に増加したため、令和４年度においては、標準財政規模比でマイナス１ポイントとなった。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今後も、選択と集中により、限られた財源の重点的・効率的な配分を行いながら、より一層の健全化に向けた財政運営に努める。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は、国民健康保険事業の後期高齢者支援金に係る赤字額に対して、一般会計から繰出金により財政支援を行った。一般会計の実質収支が黒字であったこと、水道事業会計が引き続き健全財政であったことなどにより、</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全体</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の黒字および比率</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については前年度並みとなった</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国民健康保険事業特別会計の赤字が大きく影響しているところであるが、赤字額の増大を抑えるため、</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料率</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の改定を行うなど、適切な財政運営に取り組む</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実質公債費比率における分子値については、令和</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年度では、前年度と比較して</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百万円増加した。</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主な要因としては、</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平成１９年度地域総合整備事業債などの算入が終了したことが</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あげられる。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JR</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法隆寺駅周辺整備や</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地域交流館建設事業、体育館空調設備整備事業</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が計画されており</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、実質公債費比率の悪化が見込まれるが、普通会計のみならず、公営企業などの町債の新規発行の抑制に努めるとともに、償還スケジュールの調整について検討をすすめる。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について、臨時財政対策債等の償還が進んだことによる一般会計の起債残高の減や、下水道事業会計における企業債残高が減となったことで起債残高に対する一般会計の負担総額が減となったことから、減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また、充当可能財源等については、決算剰余金を活用し積立を行ったことにより、充当可能基金が増となったものの、基準財政需要額算入見込額において町債残高や理論参入率が減となったため減となった。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以上から、将来負担比率における分子に関しては減となった。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今後も後世への負担を少しでも軽減するよう、各事業の見直し</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行い、財政の健全化に努める。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奈良県斑鳩町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基金全体について、前年度と比較して</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２３３</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百万円増加している。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内訳としては、財政調整基金が</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百万円の増加</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減債基金が</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２億１８</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百万円の増加、その他特定目的基金が</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１２</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百万円の増加となっている。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財政調整基金については、財源が不足した場合や、大型事業など多額な経費を必要とするなど、</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町の発展的事業の推進や安定した住民サービスの確保などに不可欠な事業については、基金の取崩しを検討する。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減債基金については、普通交付税措置が無い期間に生じる償還による負担を軽減するため、</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令和５年度から取崩す</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その他特定目的基金については、ふるさと納税による</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寄附</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を財源として積立を行っており、引き続き積立を実施する。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福祉基金については、高齢者福祉及び障害者福祉等福祉活動の促進を図り、快適な生活環境の形成を目指す。</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文化振興基金については、文化の振興に関する事業を促進し、もって町民の文化の振興を図る。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斑鳩の里歴史文化遺産保存・活用基金については、歴史文化資産を守り、次の世代に引き継ぐとともに、その調査、保存及び活用を図る。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スポーツ振興基金については、スポーツの振興に関する事業を促進し、もって町民の生涯におけるスポーツの振興を図る。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その他特定目的基金について、前年度と比較して</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１２</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百万円増加しており、福祉基金と斑鳩の里歴史文化遺産保存・活用基金におけるふるさと納税による寄附を財源とする積み立てを行っている。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現在行っている福祉基金と斑鳩の里歴史文化遺産保存・活用基金におけるふるさと納税による寄附を財源</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する積立については、引き続き実施する。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文化振興基金とスポーツ振興基金については、今の水準を維持する。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財政調整基金の現金や証券に係る利子分の積立を行ったことから</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景気変動などに伴い財源が不足した場合や、大型事業など多額な経費を必要とするなど、町の発展的事業の推進や安定した住民サービスの確保などに不可欠な事業については、基金の取崩しを検討する。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前年度決算剰余金の一部を活用し、大型事業の償還対策として積立を行ったことから、前年度と比較して２億１８百万円の増となっている。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JR</a:t>
          </a: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隆寺駅橋上駅舎整備及び総合保健福祉会館の整備に多額の町債を借入している。交付税措置期間の１５年と実償還期間の２０年の間に普通交付税措置が無い期間が生じることとなり、償還１６年目以降の負担を軽減するために、令和４年度まで</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積立を行い、令和５年度から令和１０年度の間において取崩すものとする。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また、小中学校空調設備整備にかかる補助金を令和２年度に減債基金へ一括積み立てしており、当該事業にかかる借入の償還が終了する令和１１年度まで、毎年一定額を取崩すものとする。</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また、令和３年度決算剰余金を活用した積立分については、令和５年度から令和１０年度の間において取崩すものとする。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28,160
27,943
14.27
11,410,343
10,655,409
727,252
6,648,050
7,409,061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学校施設や幼稚園・保育所、橋りょうについて、建設時から大幅に年数が経過していることで類似団体よりも償却率が高くなっている。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計画に基づき、効果的な点検や長寿命化の実施をすすめていく。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5" name="直線コネクタ 64"/>
        <xdr:cNvCxnSpPr/>
      </xdr:nvCxnSpPr>
      <xdr:spPr>
        <a:xfrm flipV="1">
          <a:off x="4206240" y="5157893"/>
          <a:ext cx="1270" cy="1541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66" name="有形固定資産減価償却率最小値テキスト"/>
        <xdr:cNvSpPr txBox="1"/>
      </xdr:nvSpPr>
      <xdr:spPr>
        <a:xfrm>
          <a:off x="4258945" y="6703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67" name="直線コネクタ 66"/>
        <xdr:cNvCxnSpPr/>
      </xdr:nvCxnSpPr>
      <xdr:spPr>
        <a:xfrm>
          <a:off x="4119245" y="669967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xdr:cNvSpPr txBox="1"/>
      </xdr:nvSpPr>
      <xdr:spPr>
        <a:xfrm>
          <a:off x="4258945" y="494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xdr:cNvCxnSpPr/>
      </xdr:nvCxnSpPr>
      <xdr:spPr>
        <a:xfrm>
          <a:off x="4119245" y="515789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macro="" textlink="">
      <xdr:nvSpPr>
        <xdr:cNvPr id="70" name="有形固定資産減価償却率平均値テキスト"/>
        <xdr:cNvSpPr txBox="1"/>
      </xdr:nvSpPr>
      <xdr:spPr>
        <a:xfrm>
          <a:off x="4258945" y="5799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1" name="フローチャート: 判断 70"/>
        <xdr:cNvSpPr/>
      </xdr:nvSpPr>
      <xdr:spPr>
        <a:xfrm>
          <a:off x="4157345" y="59482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xdr:cNvSpPr/>
      </xdr:nvSpPr>
      <xdr:spPr>
        <a:xfrm>
          <a:off x="353758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xdr:cNvSpPr/>
      </xdr:nvSpPr>
      <xdr:spPr>
        <a:xfrm>
          <a:off x="2867025" y="5919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xdr:cNvSpPr/>
      </xdr:nvSpPr>
      <xdr:spPr>
        <a:xfrm>
          <a:off x="2196465" y="5876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525905" y="58403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94403</xdr:rowOff>
    </xdr:from>
    <xdr:to>
      <xdr:col>23</xdr:col>
      <xdr:colOff>136525</xdr:colOff>
      <xdr:row>33</xdr:row>
      <xdr:rowOff>24553</xdr:rowOff>
    </xdr:to>
    <xdr:sp macro="" textlink="">
      <xdr:nvSpPr>
        <xdr:cNvPr id="81" name="楕円 80"/>
        <xdr:cNvSpPr/>
      </xdr:nvSpPr>
      <xdr:spPr>
        <a:xfrm>
          <a:off x="4157345" y="62285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72830</xdr:rowOff>
    </xdr:from>
    <xdr:ext cx="405111" cy="259045"/>
    <xdr:sp macro="" textlink="">
      <xdr:nvSpPr>
        <xdr:cNvPr id="82" name="有形固定資産減価償却率該当値テキスト"/>
        <xdr:cNvSpPr txBox="1"/>
      </xdr:nvSpPr>
      <xdr:spPr>
        <a:xfrm>
          <a:off x="4258945" y="6206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58420</xdr:rowOff>
    </xdr:from>
    <xdr:to>
      <xdr:col>19</xdr:col>
      <xdr:colOff>187325</xdr:colOff>
      <xdr:row>32</xdr:row>
      <xdr:rowOff>160020</xdr:rowOff>
    </xdr:to>
    <xdr:sp macro="" textlink="">
      <xdr:nvSpPr>
        <xdr:cNvPr id="83" name="楕円 82"/>
        <xdr:cNvSpPr/>
      </xdr:nvSpPr>
      <xdr:spPr>
        <a:xfrm>
          <a:off x="3537585" y="6192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109220</xdr:rowOff>
    </xdr:from>
    <xdr:to>
      <xdr:col>23</xdr:col>
      <xdr:colOff>85725</xdr:colOff>
      <xdr:row>32</xdr:row>
      <xdr:rowOff>145203</xdr:rowOff>
    </xdr:to>
    <xdr:cxnSp macro="">
      <xdr:nvCxnSpPr>
        <xdr:cNvPr id="84" name="直線コネクタ 83"/>
        <xdr:cNvCxnSpPr/>
      </xdr:nvCxnSpPr>
      <xdr:spPr>
        <a:xfrm>
          <a:off x="3588385" y="6243320"/>
          <a:ext cx="61976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8043</xdr:rowOff>
    </xdr:from>
    <xdr:to>
      <xdr:col>15</xdr:col>
      <xdr:colOff>187325</xdr:colOff>
      <xdr:row>32</xdr:row>
      <xdr:rowOff>109643</xdr:rowOff>
    </xdr:to>
    <xdr:sp macro="" textlink="">
      <xdr:nvSpPr>
        <xdr:cNvPr id="85" name="楕円 84"/>
        <xdr:cNvSpPr/>
      </xdr:nvSpPr>
      <xdr:spPr>
        <a:xfrm>
          <a:off x="2867025" y="61421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58843</xdr:rowOff>
    </xdr:from>
    <xdr:to>
      <xdr:col>19</xdr:col>
      <xdr:colOff>136525</xdr:colOff>
      <xdr:row>32</xdr:row>
      <xdr:rowOff>109220</xdr:rowOff>
    </xdr:to>
    <xdr:cxnSp macro="">
      <xdr:nvCxnSpPr>
        <xdr:cNvPr id="86" name="直線コネクタ 85"/>
        <xdr:cNvCxnSpPr/>
      </xdr:nvCxnSpPr>
      <xdr:spPr>
        <a:xfrm>
          <a:off x="2917825" y="6192943"/>
          <a:ext cx="6705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118322</xdr:rowOff>
    </xdr:from>
    <xdr:to>
      <xdr:col>11</xdr:col>
      <xdr:colOff>187325</xdr:colOff>
      <xdr:row>32</xdr:row>
      <xdr:rowOff>48472</xdr:rowOff>
    </xdr:to>
    <xdr:sp macro="" textlink="">
      <xdr:nvSpPr>
        <xdr:cNvPr id="87" name="楕円 86"/>
        <xdr:cNvSpPr/>
      </xdr:nvSpPr>
      <xdr:spPr>
        <a:xfrm>
          <a:off x="2196465" y="60847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169122</xdr:rowOff>
    </xdr:from>
    <xdr:to>
      <xdr:col>15</xdr:col>
      <xdr:colOff>136525</xdr:colOff>
      <xdr:row>32</xdr:row>
      <xdr:rowOff>58843</xdr:rowOff>
    </xdr:to>
    <xdr:cxnSp macro="">
      <xdr:nvCxnSpPr>
        <xdr:cNvPr id="88" name="直線コネクタ 87"/>
        <xdr:cNvCxnSpPr/>
      </xdr:nvCxnSpPr>
      <xdr:spPr>
        <a:xfrm>
          <a:off x="2247265" y="6135582"/>
          <a:ext cx="670560" cy="5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96732</xdr:rowOff>
    </xdr:from>
    <xdr:to>
      <xdr:col>7</xdr:col>
      <xdr:colOff>187325</xdr:colOff>
      <xdr:row>32</xdr:row>
      <xdr:rowOff>26882</xdr:rowOff>
    </xdr:to>
    <xdr:sp macro="" textlink="">
      <xdr:nvSpPr>
        <xdr:cNvPr id="89" name="楕円 88"/>
        <xdr:cNvSpPr/>
      </xdr:nvSpPr>
      <xdr:spPr>
        <a:xfrm>
          <a:off x="1525905" y="60631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147532</xdr:rowOff>
    </xdr:from>
    <xdr:to>
      <xdr:col>11</xdr:col>
      <xdr:colOff>136525</xdr:colOff>
      <xdr:row>31</xdr:row>
      <xdr:rowOff>169122</xdr:rowOff>
    </xdr:to>
    <xdr:cxnSp macro="">
      <xdr:nvCxnSpPr>
        <xdr:cNvPr id="90" name="直線コネクタ 89"/>
        <xdr:cNvCxnSpPr/>
      </xdr:nvCxnSpPr>
      <xdr:spPr>
        <a:xfrm>
          <a:off x="1576705" y="6113992"/>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xdr:cNvSpPr txBox="1"/>
      </xdr:nvSpPr>
      <xdr:spPr>
        <a:xfrm>
          <a:off x="3395989" y="568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2" name="n_2aveValue有形固定資産減価償却率"/>
        <xdr:cNvSpPr txBox="1"/>
      </xdr:nvSpPr>
      <xdr:spPr>
        <a:xfrm>
          <a:off x="2738129"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3" name="n_3aveValue有形固定資産減価償却率"/>
        <xdr:cNvSpPr txBox="1"/>
      </xdr:nvSpPr>
      <xdr:spPr>
        <a:xfrm>
          <a:off x="2067569" y="56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xdr:cNvSpPr txBox="1"/>
      </xdr:nvSpPr>
      <xdr:spPr>
        <a:xfrm>
          <a:off x="1397009" y="562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151147</xdr:rowOff>
    </xdr:from>
    <xdr:ext cx="405111" cy="259045"/>
    <xdr:sp macro="" textlink="">
      <xdr:nvSpPr>
        <xdr:cNvPr id="95" name="n_1mainValue有形固定資産減価償却率"/>
        <xdr:cNvSpPr txBox="1"/>
      </xdr:nvSpPr>
      <xdr:spPr>
        <a:xfrm>
          <a:off x="3395989"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96" name="n_2mainValue有形固定資産減価償却率"/>
        <xdr:cNvSpPr txBox="1"/>
      </xdr:nvSpPr>
      <xdr:spPr>
        <a:xfrm>
          <a:off x="2738129" y="62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39599</xdr:rowOff>
    </xdr:from>
    <xdr:ext cx="405111" cy="259045"/>
    <xdr:sp macro="" textlink="">
      <xdr:nvSpPr>
        <xdr:cNvPr id="97" name="n_3mainValue有形固定資産減価償却率"/>
        <xdr:cNvSpPr txBox="1"/>
      </xdr:nvSpPr>
      <xdr:spPr>
        <a:xfrm>
          <a:off x="2067569" y="617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18009</xdr:rowOff>
    </xdr:from>
    <xdr:ext cx="405111" cy="259045"/>
    <xdr:sp macro="" textlink="">
      <xdr:nvSpPr>
        <xdr:cNvPr id="98" name="n_4mainValue有形固定資産減価償却率"/>
        <xdr:cNvSpPr txBox="1"/>
      </xdr:nvSpPr>
      <xdr:spPr>
        <a:xfrm>
          <a:off x="1397009" y="61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と比べ同程度となっているものの、類似団体と比べ数値は上回っている。今後、学校などの施設における大規模な改修等による不足財源を補うための財政調整基金の取り崩しなどが想定される中、財政の健全化を推進するため、一般会計においては、引き続き町債の発行額を元利償還額以内にするとともに、各事業の見直しなどによる将来負担額の抑制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27" name="直線コネクタ 126"/>
        <xdr:cNvCxnSpPr/>
      </xdr:nvCxnSpPr>
      <xdr:spPr>
        <a:xfrm flipV="1">
          <a:off x="13027660" y="5211868"/>
          <a:ext cx="1269" cy="1305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28" name="債務償還比率最小値テキスト"/>
        <xdr:cNvSpPr txBox="1"/>
      </xdr:nvSpPr>
      <xdr:spPr>
        <a:xfrm>
          <a:off x="13080365" y="65209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29" name="直線コネクタ 128"/>
        <xdr:cNvCxnSpPr/>
      </xdr:nvCxnSpPr>
      <xdr:spPr>
        <a:xfrm>
          <a:off x="12963525" y="65170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84084</xdr:rowOff>
    </xdr:from>
    <xdr:ext cx="469744" cy="259045"/>
    <xdr:sp macro="" textlink="">
      <xdr:nvSpPr>
        <xdr:cNvPr id="132" name="債務償還比率平均値テキスト"/>
        <xdr:cNvSpPr txBox="1"/>
      </xdr:nvSpPr>
      <xdr:spPr>
        <a:xfrm>
          <a:off x="13080365" y="5547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3" name="フローチャート: 判断 132"/>
        <xdr:cNvSpPr/>
      </xdr:nvSpPr>
      <xdr:spPr>
        <a:xfrm>
          <a:off x="13001625" y="56923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4" name="フローチャート: 判断 133"/>
        <xdr:cNvSpPr/>
      </xdr:nvSpPr>
      <xdr:spPr>
        <a:xfrm>
          <a:off x="12359005" y="56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5" name="フローチャート: 判断 134"/>
        <xdr:cNvSpPr/>
      </xdr:nvSpPr>
      <xdr:spPr>
        <a:xfrm>
          <a:off x="11688445" y="581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36" name="フローチャート: 判断 135"/>
        <xdr:cNvSpPr/>
      </xdr:nvSpPr>
      <xdr:spPr>
        <a:xfrm>
          <a:off x="11017885" y="587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37" name="フローチャート: 判断 136"/>
        <xdr:cNvSpPr/>
      </xdr:nvSpPr>
      <xdr:spPr>
        <a:xfrm>
          <a:off x="10347325" y="58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90353</xdr:rowOff>
    </xdr:from>
    <xdr:to>
      <xdr:col>76</xdr:col>
      <xdr:colOff>73025</xdr:colOff>
      <xdr:row>30</xdr:row>
      <xdr:rowOff>20503</xdr:rowOff>
    </xdr:to>
    <xdr:sp macro="" textlink="">
      <xdr:nvSpPr>
        <xdr:cNvPr id="143" name="楕円 142"/>
        <xdr:cNvSpPr/>
      </xdr:nvSpPr>
      <xdr:spPr>
        <a:xfrm>
          <a:off x="13001625" y="57215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68780</xdr:rowOff>
    </xdr:from>
    <xdr:ext cx="469744" cy="259045"/>
    <xdr:sp macro="" textlink="">
      <xdr:nvSpPr>
        <xdr:cNvPr id="144" name="債務償還比率該当値テキスト"/>
        <xdr:cNvSpPr txBox="1"/>
      </xdr:nvSpPr>
      <xdr:spPr>
        <a:xfrm>
          <a:off x="13080365" y="569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71162</xdr:rowOff>
    </xdr:from>
    <xdr:to>
      <xdr:col>72</xdr:col>
      <xdr:colOff>123825</xdr:colOff>
      <xdr:row>30</xdr:row>
      <xdr:rowOff>1312</xdr:rowOff>
    </xdr:to>
    <xdr:sp macro="" textlink="">
      <xdr:nvSpPr>
        <xdr:cNvPr id="145" name="楕円 144"/>
        <xdr:cNvSpPr/>
      </xdr:nvSpPr>
      <xdr:spPr>
        <a:xfrm>
          <a:off x="12359005" y="57023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121962</xdr:rowOff>
    </xdr:from>
    <xdr:to>
      <xdr:col>76</xdr:col>
      <xdr:colOff>22225</xdr:colOff>
      <xdr:row>29</xdr:row>
      <xdr:rowOff>141153</xdr:rowOff>
    </xdr:to>
    <xdr:cxnSp macro="">
      <xdr:nvCxnSpPr>
        <xdr:cNvPr id="146" name="直線コネクタ 145"/>
        <xdr:cNvCxnSpPr/>
      </xdr:nvCxnSpPr>
      <xdr:spPr>
        <a:xfrm>
          <a:off x="12409805" y="5753142"/>
          <a:ext cx="619760" cy="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107216</xdr:rowOff>
    </xdr:from>
    <xdr:to>
      <xdr:col>68</xdr:col>
      <xdr:colOff>123825</xdr:colOff>
      <xdr:row>31</xdr:row>
      <xdr:rowOff>37366</xdr:rowOff>
    </xdr:to>
    <xdr:sp macro="" textlink="">
      <xdr:nvSpPr>
        <xdr:cNvPr id="147" name="楕円 146"/>
        <xdr:cNvSpPr/>
      </xdr:nvSpPr>
      <xdr:spPr>
        <a:xfrm>
          <a:off x="11688445" y="59060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121962</xdr:rowOff>
    </xdr:from>
    <xdr:to>
      <xdr:col>72</xdr:col>
      <xdr:colOff>73025</xdr:colOff>
      <xdr:row>30</xdr:row>
      <xdr:rowOff>158016</xdr:rowOff>
    </xdr:to>
    <xdr:cxnSp macro="">
      <xdr:nvCxnSpPr>
        <xdr:cNvPr id="148" name="直線コネクタ 147"/>
        <xdr:cNvCxnSpPr/>
      </xdr:nvCxnSpPr>
      <xdr:spPr>
        <a:xfrm flipV="1">
          <a:off x="11739245" y="5753142"/>
          <a:ext cx="670560" cy="20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19128</xdr:rowOff>
    </xdr:from>
    <xdr:to>
      <xdr:col>64</xdr:col>
      <xdr:colOff>123825</xdr:colOff>
      <xdr:row>31</xdr:row>
      <xdr:rowOff>120728</xdr:rowOff>
    </xdr:to>
    <xdr:sp macro="" textlink="">
      <xdr:nvSpPr>
        <xdr:cNvPr id="149" name="楕円 148"/>
        <xdr:cNvSpPr/>
      </xdr:nvSpPr>
      <xdr:spPr>
        <a:xfrm>
          <a:off x="11017885" y="598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158016</xdr:rowOff>
    </xdr:from>
    <xdr:to>
      <xdr:col>68</xdr:col>
      <xdr:colOff>73025</xdr:colOff>
      <xdr:row>31</xdr:row>
      <xdr:rowOff>69928</xdr:rowOff>
    </xdr:to>
    <xdr:cxnSp macro="">
      <xdr:nvCxnSpPr>
        <xdr:cNvPr id="150" name="直線コネクタ 149"/>
        <xdr:cNvCxnSpPr/>
      </xdr:nvCxnSpPr>
      <xdr:spPr>
        <a:xfrm flipV="1">
          <a:off x="11068685" y="5956836"/>
          <a:ext cx="670560" cy="7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32441</xdr:rowOff>
    </xdr:from>
    <xdr:to>
      <xdr:col>60</xdr:col>
      <xdr:colOff>123825</xdr:colOff>
      <xdr:row>31</xdr:row>
      <xdr:rowOff>134041</xdr:rowOff>
    </xdr:to>
    <xdr:sp macro="" textlink="">
      <xdr:nvSpPr>
        <xdr:cNvPr id="151" name="楕円 150"/>
        <xdr:cNvSpPr/>
      </xdr:nvSpPr>
      <xdr:spPr>
        <a:xfrm>
          <a:off x="10347325" y="59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69928</xdr:rowOff>
    </xdr:from>
    <xdr:to>
      <xdr:col>64</xdr:col>
      <xdr:colOff>73025</xdr:colOff>
      <xdr:row>31</xdr:row>
      <xdr:rowOff>83241</xdr:rowOff>
    </xdr:to>
    <xdr:cxnSp macro="">
      <xdr:nvCxnSpPr>
        <xdr:cNvPr id="152" name="直線コネクタ 151"/>
        <xdr:cNvCxnSpPr/>
      </xdr:nvCxnSpPr>
      <xdr:spPr>
        <a:xfrm flipV="1">
          <a:off x="10398125" y="6036388"/>
          <a:ext cx="670560" cy="1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125599</xdr:rowOff>
    </xdr:from>
    <xdr:ext cx="469744" cy="259045"/>
    <xdr:sp macro="" textlink="">
      <xdr:nvSpPr>
        <xdr:cNvPr id="153" name="n_1aveValue債務償還比率"/>
        <xdr:cNvSpPr txBox="1"/>
      </xdr:nvSpPr>
      <xdr:spPr>
        <a:xfrm>
          <a:off x="12185092" y="542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4" name="n_2aveValue債務償還比率"/>
        <xdr:cNvSpPr txBox="1"/>
      </xdr:nvSpPr>
      <xdr:spPr>
        <a:xfrm>
          <a:off x="11527232" y="559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5" name="n_3aveValue債務償還比率"/>
        <xdr:cNvSpPr txBox="1"/>
      </xdr:nvSpPr>
      <xdr:spPr>
        <a:xfrm>
          <a:off x="10856672" y="565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56" name="n_4aveValue債務償還比率"/>
        <xdr:cNvSpPr txBox="1"/>
      </xdr:nvSpPr>
      <xdr:spPr>
        <a:xfrm>
          <a:off x="10186112" y="56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163889</xdr:rowOff>
    </xdr:from>
    <xdr:ext cx="469744" cy="259045"/>
    <xdr:sp macro="" textlink="">
      <xdr:nvSpPr>
        <xdr:cNvPr id="157" name="n_1mainValue債務償還比率"/>
        <xdr:cNvSpPr txBox="1"/>
      </xdr:nvSpPr>
      <xdr:spPr>
        <a:xfrm>
          <a:off x="12185092" y="579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28493</xdr:rowOff>
    </xdr:from>
    <xdr:ext cx="469744" cy="259045"/>
    <xdr:sp macro="" textlink="">
      <xdr:nvSpPr>
        <xdr:cNvPr id="158" name="n_2mainValue債務償還比率"/>
        <xdr:cNvSpPr txBox="1"/>
      </xdr:nvSpPr>
      <xdr:spPr>
        <a:xfrm>
          <a:off x="11527232" y="599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111855</xdr:rowOff>
    </xdr:from>
    <xdr:ext cx="469744" cy="259045"/>
    <xdr:sp macro="" textlink="">
      <xdr:nvSpPr>
        <xdr:cNvPr id="159" name="n_3mainValue債務償還比率"/>
        <xdr:cNvSpPr txBox="1"/>
      </xdr:nvSpPr>
      <xdr:spPr>
        <a:xfrm>
          <a:off x="10856672" y="60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125168</xdr:rowOff>
    </xdr:from>
    <xdr:ext cx="469744" cy="259045"/>
    <xdr:sp macro="" textlink="">
      <xdr:nvSpPr>
        <xdr:cNvPr id="160" name="n_4mainValue債務償還比率"/>
        <xdr:cNvSpPr txBox="1"/>
      </xdr:nvSpPr>
      <xdr:spPr>
        <a:xfrm>
          <a:off x="10186112" y="609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28,160
27,943
14.27
11,410,343
10,655,409
727,252
6,648,050
7,409,061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xdr:cNvCxnSpPr/>
      </xdr:nvCxnSpPr>
      <xdr:spPr>
        <a:xfrm flipV="1">
          <a:off x="4086225" y="58445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xdr:cNvSpPr txBox="1"/>
      </xdr:nvSpPr>
      <xdr:spPr>
        <a:xfrm>
          <a:off x="412496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xdr:cNvCxnSpPr/>
      </xdr:nvCxnSpPr>
      <xdr:spPr>
        <a:xfrm>
          <a:off x="402082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xdr:cNvSpPr txBox="1"/>
      </xdr:nvSpPr>
      <xdr:spPr>
        <a:xfrm>
          <a:off x="412496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xdr:cNvCxnSpPr/>
      </xdr:nvCxnSpPr>
      <xdr:spPr>
        <a:xfrm>
          <a:off x="402082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xdr:cNvSpPr txBox="1"/>
      </xdr:nvSpPr>
      <xdr:spPr>
        <a:xfrm>
          <a:off x="412496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xdr:cNvSpPr/>
      </xdr:nvSpPr>
      <xdr:spPr>
        <a:xfrm>
          <a:off x="403606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xdr:cNvSpPr/>
      </xdr:nvSpPr>
      <xdr:spPr>
        <a:xfrm>
          <a:off x="3312160" y="63728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xdr:cNvSpPr/>
      </xdr:nvSpPr>
      <xdr:spPr>
        <a:xfrm>
          <a:off x="25146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7399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xdr:cNvSpPr/>
      </xdr:nvSpPr>
      <xdr:spPr>
        <a:xfrm>
          <a:off x="965200" y="631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50165</xdr:rowOff>
    </xdr:from>
    <xdr:to>
      <xdr:col>24</xdr:col>
      <xdr:colOff>114300</xdr:colOff>
      <xdr:row>38</xdr:row>
      <xdr:rowOff>151765</xdr:rowOff>
    </xdr:to>
    <xdr:sp macro="" textlink="">
      <xdr:nvSpPr>
        <xdr:cNvPr id="73" name="楕円 72"/>
        <xdr:cNvSpPr/>
      </xdr:nvSpPr>
      <xdr:spPr>
        <a:xfrm>
          <a:off x="403606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28592</xdr:rowOff>
    </xdr:from>
    <xdr:ext cx="405111" cy="259045"/>
    <xdr:sp macro="" textlink="">
      <xdr:nvSpPr>
        <xdr:cNvPr id="74" name="【道路】&#10;有形固定資産減価償却率該当値テキスト"/>
        <xdr:cNvSpPr txBox="1"/>
      </xdr:nvSpPr>
      <xdr:spPr>
        <a:xfrm>
          <a:off x="4124960"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xdr:rowOff>
    </xdr:from>
    <xdr:to>
      <xdr:col>20</xdr:col>
      <xdr:colOff>38100</xdr:colOff>
      <xdr:row>38</xdr:row>
      <xdr:rowOff>117475</xdr:rowOff>
    </xdr:to>
    <xdr:sp macro="" textlink="">
      <xdr:nvSpPr>
        <xdr:cNvPr id="75" name="楕円 74"/>
        <xdr:cNvSpPr/>
      </xdr:nvSpPr>
      <xdr:spPr>
        <a:xfrm>
          <a:off x="3312160" y="63861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66675</xdr:rowOff>
    </xdr:from>
    <xdr:to>
      <xdr:col>24</xdr:col>
      <xdr:colOff>63500</xdr:colOff>
      <xdr:row>38</xdr:row>
      <xdr:rowOff>100965</xdr:rowOff>
    </xdr:to>
    <xdr:cxnSp macro="">
      <xdr:nvCxnSpPr>
        <xdr:cNvPr id="76" name="直線コネクタ 75"/>
        <xdr:cNvCxnSpPr/>
      </xdr:nvCxnSpPr>
      <xdr:spPr>
        <a:xfrm>
          <a:off x="3355340" y="6436995"/>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166370</xdr:rowOff>
    </xdr:from>
    <xdr:to>
      <xdr:col>15</xdr:col>
      <xdr:colOff>101600</xdr:colOff>
      <xdr:row>38</xdr:row>
      <xdr:rowOff>96520</xdr:rowOff>
    </xdr:to>
    <xdr:sp macro="" textlink="">
      <xdr:nvSpPr>
        <xdr:cNvPr id="77" name="楕円 76"/>
        <xdr:cNvSpPr/>
      </xdr:nvSpPr>
      <xdr:spPr>
        <a:xfrm>
          <a:off x="2514600" y="636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45720</xdr:rowOff>
    </xdr:from>
    <xdr:to>
      <xdr:col>19</xdr:col>
      <xdr:colOff>177800</xdr:colOff>
      <xdr:row>38</xdr:row>
      <xdr:rowOff>66675</xdr:rowOff>
    </xdr:to>
    <xdr:cxnSp macro="">
      <xdr:nvCxnSpPr>
        <xdr:cNvPr id="78" name="直線コネクタ 77"/>
        <xdr:cNvCxnSpPr/>
      </xdr:nvCxnSpPr>
      <xdr:spPr>
        <a:xfrm>
          <a:off x="2565400" y="6416040"/>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79" name="楕円 78"/>
        <xdr:cNvSpPr/>
      </xdr:nvSpPr>
      <xdr:spPr>
        <a:xfrm>
          <a:off x="1739900" y="633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45720</xdr:rowOff>
    </xdr:to>
    <xdr:cxnSp macro="">
      <xdr:nvCxnSpPr>
        <xdr:cNvPr id="80" name="直線コネクタ 79"/>
        <xdr:cNvCxnSpPr/>
      </xdr:nvCxnSpPr>
      <xdr:spPr>
        <a:xfrm>
          <a:off x="1790700" y="637794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101600</xdr:rowOff>
    </xdr:from>
    <xdr:to>
      <xdr:col>6</xdr:col>
      <xdr:colOff>38100</xdr:colOff>
      <xdr:row>38</xdr:row>
      <xdr:rowOff>31750</xdr:rowOff>
    </xdr:to>
    <xdr:sp macro="" textlink="">
      <xdr:nvSpPr>
        <xdr:cNvPr id="81" name="楕円 80"/>
        <xdr:cNvSpPr/>
      </xdr:nvSpPr>
      <xdr:spPr>
        <a:xfrm>
          <a:off x="965200" y="6304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152400</xdr:rowOff>
    </xdr:from>
    <xdr:to>
      <xdr:col>10</xdr:col>
      <xdr:colOff>114300</xdr:colOff>
      <xdr:row>38</xdr:row>
      <xdr:rowOff>7620</xdr:rowOff>
    </xdr:to>
    <xdr:cxnSp macro="">
      <xdr:nvCxnSpPr>
        <xdr:cNvPr id="82" name="直線コネクタ 81"/>
        <xdr:cNvCxnSpPr/>
      </xdr:nvCxnSpPr>
      <xdr:spPr>
        <a:xfrm>
          <a:off x="1008380" y="635508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macro="" textlink="">
      <xdr:nvSpPr>
        <xdr:cNvPr id="83" name="n_1aveValue【道路】&#10;有形固定資産減価償却率"/>
        <xdr:cNvSpPr txBox="1"/>
      </xdr:nvSpPr>
      <xdr:spPr>
        <a:xfrm>
          <a:off x="317056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xdr:cNvSpPr txBox="1"/>
      </xdr:nvSpPr>
      <xdr:spPr>
        <a:xfrm>
          <a:off x="238570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xdr:cNvSpPr txBox="1"/>
      </xdr:nvSpPr>
      <xdr:spPr>
        <a:xfrm>
          <a:off x="161100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xdr:cNvSpPr txBox="1"/>
      </xdr:nvSpPr>
      <xdr:spPr>
        <a:xfrm>
          <a:off x="8363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108602</xdr:rowOff>
    </xdr:from>
    <xdr:ext cx="405111" cy="259045"/>
    <xdr:sp macro="" textlink="">
      <xdr:nvSpPr>
        <xdr:cNvPr id="87" name="n_1mainValue【道路】&#10;有形固定資産減価償却率"/>
        <xdr:cNvSpPr txBox="1"/>
      </xdr:nvSpPr>
      <xdr:spPr>
        <a:xfrm>
          <a:off x="317056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8" name="n_2mainValue【道路】&#10;有形固定資産減価償却率"/>
        <xdr:cNvSpPr txBox="1"/>
      </xdr:nvSpPr>
      <xdr:spPr>
        <a:xfrm>
          <a:off x="238570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74947</xdr:rowOff>
    </xdr:from>
    <xdr:ext cx="405111" cy="259045"/>
    <xdr:sp macro="" textlink="">
      <xdr:nvSpPr>
        <xdr:cNvPr id="89" name="n_3mainValue【道路】&#10;有形固定資産減価償却率"/>
        <xdr:cNvSpPr txBox="1"/>
      </xdr:nvSpPr>
      <xdr:spPr>
        <a:xfrm>
          <a:off x="161100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48277</xdr:rowOff>
    </xdr:from>
    <xdr:ext cx="405111" cy="259045"/>
    <xdr:sp macro="" textlink="">
      <xdr:nvSpPr>
        <xdr:cNvPr id="90" name="n_4mainValue【道路】&#10;有形固定資産減価償却率"/>
        <xdr:cNvSpPr txBox="1"/>
      </xdr:nvSpPr>
      <xdr:spPr>
        <a:xfrm>
          <a:off x="83630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xdr:cNvCxnSpPr/>
      </xdr:nvCxnSpPr>
      <xdr:spPr>
        <a:xfrm flipV="1">
          <a:off x="9219565" y="5811317"/>
          <a:ext cx="0" cy="1184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xdr:cNvSpPr txBox="1"/>
      </xdr:nvSpPr>
      <xdr:spPr>
        <a:xfrm>
          <a:off x="9258300" y="699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xdr:cNvCxnSpPr/>
      </xdr:nvCxnSpPr>
      <xdr:spPr>
        <a:xfrm>
          <a:off x="9154160" y="6995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xdr:cNvSpPr txBox="1"/>
      </xdr:nvSpPr>
      <xdr:spPr>
        <a:xfrm>
          <a:off x="9258300" y="55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xdr:cNvCxnSpPr/>
      </xdr:nvCxnSpPr>
      <xdr:spPr>
        <a:xfrm>
          <a:off x="9154160" y="58113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xdr:cNvSpPr txBox="1"/>
      </xdr:nvSpPr>
      <xdr:spPr>
        <a:xfrm>
          <a:off x="9258300" y="6516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xdr:cNvSpPr/>
      </xdr:nvSpPr>
      <xdr:spPr>
        <a:xfrm>
          <a:off x="9192260" y="66616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xdr:cNvSpPr/>
      </xdr:nvSpPr>
      <xdr:spPr>
        <a:xfrm>
          <a:off x="8445500" y="6674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xdr:cNvSpPr/>
      </xdr:nvSpPr>
      <xdr:spPr>
        <a:xfrm>
          <a:off x="7670800" y="66912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xdr:cNvSpPr/>
      </xdr:nvSpPr>
      <xdr:spPr>
        <a:xfrm>
          <a:off x="6873240" y="6675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xdr:cNvSpPr/>
      </xdr:nvSpPr>
      <xdr:spPr>
        <a:xfrm>
          <a:off x="6098540" y="6673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138938</xdr:rowOff>
    </xdr:from>
    <xdr:to>
      <xdr:col>55</xdr:col>
      <xdr:colOff>50800</xdr:colOff>
      <xdr:row>41</xdr:row>
      <xdr:rowOff>69088</xdr:rowOff>
    </xdr:to>
    <xdr:sp macro="" textlink="">
      <xdr:nvSpPr>
        <xdr:cNvPr id="130" name="楕円 129"/>
        <xdr:cNvSpPr/>
      </xdr:nvSpPr>
      <xdr:spPr>
        <a:xfrm>
          <a:off x="9192260" y="68445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53865</xdr:rowOff>
    </xdr:from>
    <xdr:ext cx="469744" cy="259045"/>
    <xdr:sp macro="" textlink="">
      <xdr:nvSpPr>
        <xdr:cNvPr id="131" name="【道路】&#10;一人当たり延長該当値テキスト"/>
        <xdr:cNvSpPr txBox="1"/>
      </xdr:nvSpPr>
      <xdr:spPr>
        <a:xfrm>
          <a:off x="9258300" y="675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139967</xdr:rowOff>
    </xdr:from>
    <xdr:to>
      <xdr:col>50</xdr:col>
      <xdr:colOff>165100</xdr:colOff>
      <xdr:row>41</xdr:row>
      <xdr:rowOff>70117</xdr:rowOff>
    </xdr:to>
    <xdr:sp macro="" textlink="">
      <xdr:nvSpPr>
        <xdr:cNvPr id="132" name="楕円 131"/>
        <xdr:cNvSpPr/>
      </xdr:nvSpPr>
      <xdr:spPr>
        <a:xfrm>
          <a:off x="8445500" y="68455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18288</xdr:rowOff>
    </xdr:from>
    <xdr:to>
      <xdr:col>55</xdr:col>
      <xdr:colOff>0</xdr:colOff>
      <xdr:row>41</xdr:row>
      <xdr:rowOff>19317</xdr:rowOff>
    </xdr:to>
    <xdr:cxnSp macro="">
      <xdr:nvCxnSpPr>
        <xdr:cNvPr id="133" name="直線コネクタ 132"/>
        <xdr:cNvCxnSpPr/>
      </xdr:nvCxnSpPr>
      <xdr:spPr>
        <a:xfrm flipV="1">
          <a:off x="8496300" y="6891528"/>
          <a:ext cx="7239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140767</xdr:rowOff>
    </xdr:from>
    <xdr:to>
      <xdr:col>46</xdr:col>
      <xdr:colOff>38100</xdr:colOff>
      <xdr:row>41</xdr:row>
      <xdr:rowOff>70917</xdr:rowOff>
    </xdr:to>
    <xdr:sp macro="" textlink="">
      <xdr:nvSpPr>
        <xdr:cNvPr id="134" name="楕円 133"/>
        <xdr:cNvSpPr/>
      </xdr:nvSpPr>
      <xdr:spPr>
        <a:xfrm>
          <a:off x="7670800" y="68463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19317</xdr:rowOff>
    </xdr:from>
    <xdr:to>
      <xdr:col>50</xdr:col>
      <xdr:colOff>114300</xdr:colOff>
      <xdr:row>41</xdr:row>
      <xdr:rowOff>20117</xdr:rowOff>
    </xdr:to>
    <xdr:cxnSp macro="">
      <xdr:nvCxnSpPr>
        <xdr:cNvPr id="135" name="直線コネクタ 134"/>
        <xdr:cNvCxnSpPr/>
      </xdr:nvCxnSpPr>
      <xdr:spPr>
        <a:xfrm flipV="1">
          <a:off x="7713980" y="6892557"/>
          <a:ext cx="78232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141567</xdr:rowOff>
    </xdr:from>
    <xdr:to>
      <xdr:col>41</xdr:col>
      <xdr:colOff>101600</xdr:colOff>
      <xdr:row>41</xdr:row>
      <xdr:rowOff>71717</xdr:rowOff>
    </xdr:to>
    <xdr:sp macro="" textlink="">
      <xdr:nvSpPr>
        <xdr:cNvPr id="136" name="楕円 135"/>
        <xdr:cNvSpPr/>
      </xdr:nvSpPr>
      <xdr:spPr>
        <a:xfrm>
          <a:off x="6873240" y="68471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20117</xdr:rowOff>
    </xdr:from>
    <xdr:to>
      <xdr:col>45</xdr:col>
      <xdr:colOff>177800</xdr:colOff>
      <xdr:row>41</xdr:row>
      <xdr:rowOff>20917</xdr:rowOff>
    </xdr:to>
    <xdr:cxnSp macro="">
      <xdr:nvCxnSpPr>
        <xdr:cNvPr id="137" name="直線コネクタ 136"/>
        <xdr:cNvCxnSpPr/>
      </xdr:nvCxnSpPr>
      <xdr:spPr>
        <a:xfrm flipV="1">
          <a:off x="6924040" y="6893357"/>
          <a:ext cx="78994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143129</xdr:rowOff>
    </xdr:from>
    <xdr:to>
      <xdr:col>36</xdr:col>
      <xdr:colOff>165100</xdr:colOff>
      <xdr:row>41</xdr:row>
      <xdr:rowOff>73279</xdr:rowOff>
    </xdr:to>
    <xdr:sp macro="" textlink="">
      <xdr:nvSpPr>
        <xdr:cNvPr id="138" name="楕円 137"/>
        <xdr:cNvSpPr/>
      </xdr:nvSpPr>
      <xdr:spPr>
        <a:xfrm>
          <a:off x="6098540" y="6848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20917</xdr:rowOff>
    </xdr:from>
    <xdr:to>
      <xdr:col>41</xdr:col>
      <xdr:colOff>50800</xdr:colOff>
      <xdr:row>41</xdr:row>
      <xdr:rowOff>22479</xdr:rowOff>
    </xdr:to>
    <xdr:cxnSp macro="">
      <xdr:nvCxnSpPr>
        <xdr:cNvPr id="139" name="直線コネクタ 138"/>
        <xdr:cNvCxnSpPr/>
      </xdr:nvCxnSpPr>
      <xdr:spPr>
        <a:xfrm flipV="1">
          <a:off x="6149340" y="6894157"/>
          <a:ext cx="7747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xdr:cNvSpPr txBox="1"/>
      </xdr:nvSpPr>
      <xdr:spPr>
        <a:xfrm>
          <a:off x="8271587" y="64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xdr:cNvSpPr txBox="1"/>
      </xdr:nvSpPr>
      <xdr:spPr>
        <a:xfrm>
          <a:off x="7509587" y="64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xdr:cNvSpPr txBox="1"/>
      </xdr:nvSpPr>
      <xdr:spPr>
        <a:xfrm>
          <a:off x="6712027" y="645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xdr:cNvSpPr txBox="1"/>
      </xdr:nvSpPr>
      <xdr:spPr>
        <a:xfrm>
          <a:off x="5937327" y="645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61244</xdr:rowOff>
    </xdr:from>
    <xdr:ext cx="469744" cy="259045"/>
    <xdr:sp macro="" textlink="">
      <xdr:nvSpPr>
        <xdr:cNvPr id="144" name="n_1mainValue【道路】&#10;一人当たり延長"/>
        <xdr:cNvSpPr txBox="1"/>
      </xdr:nvSpPr>
      <xdr:spPr>
        <a:xfrm>
          <a:off x="8271587" y="693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62044</xdr:rowOff>
    </xdr:from>
    <xdr:ext cx="469744" cy="259045"/>
    <xdr:sp macro="" textlink="">
      <xdr:nvSpPr>
        <xdr:cNvPr id="145" name="n_2mainValue【道路】&#10;一人当たり延長"/>
        <xdr:cNvSpPr txBox="1"/>
      </xdr:nvSpPr>
      <xdr:spPr>
        <a:xfrm>
          <a:off x="7509587" y="69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62844</xdr:rowOff>
    </xdr:from>
    <xdr:ext cx="469744" cy="259045"/>
    <xdr:sp macro="" textlink="">
      <xdr:nvSpPr>
        <xdr:cNvPr id="146" name="n_3mainValue【道路】&#10;一人当たり延長"/>
        <xdr:cNvSpPr txBox="1"/>
      </xdr:nvSpPr>
      <xdr:spPr>
        <a:xfrm>
          <a:off x="6712027" y="693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64406</xdr:rowOff>
    </xdr:from>
    <xdr:ext cx="469744" cy="259045"/>
    <xdr:sp macro="" textlink="">
      <xdr:nvSpPr>
        <xdr:cNvPr id="147" name="n_4mainValue【道路】&#10;一人当たり延長"/>
        <xdr:cNvSpPr txBox="1"/>
      </xdr:nvSpPr>
      <xdr:spPr>
        <a:xfrm>
          <a:off x="5937327" y="693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xdr:cNvCxnSpPr/>
      </xdr:nvCxnSpPr>
      <xdr:spPr>
        <a:xfrm flipV="1">
          <a:off x="4086225" y="9370423"/>
          <a:ext cx="0" cy="148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xdr:cNvSpPr txBox="1"/>
      </xdr:nvSpPr>
      <xdr:spPr>
        <a:xfrm>
          <a:off x="4124960" y="91494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xdr:cNvCxnSpPr/>
      </xdr:nvCxnSpPr>
      <xdr:spPr>
        <a:xfrm>
          <a:off x="4020820" y="9370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xdr:cNvSpPr txBox="1"/>
      </xdr:nvSpPr>
      <xdr:spPr>
        <a:xfrm>
          <a:off x="412496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xdr:cNvSpPr/>
      </xdr:nvSpPr>
      <xdr:spPr>
        <a:xfrm>
          <a:off x="4036060" y="1020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xdr:cNvSpPr/>
      </xdr:nvSpPr>
      <xdr:spPr>
        <a:xfrm>
          <a:off x="3312160" y="10197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xdr:cNvSpPr/>
      </xdr:nvSpPr>
      <xdr:spPr>
        <a:xfrm>
          <a:off x="25146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xdr:cNvSpPr/>
      </xdr:nvSpPr>
      <xdr:spPr>
        <a:xfrm>
          <a:off x="17399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xdr:cNvSpPr/>
      </xdr:nvSpPr>
      <xdr:spPr>
        <a:xfrm>
          <a:off x="965200" y="1012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169635</xdr:rowOff>
    </xdr:from>
    <xdr:to>
      <xdr:col>24</xdr:col>
      <xdr:colOff>114300</xdr:colOff>
      <xdr:row>63</xdr:row>
      <xdr:rowOff>99785</xdr:rowOff>
    </xdr:to>
    <xdr:sp macro="" textlink="">
      <xdr:nvSpPr>
        <xdr:cNvPr id="189" name="楕円 188"/>
        <xdr:cNvSpPr/>
      </xdr:nvSpPr>
      <xdr:spPr>
        <a:xfrm>
          <a:off x="4036060" y="10563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148062</xdr:rowOff>
    </xdr:from>
    <xdr:ext cx="405111" cy="259045"/>
    <xdr:sp macro="" textlink="">
      <xdr:nvSpPr>
        <xdr:cNvPr id="190" name="【橋りょう・トンネル】&#10;有形固定資産減価償却率該当値テキスト"/>
        <xdr:cNvSpPr txBox="1"/>
      </xdr:nvSpPr>
      <xdr:spPr>
        <a:xfrm>
          <a:off x="4124960" y="105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163104</xdr:rowOff>
    </xdr:from>
    <xdr:to>
      <xdr:col>20</xdr:col>
      <xdr:colOff>38100</xdr:colOff>
      <xdr:row>63</xdr:row>
      <xdr:rowOff>93254</xdr:rowOff>
    </xdr:to>
    <xdr:sp macro="" textlink="">
      <xdr:nvSpPr>
        <xdr:cNvPr id="191" name="楕円 190"/>
        <xdr:cNvSpPr/>
      </xdr:nvSpPr>
      <xdr:spPr>
        <a:xfrm>
          <a:off x="3312160" y="105567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42454</xdr:rowOff>
    </xdr:from>
    <xdr:to>
      <xdr:col>24</xdr:col>
      <xdr:colOff>63500</xdr:colOff>
      <xdr:row>63</xdr:row>
      <xdr:rowOff>48985</xdr:rowOff>
    </xdr:to>
    <xdr:cxnSp macro="">
      <xdr:nvCxnSpPr>
        <xdr:cNvPr id="192" name="直線コネクタ 191"/>
        <xdr:cNvCxnSpPr/>
      </xdr:nvCxnSpPr>
      <xdr:spPr>
        <a:xfrm>
          <a:off x="3355340" y="10603774"/>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145143</xdr:rowOff>
    </xdr:from>
    <xdr:to>
      <xdr:col>15</xdr:col>
      <xdr:colOff>101600</xdr:colOff>
      <xdr:row>63</xdr:row>
      <xdr:rowOff>75293</xdr:rowOff>
    </xdr:to>
    <xdr:sp macro="" textlink="">
      <xdr:nvSpPr>
        <xdr:cNvPr id="193" name="楕円 192"/>
        <xdr:cNvSpPr/>
      </xdr:nvSpPr>
      <xdr:spPr>
        <a:xfrm>
          <a:off x="2514600" y="10538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24493</xdr:rowOff>
    </xdr:from>
    <xdr:to>
      <xdr:col>19</xdr:col>
      <xdr:colOff>177800</xdr:colOff>
      <xdr:row>63</xdr:row>
      <xdr:rowOff>42454</xdr:rowOff>
    </xdr:to>
    <xdr:cxnSp macro="">
      <xdr:nvCxnSpPr>
        <xdr:cNvPr id="194" name="直線コネクタ 193"/>
        <xdr:cNvCxnSpPr/>
      </xdr:nvCxnSpPr>
      <xdr:spPr>
        <a:xfrm>
          <a:off x="2565400" y="10585813"/>
          <a:ext cx="78994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128815</xdr:rowOff>
    </xdr:from>
    <xdr:to>
      <xdr:col>10</xdr:col>
      <xdr:colOff>165100</xdr:colOff>
      <xdr:row>63</xdr:row>
      <xdr:rowOff>58965</xdr:rowOff>
    </xdr:to>
    <xdr:sp macro="" textlink="">
      <xdr:nvSpPr>
        <xdr:cNvPr id="195" name="楕円 194"/>
        <xdr:cNvSpPr/>
      </xdr:nvSpPr>
      <xdr:spPr>
        <a:xfrm>
          <a:off x="1739900" y="10522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8165</xdr:rowOff>
    </xdr:from>
    <xdr:to>
      <xdr:col>15</xdr:col>
      <xdr:colOff>50800</xdr:colOff>
      <xdr:row>63</xdr:row>
      <xdr:rowOff>24493</xdr:rowOff>
    </xdr:to>
    <xdr:cxnSp macro="">
      <xdr:nvCxnSpPr>
        <xdr:cNvPr id="196" name="直線コネクタ 195"/>
        <xdr:cNvCxnSpPr/>
      </xdr:nvCxnSpPr>
      <xdr:spPr>
        <a:xfrm>
          <a:off x="1790700" y="10569485"/>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122283</xdr:rowOff>
    </xdr:from>
    <xdr:to>
      <xdr:col>6</xdr:col>
      <xdr:colOff>38100</xdr:colOff>
      <xdr:row>63</xdr:row>
      <xdr:rowOff>52433</xdr:rowOff>
    </xdr:to>
    <xdr:sp macro="" textlink="">
      <xdr:nvSpPr>
        <xdr:cNvPr id="197" name="楕円 196"/>
        <xdr:cNvSpPr/>
      </xdr:nvSpPr>
      <xdr:spPr>
        <a:xfrm>
          <a:off x="965200" y="105159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1633</xdr:rowOff>
    </xdr:from>
    <xdr:to>
      <xdr:col>10</xdr:col>
      <xdr:colOff>114300</xdr:colOff>
      <xdr:row>63</xdr:row>
      <xdr:rowOff>8165</xdr:rowOff>
    </xdr:to>
    <xdr:cxnSp macro="">
      <xdr:nvCxnSpPr>
        <xdr:cNvPr id="198" name="直線コネクタ 197"/>
        <xdr:cNvCxnSpPr/>
      </xdr:nvCxnSpPr>
      <xdr:spPr>
        <a:xfrm>
          <a:off x="1008380" y="10562953"/>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xdr:cNvSpPr txBox="1"/>
      </xdr:nvSpPr>
      <xdr:spPr>
        <a:xfrm>
          <a:off x="3170564" y="9976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0" name="n_2aveValue【橋りょう・トンネル】&#10;有形固定資産減価償却率"/>
        <xdr:cNvSpPr txBox="1"/>
      </xdr:nvSpPr>
      <xdr:spPr>
        <a:xfrm>
          <a:off x="2385704" y="997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xdr:cNvSpPr txBox="1"/>
      </xdr:nvSpPr>
      <xdr:spPr>
        <a:xfrm>
          <a:off x="161100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2" name="n_4aveValue【橋りょう・トンネル】&#10;有形固定資産減価償却率"/>
        <xdr:cNvSpPr txBox="1"/>
      </xdr:nvSpPr>
      <xdr:spPr>
        <a:xfrm>
          <a:off x="83630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84381</xdr:rowOff>
    </xdr:from>
    <xdr:ext cx="405111" cy="259045"/>
    <xdr:sp macro="" textlink="">
      <xdr:nvSpPr>
        <xdr:cNvPr id="203" name="n_1mainValue【橋りょう・トンネル】&#10;有形固定資産減価償却率"/>
        <xdr:cNvSpPr txBox="1"/>
      </xdr:nvSpPr>
      <xdr:spPr>
        <a:xfrm>
          <a:off x="317056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66420</xdr:rowOff>
    </xdr:from>
    <xdr:ext cx="405111" cy="259045"/>
    <xdr:sp macro="" textlink="">
      <xdr:nvSpPr>
        <xdr:cNvPr id="204" name="n_2mainValue【橋りょう・トンネル】&#10;有形固定資産減価償却率"/>
        <xdr:cNvSpPr txBox="1"/>
      </xdr:nvSpPr>
      <xdr:spPr>
        <a:xfrm>
          <a:off x="238570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50092</xdr:rowOff>
    </xdr:from>
    <xdr:ext cx="405111" cy="259045"/>
    <xdr:sp macro="" textlink="">
      <xdr:nvSpPr>
        <xdr:cNvPr id="205" name="n_3mainValue【橋りょう・トンネル】&#10;有形固定資産減価償却率"/>
        <xdr:cNvSpPr txBox="1"/>
      </xdr:nvSpPr>
      <xdr:spPr>
        <a:xfrm>
          <a:off x="1611004" y="1061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43560</xdr:rowOff>
    </xdr:from>
    <xdr:ext cx="405111" cy="259045"/>
    <xdr:sp macro="" textlink="">
      <xdr:nvSpPr>
        <xdr:cNvPr id="206" name="n_4mainValue【橋りょう・トンネル】&#10;有形固定資産減価償却率"/>
        <xdr:cNvSpPr txBox="1"/>
      </xdr:nvSpPr>
      <xdr:spPr>
        <a:xfrm>
          <a:off x="83630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xdr:cNvCxnSpPr/>
      </xdr:nvCxnSpPr>
      <xdr:spPr>
        <a:xfrm flipV="1">
          <a:off x="9219565" y="9401359"/>
          <a:ext cx="0" cy="1402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9258300" y="1080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9154160" y="10803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xdr:cNvSpPr txBox="1"/>
      </xdr:nvSpPr>
      <xdr:spPr>
        <a:xfrm>
          <a:off x="9258300" y="91842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xdr:cNvCxnSpPr/>
      </xdr:nvCxnSpPr>
      <xdr:spPr>
        <a:xfrm>
          <a:off x="9154160" y="9401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xdr:cNvSpPr txBox="1"/>
      </xdr:nvSpPr>
      <xdr:spPr>
        <a:xfrm>
          <a:off x="9258300" y="10406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xdr:cNvSpPr/>
      </xdr:nvSpPr>
      <xdr:spPr>
        <a:xfrm>
          <a:off x="9192260" y="10554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xdr:cNvSpPr/>
      </xdr:nvSpPr>
      <xdr:spPr>
        <a:xfrm>
          <a:off x="8445500" y="10559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xdr:cNvSpPr/>
      </xdr:nvSpPr>
      <xdr:spPr>
        <a:xfrm>
          <a:off x="7670800" y="10554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xdr:cNvSpPr/>
      </xdr:nvSpPr>
      <xdr:spPr>
        <a:xfrm>
          <a:off x="6873240" y="105036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xdr:cNvSpPr/>
      </xdr:nvSpPr>
      <xdr:spPr>
        <a:xfrm>
          <a:off x="6098540" y="10518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80397</xdr:rowOff>
    </xdr:from>
    <xdr:to>
      <xdr:col>55</xdr:col>
      <xdr:colOff>50800</xdr:colOff>
      <xdr:row>64</xdr:row>
      <xdr:rowOff>10547</xdr:rowOff>
    </xdr:to>
    <xdr:sp macro="" textlink="">
      <xdr:nvSpPr>
        <xdr:cNvPr id="246" name="楕円 245"/>
        <xdr:cNvSpPr/>
      </xdr:nvSpPr>
      <xdr:spPr>
        <a:xfrm>
          <a:off x="9192260" y="106417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166774</xdr:rowOff>
    </xdr:from>
    <xdr:ext cx="534377" cy="259045"/>
    <xdr:sp macro="" textlink="">
      <xdr:nvSpPr>
        <xdr:cNvPr id="247" name="【橋りょう・トンネル】&#10;一人当たり有形固定資産（償却資産）額該当値テキスト"/>
        <xdr:cNvSpPr txBox="1"/>
      </xdr:nvSpPr>
      <xdr:spPr>
        <a:xfrm>
          <a:off x="9258300" y="1056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81619</xdr:rowOff>
    </xdr:from>
    <xdr:to>
      <xdr:col>50</xdr:col>
      <xdr:colOff>165100</xdr:colOff>
      <xdr:row>64</xdr:row>
      <xdr:rowOff>11769</xdr:rowOff>
    </xdr:to>
    <xdr:sp macro="" textlink="">
      <xdr:nvSpPr>
        <xdr:cNvPr id="248" name="楕円 247"/>
        <xdr:cNvSpPr/>
      </xdr:nvSpPr>
      <xdr:spPr>
        <a:xfrm>
          <a:off x="8445500" y="10642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131197</xdr:rowOff>
    </xdr:from>
    <xdr:to>
      <xdr:col>55</xdr:col>
      <xdr:colOff>0</xdr:colOff>
      <xdr:row>63</xdr:row>
      <xdr:rowOff>132419</xdr:rowOff>
    </xdr:to>
    <xdr:cxnSp macro="">
      <xdr:nvCxnSpPr>
        <xdr:cNvPr id="249" name="直線コネクタ 248"/>
        <xdr:cNvCxnSpPr/>
      </xdr:nvCxnSpPr>
      <xdr:spPr>
        <a:xfrm flipV="1">
          <a:off x="8496300" y="10692517"/>
          <a:ext cx="723900" cy="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81623</xdr:rowOff>
    </xdr:from>
    <xdr:to>
      <xdr:col>46</xdr:col>
      <xdr:colOff>38100</xdr:colOff>
      <xdr:row>64</xdr:row>
      <xdr:rowOff>11773</xdr:rowOff>
    </xdr:to>
    <xdr:sp macro="" textlink="">
      <xdr:nvSpPr>
        <xdr:cNvPr id="250" name="楕円 249"/>
        <xdr:cNvSpPr/>
      </xdr:nvSpPr>
      <xdr:spPr>
        <a:xfrm>
          <a:off x="7670800" y="106429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132419</xdr:rowOff>
    </xdr:from>
    <xdr:to>
      <xdr:col>50</xdr:col>
      <xdr:colOff>114300</xdr:colOff>
      <xdr:row>63</xdr:row>
      <xdr:rowOff>132423</xdr:rowOff>
    </xdr:to>
    <xdr:cxnSp macro="">
      <xdr:nvCxnSpPr>
        <xdr:cNvPr id="251" name="直線コネクタ 250"/>
        <xdr:cNvCxnSpPr/>
      </xdr:nvCxnSpPr>
      <xdr:spPr>
        <a:xfrm flipV="1">
          <a:off x="7713980" y="10693739"/>
          <a:ext cx="78232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81981</xdr:rowOff>
    </xdr:from>
    <xdr:to>
      <xdr:col>41</xdr:col>
      <xdr:colOff>101600</xdr:colOff>
      <xdr:row>64</xdr:row>
      <xdr:rowOff>12131</xdr:rowOff>
    </xdr:to>
    <xdr:sp macro="" textlink="">
      <xdr:nvSpPr>
        <xdr:cNvPr id="252" name="楕円 251"/>
        <xdr:cNvSpPr/>
      </xdr:nvSpPr>
      <xdr:spPr>
        <a:xfrm>
          <a:off x="6873240" y="10643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132423</xdr:rowOff>
    </xdr:from>
    <xdr:to>
      <xdr:col>45</xdr:col>
      <xdr:colOff>177800</xdr:colOff>
      <xdr:row>63</xdr:row>
      <xdr:rowOff>132781</xdr:rowOff>
    </xdr:to>
    <xdr:cxnSp macro="">
      <xdr:nvCxnSpPr>
        <xdr:cNvPr id="253" name="直線コネクタ 252"/>
        <xdr:cNvCxnSpPr/>
      </xdr:nvCxnSpPr>
      <xdr:spPr>
        <a:xfrm flipV="1">
          <a:off x="6924040" y="10693743"/>
          <a:ext cx="78994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82917</xdr:rowOff>
    </xdr:from>
    <xdr:to>
      <xdr:col>36</xdr:col>
      <xdr:colOff>165100</xdr:colOff>
      <xdr:row>64</xdr:row>
      <xdr:rowOff>13067</xdr:rowOff>
    </xdr:to>
    <xdr:sp macro="" textlink="">
      <xdr:nvSpPr>
        <xdr:cNvPr id="254" name="楕円 253"/>
        <xdr:cNvSpPr/>
      </xdr:nvSpPr>
      <xdr:spPr>
        <a:xfrm>
          <a:off x="6098540" y="106442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132781</xdr:rowOff>
    </xdr:from>
    <xdr:to>
      <xdr:col>41</xdr:col>
      <xdr:colOff>50800</xdr:colOff>
      <xdr:row>63</xdr:row>
      <xdr:rowOff>133717</xdr:rowOff>
    </xdr:to>
    <xdr:cxnSp macro="">
      <xdr:nvCxnSpPr>
        <xdr:cNvPr id="255" name="直線コネクタ 254"/>
        <xdr:cNvCxnSpPr/>
      </xdr:nvCxnSpPr>
      <xdr:spPr>
        <a:xfrm flipV="1">
          <a:off x="6149340" y="10694101"/>
          <a:ext cx="7747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xdr:cNvSpPr txBox="1"/>
      </xdr:nvSpPr>
      <xdr:spPr>
        <a:xfrm>
          <a:off x="8214575" y="1033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xdr:cNvSpPr txBox="1"/>
      </xdr:nvSpPr>
      <xdr:spPr>
        <a:xfrm>
          <a:off x="7444955" y="1033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xdr:cNvSpPr txBox="1"/>
      </xdr:nvSpPr>
      <xdr:spPr>
        <a:xfrm>
          <a:off x="6670255" y="1028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xdr:cNvSpPr txBox="1"/>
      </xdr:nvSpPr>
      <xdr:spPr>
        <a:xfrm>
          <a:off x="5872695" y="1029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2896</xdr:rowOff>
    </xdr:from>
    <xdr:ext cx="534377" cy="259045"/>
    <xdr:sp macro="" textlink="">
      <xdr:nvSpPr>
        <xdr:cNvPr id="260" name="n_1mainValue【橋りょう・トンネル】&#10;一人当たり有形固定資産（償却資産）額"/>
        <xdr:cNvSpPr txBox="1"/>
      </xdr:nvSpPr>
      <xdr:spPr>
        <a:xfrm>
          <a:off x="8239271" y="107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2900</xdr:rowOff>
    </xdr:from>
    <xdr:ext cx="534377" cy="259045"/>
    <xdr:sp macro="" textlink="">
      <xdr:nvSpPr>
        <xdr:cNvPr id="261" name="n_2mainValue【橋りょう・トンネル】&#10;一人当たり有形固定資産（償却資産）額"/>
        <xdr:cNvSpPr txBox="1"/>
      </xdr:nvSpPr>
      <xdr:spPr>
        <a:xfrm>
          <a:off x="7477271" y="1073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3258</xdr:rowOff>
    </xdr:from>
    <xdr:ext cx="534377" cy="259045"/>
    <xdr:sp macro="" textlink="">
      <xdr:nvSpPr>
        <xdr:cNvPr id="262" name="n_3mainValue【橋りょう・トンネル】&#10;一人当たり有形固定資産（償却資産）額"/>
        <xdr:cNvSpPr txBox="1"/>
      </xdr:nvSpPr>
      <xdr:spPr>
        <a:xfrm>
          <a:off x="6702571" y="1073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4194</xdr:rowOff>
    </xdr:from>
    <xdr:ext cx="534377" cy="259045"/>
    <xdr:sp macro="" textlink="">
      <xdr:nvSpPr>
        <xdr:cNvPr id="263" name="n_4mainValue【橋りょう・トンネル】&#10;一人当たり有形固定資産（償却資産）額"/>
        <xdr:cNvSpPr txBox="1"/>
      </xdr:nvSpPr>
      <xdr:spPr>
        <a:xfrm>
          <a:off x="5905011" y="1073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xdr:cNvCxnSpPr/>
      </xdr:nvCxnSpPr>
      <xdr:spPr>
        <a:xfrm flipV="1">
          <a:off x="4086225" y="1307700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xdr:cNvSpPr txBox="1"/>
      </xdr:nvSpPr>
      <xdr:spPr>
        <a:xfrm>
          <a:off x="4124960" y="128560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xdr:cNvCxnSpPr/>
      </xdr:nvCxnSpPr>
      <xdr:spPr>
        <a:xfrm>
          <a:off x="4020820" y="1307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xdr:cNvSpPr txBox="1"/>
      </xdr:nvSpPr>
      <xdr:spPr>
        <a:xfrm>
          <a:off x="4124960" y="13753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xdr:cNvSpPr/>
      </xdr:nvSpPr>
      <xdr:spPr>
        <a:xfrm>
          <a:off x="403606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xdr:cNvSpPr/>
      </xdr:nvSpPr>
      <xdr:spPr>
        <a:xfrm>
          <a:off x="331216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xdr:cNvSpPr/>
      </xdr:nvSpPr>
      <xdr:spPr>
        <a:xfrm>
          <a:off x="2514600" y="1395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xdr:cNvSpPr/>
      </xdr:nvSpPr>
      <xdr:spPr>
        <a:xfrm>
          <a:off x="17399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xdr:cNvSpPr/>
      </xdr:nvSpPr>
      <xdr:spPr>
        <a:xfrm>
          <a:off x="965200" y="139504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23223</xdr:rowOff>
    </xdr:from>
    <xdr:to>
      <xdr:col>24</xdr:col>
      <xdr:colOff>114300</xdr:colOff>
      <xdr:row>83</xdr:row>
      <xdr:rowOff>124823</xdr:rowOff>
    </xdr:to>
    <xdr:sp macro="" textlink="">
      <xdr:nvSpPr>
        <xdr:cNvPr id="305" name="楕円 304"/>
        <xdr:cNvSpPr/>
      </xdr:nvSpPr>
      <xdr:spPr>
        <a:xfrm>
          <a:off x="4036060" y="139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1650</xdr:rowOff>
    </xdr:from>
    <xdr:ext cx="405111" cy="259045"/>
    <xdr:sp macro="" textlink="">
      <xdr:nvSpPr>
        <xdr:cNvPr id="306" name="【公営住宅】&#10;有形固定資産減価償却率該当値テキスト"/>
        <xdr:cNvSpPr txBox="1"/>
      </xdr:nvSpPr>
      <xdr:spPr>
        <a:xfrm>
          <a:off x="4124960" y="13915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162016</xdr:rowOff>
    </xdr:from>
    <xdr:to>
      <xdr:col>20</xdr:col>
      <xdr:colOff>38100</xdr:colOff>
      <xdr:row>83</xdr:row>
      <xdr:rowOff>92166</xdr:rowOff>
    </xdr:to>
    <xdr:sp macro="" textlink="">
      <xdr:nvSpPr>
        <xdr:cNvPr id="307" name="楕円 306"/>
        <xdr:cNvSpPr/>
      </xdr:nvSpPr>
      <xdr:spPr>
        <a:xfrm>
          <a:off x="3312160" y="139084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41366</xdr:rowOff>
    </xdr:from>
    <xdr:to>
      <xdr:col>24</xdr:col>
      <xdr:colOff>63500</xdr:colOff>
      <xdr:row>83</xdr:row>
      <xdr:rowOff>74023</xdr:rowOff>
    </xdr:to>
    <xdr:cxnSp macro="">
      <xdr:nvCxnSpPr>
        <xdr:cNvPr id="308" name="直線コネクタ 307"/>
        <xdr:cNvCxnSpPr/>
      </xdr:nvCxnSpPr>
      <xdr:spPr>
        <a:xfrm>
          <a:off x="3355340" y="13955486"/>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127726</xdr:rowOff>
    </xdr:from>
    <xdr:to>
      <xdr:col>15</xdr:col>
      <xdr:colOff>101600</xdr:colOff>
      <xdr:row>83</xdr:row>
      <xdr:rowOff>57876</xdr:rowOff>
    </xdr:to>
    <xdr:sp macro="" textlink="">
      <xdr:nvSpPr>
        <xdr:cNvPr id="309" name="楕円 308"/>
        <xdr:cNvSpPr/>
      </xdr:nvSpPr>
      <xdr:spPr>
        <a:xfrm>
          <a:off x="2514600" y="138742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7076</xdr:rowOff>
    </xdr:from>
    <xdr:to>
      <xdr:col>19</xdr:col>
      <xdr:colOff>177800</xdr:colOff>
      <xdr:row>83</xdr:row>
      <xdr:rowOff>41366</xdr:rowOff>
    </xdr:to>
    <xdr:cxnSp macro="">
      <xdr:nvCxnSpPr>
        <xdr:cNvPr id="310" name="直線コネクタ 309"/>
        <xdr:cNvCxnSpPr/>
      </xdr:nvCxnSpPr>
      <xdr:spPr>
        <a:xfrm>
          <a:off x="2565400" y="13921196"/>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93436</xdr:rowOff>
    </xdr:from>
    <xdr:to>
      <xdr:col>10</xdr:col>
      <xdr:colOff>165100</xdr:colOff>
      <xdr:row>83</xdr:row>
      <xdr:rowOff>23586</xdr:rowOff>
    </xdr:to>
    <xdr:sp macro="" textlink="">
      <xdr:nvSpPr>
        <xdr:cNvPr id="311" name="楕円 310"/>
        <xdr:cNvSpPr/>
      </xdr:nvSpPr>
      <xdr:spPr>
        <a:xfrm>
          <a:off x="1739900" y="138399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144236</xdr:rowOff>
    </xdr:from>
    <xdr:to>
      <xdr:col>15</xdr:col>
      <xdr:colOff>50800</xdr:colOff>
      <xdr:row>83</xdr:row>
      <xdr:rowOff>7076</xdr:rowOff>
    </xdr:to>
    <xdr:cxnSp macro="">
      <xdr:nvCxnSpPr>
        <xdr:cNvPr id="312" name="直線コネクタ 311"/>
        <xdr:cNvCxnSpPr/>
      </xdr:nvCxnSpPr>
      <xdr:spPr>
        <a:xfrm>
          <a:off x="1790700" y="13890716"/>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83638</xdr:rowOff>
    </xdr:from>
    <xdr:to>
      <xdr:col>6</xdr:col>
      <xdr:colOff>38100</xdr:colOff>
      <xdr:row>83</xdr:row>
      <xdr:rowOff>13788</xdr:rowOff>
    </xdr:to>
    <xdr:sp macro="" textlink="">
      <xdr:nvSpPr>
        <xdr:cNvPr id="313" name="楕円 312"/>
        <xdr:cNvSpPr/>
      </xdr:nvSpPr>
      <xdr:spPr>
        <a:xfrm>
          <a:off x="965200" y="138301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134438</xdr:rowOff>
    </xdr:from>
    <xdr:to>
      <xdr:col>10</xdr:col>
      <xdr:colOff>114300</xdr:colOff>
      <xdr:row>82</xdr:row>
      <xdr:rowOff>144236</xdr:rowOff>
    </xdr:to>
    <xdr:cxnSp macro="">
      <xdr:nvCxnSpPr>
        <xdr:cNvPr id="314" name="直線コネクタ 313"/>
        <xdr:cNvCxnSpPr/>
      </xdr:nvCxnSpPr>
      <xdr:spPr>
        <a:xfrm>
          <a:off x="1008380" y="13880918"/>
          <a:ext cx="7823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xdr:cNvSpPr txBox="1"/>
      </xdr:nvSpPr>
      <xdr:spPr>
        <a:xfrm>
          <a:off x="317056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macro="" textlink="">
      <xdr:nvSpPr>
        <xdr:cNvPr id="316" name="n_2aveValue【公営住宅】&#10;有形固定資産減価償却率"/>
        <xdr:cNvSpPr txBox="1"/>
      </xdr:nvSpPr>
      <xdr:spPr>
        <a:xfrm>
          <a:off x="2385704" y="1404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7" name="n_3aveValue【公営住宅】&#10;有形固定資産減価償却率"/>
        <xdr:cNvSpPr txBox="1"/>
      </xdr:nvSpPr>
      <xdr:spPr>
        <a:xfrm>
          <a:off x="161100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129013</xdr:rowOff>
    </xdr:from>
    <xdr:ext cx="405111" cy="259045"/>
    <xdr:sp macro="" textlink="">
      <xdr:nvSpPr>
        <xdr:cNvPr id="318" name="n_4aveValue【公営住宅】&#10;有形固定資産減価償却率"/>
        <xdr:cNvSpPr txBox="1"/>
      </xdr:nvSpPr>
      <xdr:spPr>
        <a:xfrm>
          <a:off x="836304" y="1404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83293</xdr:rowOff>
    </xdr:from>
    <xdr:ext cx="405111" cy="259045"/>
    <xdr:sp macro="" textlink="">
      <xdr:nvSpPr>
        <xdr:cNvPr id="319" name="n_1mainValue【公営住宅】&#10;有形固定資産減価償却率"/>
        <xdr:cNvSpPr txBox="1"/>
      </xdr:nvSpPr>
      <xdr:spPr>
        <a:xfrm>
          <a:off x="3170564" y="1399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74403</xdr:rowOff>
    </xdr:from>
    <xdr:ext cx="405111" cy="259045"/>
    <xdr:sp macro="" textlink="">
      <xdr:nvSpPr>
        <xdr:cNvPr id="320" name="n_2mainValue【公営住宅】&#10;有形固定資産減価償却率"/>
        <xdr:cNvSpPr txBox="1"/>
      </xdr:nvSpPr>
      <xdr:spPr>
        <a:xfrm>
          <a:off x="238570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40113</xdr:rowOff>
    </xdr:from>
    <xdr:ext cx="405111" cy="259045"/>
    <xdr:sp macro="" textlink="">
      <xdr:nvSpPr>
        <xdr:cNvPr id="321" name="n_3mainValue【公営住宅】&#10;有形固定資産減価償却率"/>
        <xdr:cNvSpPr txBox="1"/>
      </xdr:nvSpPr>
      <xdr:spPr>
        <a:xfrm>
          <a:off x="161100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30315</xdr:rowOff>
    </xdr:from>
    <xdr:ext cx="405111" cy="259045"/>
    <xdr:sp macro="" textlink="">
      <xdr:nvSpPr>
        <xdr:cNvPr id="322" name="n_4mainValue【公営住宅】&#10;有形固定資産減価償却率"/>
        <xdr:cNvSpPr txBox="1"/>
      </xdr:nvSpPr>
      <xdr:spPr>
        <a:xfrm>
          <a:off x="836304" y="1360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xdr:cNvCxnSpPr/>
      </xdr:nvCxnSpPr>
      <xdr:spPr>
        <a:xfrm flipV="1">
          <a:off x="9219565" y="13181000"/>
          <a:ext cx="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9258300" y="144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9154160" y="14452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xdr:cNvSpPr txBox="1"/>
      </xdr:nvSpPr>
      <xdr:spPr>
        <a:xfrm>
          <a:off x="9258300" y="129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xdr:cNvCxnSpPr/>
      </xdr:nvCxnSpPr>
      <xdr:spPr>
        <a:xfrm>
          <a:off x="9154160" y="13181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xdr:cNvSpPr txBox="1"/>
      </xdr:nvSpPr>
      <xdr:spPr>
        <a:xfrm>
          <a:off x="9258300" y="14127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xdr:cNvSpPr/>
      </xdr:nvSpPr>
      <xdr:spPr>
        <a:xfrm>
          <a:off x="9192260" y="142725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xdr:cNvSpPr/>
      </xdr:nvSpPr>
      <xdr:spPr>
        <a:xfrm>
          <a:off x="8445500" y="142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xdr:cNvSpPr/>
      </xdr:nvSpPr>
      <xdr:spPr>
        <a:xfrm>
          <a:off x="7670800" y="142835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xdr:cNvSpPr/>
      </xdr:nvSpPr>
      <xdr:spPr>
        <a:xfrm>
          <a:off x="6873240" y="142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xdr:cNvSpPr/>
      </xdr:nvSpPr>
      <xdr:spPr>
        <a:xfrm>
          <a:off x="6098540" y="1427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107086</xdr:rowOff>
    </xdr:from>
    <xdr:to>
      <xdr:col>55</xdr:col>
      <xdr:colOff>50800</xdr:colOff>
      <xdr:row>86</xdr:row>
      <xdr:rowOff>37236</xdr:rowOff>
    </xdr:to>
    <xdr:sp macro="" textlink="">
      <xdr:nvSpPr>
        <xdr:cNvPr id="360" name="楕円 359"/>
        <xdr:cNvSpPr/>
      </xdr:nvSpPr>
      <xdr:spPr>
        <a:xfrm>
          <a:off x="9192260" y="143564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22013</xdr:rowOff>
    </xdr:from>
    <xdr:ext cx="469744" cy="259045"/>
    <xdr:sp macro="" textlink="">
      <xdr:nvSpPr>
        <xdr:cNvPr id="361" name="【公営住宅】&#10;一人当たり面積該当値テキスト"/>
        <xdr:cNvSpPr txBox="1"/>
      </xdr:nvSpPr>
      <xdr:spPr>
        <a:xfrm>
          <a:off x="9258300" y="1427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107086</xdr:rowOff>
    </xdr:from>
    <xdr:to>
      <xdr:col>50</xdr:col>
      <xdr:colOff>165100</xdr:colOff>
      <xdr:row>86</xdr:row>
      <xdr:rowOff>37236</xdr:rowOff>
    </xdr:to>
    <xdr:sp macro="" textlink="">
      <xdr:nvSpPr>
        <xdr:cNvPr id="362" name="楕円 361"/>
        <xdr:cNvSpPr/>
      </xdr:nvSpPr>
      <xdr:spPr>
        <a:xfrm>
          <a:off x="8445500" y="143564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157886</xdr:rowOff>
    </xdr:from>
    <xdr:to>
      <xdr:col>55</xdr:col>
      <xdr:colOff>0</xdr:colOff>
      <xdr:row>85</xdr:row>
      <xdr:rowOff>157886</xdr:rowOff>
    </xdr:to>
    <xdr:cxnSp macro="">
      <xdr:nvCxnSpPr>
        <xdr:cNvPr id="363" name="直線コネクタ 362"/>
        <xdr:cNvCxnSpPr/>
      </xdr:nvCxnSpPr>
      <xdr:spPr>
        <a:xfrm>
          <a:off x="8496300" y="1440728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107086</xdr:rowOff>
    </xdr:from>
    <xdr:to>
      <xdr:col>46</xdr:col>
      <xdr:colOff>38100</xdr:colOff>
      <xdr:row>86</xdr:row>
      <xdr:rowOff>37236</xdr:rowOff>
    </xdr:to>
    <xdr:sp macro="" textlink="">
      <xdr:nvSpPr>
        <xdr:cNvPr id="364" name="楕円 363"/>
        <xdr:cNvSpPr/>
      </xdr:nvSpPr>
      <xdr:spPr>
        <a:xfrm>
          <a:off x="7670800" y="143564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157886</xdr:rowOff>
    </xdr:from>
    <xdr:to>
      <xdr:col>50</xdr:col>
      <xdr:colOff>114300</xdr:colOff>
      <xdr:row>85</xdr:row>
      <xdr:rowOff>157886</xdr:rowOff>
    </xdr:to>
    <xdr:cxnSp macro="">
      <xdr:nvCxnSpPr>
        <xdr:cNvPr id="365" name="直線コネクタ 364"/>
        <xdr:cNvCxnSpPr/>
      </xdr:nvCxnSpPr>
      <xdr:spPr>
        <a:xfrm>
          <a:off x="7713980" y="1440728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107314</xdr:rowOff>
    </xdr:from>
    <xdr:to>
      <xdr:col>41</xdr:col>
      <xdr:colOff>101600</xdr:colOff>
      <xdr:row>86</xdr:row>
      <xdr:rowOff>37464</xdr:rowOff>
    </xdr:to>
    <xdr:sp macro="" textlink="">
      <xdr:nvSpPr>
        <xdr:cNvPr id="366" name="楕円 365"/>
        <xdr:cNvSpPr/>
      </xdr:nvSpPr>
      <xdr:spPr>
        <a:xfrm>
          <a:off x="6873240" y="14356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157886</xdr:rowOff>
    </xdr:from>
    <xdr:to>
      <xdr:col>45</xdr:col>
      <xdr:colOff>177800</xdr:colOff>
      <xdr:row>85</xdr:row>
      <xdr:rowOff>158114</xdr:rowOff>
    </xdr:to>
    <xdr:cxnSp macro="">
      <xdr:nvCxnSpPr>
        <xdr:cNvPr id="367" name="直線コネクタ 366"/>
        <xdr:cNvCxnSpPr/>
      </xdr:nvCxnSpPr>
      <xdr:spPr>
        <a:xfrm flipV="1">
          <a:off x="6924040" y="14407286"/>
          <a:ext cx="78994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107314</xdr:rowOff>
    </xdr:from>
    <xdr:to>
      <xdr:col>36</xdr:col>
      <xdr:colOff>165100</xdr:colOff>
      <xdr:row>86</xdr:row>
      <xdr:rowOff>37464</xdr:rowOff>
    </xdr:to>
    <xdr:sp macro="" textlink="">
      <xdr:nvSpPr>
        <xdr:cNvPr id="368" name="楕円 367"/>
        <xdr:cNvSpPr/>
      </xdr:nvSpPr>
      <xdr:spPr>
        <a:xfrm>
          <a:off x="6098540" y="14356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158114</xdr:rowOff>
    </xdr:from>
    <xdr:to>
      <xdr:col>41</xdr:col>
      <xdr:colOff>50800</xdr:colOff>
      <xdr:row>85</xdr:row>
      <xdr:rowOff>158114</xdr:rowOff>
    </xdr:to>
    <xdr:cxnSp macro="">
      <xdr:nvCxnSpPr>
        <xdr:cNvPr id="369" name="直線コネクタ 368"/>
        <xdr:cNvCxnSpPr/>
      </xdr:nvCxnSpPr>
      <xdr:spPr>
        <a:xfrm>
          <a:off x="6149340" y="1440751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xdr:cNvSpPr txBox="1"/>
      </xdr:nvSpPr>
      <xdr:spPr>
        <a:xfrm>
          <a:off x="8271587" y="1406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xdr:cNvSpPr txBox="1"/>
      </xdr:nvSpPr>
      <xdr:spPr>
        <a:xfrm>
          <a:off x="7509587" y="140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xdr:cNvSpPr txBox="1"/>
      </xdr:nvSpPr>
      <xdr:spPr>
        <a:xfrm>
          <a:off x="6712027" y="140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xdr:cNvSpPr txBox="1"/>
      </xdr:nvSpPr>
      <xdr:spPr>
        <a:xfrm>
          <a:off x="5937327" y="1405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28363</xdr:rowOff>
    </xdr:from>
    <xdr:ext cx="469744" cy="259045"/>
    <xdr:sp macro="" textlink="">
      <xdr:nvSpPr>
        <xdr:cNvPr id="374" name="n_1mainValue【公営住宅】&#10;一人当たり面積"/>
        <xdr:cNvSpPr txBox="1"/>
      </xdr:nvSpPr>
      <xdr:spPr>
        <a:xfrm>
          <a:off x="8271587" y="1444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28363</xdr:rowOff>
    </xdr:from>
    <xdr:ext cx="469744" cy="259045"/>
    <xdr:sp macro="" textlink="">
      <xdr:nvSpPr>
        <xdr:cNvPr id="375" name="n_2mainValue【公営住宅】&#10;一人当たり面積"/>
        <xdr:cNvSpPr txBox="1"/>
      </xdr:nvSpPr>
      <xdr:spPr>
        <a:xfrm>
          <a:off x="7509587" y="1444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28591</xdr:rowOff>
    </xdr:from>
    <xdr:ext cx="469744" cy="259045"/>
    <xdr:sp macro="" textlink="">
      <xdr:nvSpPr>
        <xdr:cNvPr id="376" name="n_3mainValue【公営住宅】&#10;一人当たり面積"/>
        <xdr:cNvSpPr txBox="1"/>
      </xdr:nvSpPr>
      <xdr:spPr>
        <a:xfrm>
          <a:off x="6712027" y="144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28591</xdr:rowOff>
    </xdr:from>
    <xdr:ext cx="469744" cy="259045"/>
    <xdr:sp macro="" textlink="">
      <xdr:nvSpPr>
        <xdr:cNvPr id="377" name="n_4mainValue【公営住宅】&#10;一人当たり面積"/>
        <xdr:cNvSpPr txBox="1"/>
      </xdr:nvSpPr>
      <xdr:spPr>
        <a:xfrm>
          <a:off x="5937327" y="144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xdr:cNvCxnSpPr/>
      </xdr:nvCxnSpPr>
      <xdr:spPr>
        <a:xfrm flipV="1">
          <a:off x="14375764" y="5685064"/>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xdr:cNvSpPr txBox="1"/>
      </xdr:nvSpPr>
      <xdr:spPr>
        <a:xfrm>
          <a:off x="14414500" y="54641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xdr:cNvCxnSpPr/>
      </xdr:nvCxnSpPr>
      <xdr:spPr>
        <a:xfrm>
          <a:off x="14287500" y="5685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424" name="【認定こども園・幼稚園・保育所】&#10;有形固定資産減価償却率平均値テキスト"/>
        <xdr:cNvSpPr txBox="1"/>
      </xdr:nvSpPr>
      <xdr:spPr>
        <a:xfrm>
          <a:off x="14414500" y="6236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xdr:cNvSpPr/>
      </xdr:nvSpPr>
      <xdr:spPr>
        <a:xfrm>
          <a:off x="14325600" y="638102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xdr:cNvSpPr/>
      </xdr:nvSpPr>
      <xdr:spPr>
        <a:xfrm>
          <a:off x="13578840" y="6357076"/>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xdr:cNvSpPr/>
      </xdr:nvSpPr>
      <xdr:spPr>
        <a:xfrm>
          <a:off x="12804140" y="6339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xdr:cNvSpPr/>
      </xdr:nvSpPr>
      <xdr:spPr>
        <a:xfrm>
          <a:off x="12029440" y="63358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xdr:cNvSpPr/>
      </xdr:nvSpPr>
      <xdr:spPr>
        <a:xfrm>
          <a:off x="11231880" y="6358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18869</xdr:rowOff>
    </xdr:from>
    <xdr:to>
      <xdr:col>85</xdr:col>
      <xdr:colOff>177800</xdr:colOff>
      <xdr:row>41</xdr:row>
      <xdr:rowOff>120469</xdr:rowOff>
    </xdr:to>
    <xdr:sp macro="" textlink="">
      <xdr:nvSpPr>
        <xdr:cNvPr id="435" name="楕円 434"/>
        <xdr:cNvSpPr/>
      </xdr:nvSpPr>
      <xdr:spPr>
        <a:xfrm>
          <a:off x="14325600" y="689210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168746</xdr:rowOff>
    </xdr:from>
    <xdr:ext cx="405111" cy="259045"/>
    <xdr:sp macro="" textlink="">
      <xdr:nvSpPr>
        <xdr:cNvPr id="436" name="【認定こども園・幼稚園・保育所】&#10;有形固定資産減価償却率該当値テキスト"/>
        <xdr:cNvSpPr txBox="1"/>
      </xdr:nvSpPr>
      <xdr:spPr>
        <a:xfrm>
          <a:off x="14414500" y="687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9072</xdr:rowOff>
    </xdr:from>
    <xdr:to>
      <xdr:col>81</xdr:col>
      <xdr:colOff>101600</xdr:colOff>
      <xdr:row>41</xdr:row>
      <xdr:rowOff>110672</xdr:rowOff>
    </xdr:to>
    <xdr:sp macro="" textlink="">
      <xdr:nvSpPr>
        <xdr:cNvPr id="437" name="楕円 436"/>
        <xdr:cNvSpPr/>
      </xdr:nvSpPr>
      <xdr:spPr>
        <a:xfrm>
          <a:off x="13578840" y="688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59872</xdr:rowOff>
    </xdr:from>
    <xdr:to>
      <xdr:col>85</xdr:col>
      <xdr:colOff>127000</xdr:colOff>
      <xdr:row>41</xdr:row>
      <xdr:rowOff>69669</xdr:rowOff>
    </xdr:to>
    <xdr:cxnSp macro="">
      <xdr:nvCxnSpPr>
        <xdr:cNvPr id="438" name="直線コネクタ 437"/>
        <xdr:cNvCxnSpPr/>
      </xdr:nvCxnSpPr>
      <xdr:spPr>
        <a:xfrm>
          <a:off x="13629640" y="6933112"/>
          <a:ext cx="74676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164193</xdr:rowOff>
    </xdr:from>
    <xdr:to>
      <xdr:col>76</xdr:col>
      <xdr:colOff>165100</xdr:colOff>
      <xdr:row>41</xdr:row>
      <xdr:rowOff>94343</xdr:rowOff>
    </xdr:to>
    <xdr:sp macro="" textlink="">
      <xdr:nvSpPr>
        <xdr:cNvPr id="439" name="楕円 438"/>
        <xdr:cNvSpPr/>
      </xdr:nvSpPr>
      <xdr:spPr>
        <a:xfrm>
          <a:off x="12804140" y="68697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43543</xdr:rowOff>
    </xdr:from>
    <xdr:to>
      <xdr:col>81</xdr:col>
      <xdr:colOff>50800</xdr:colOff>
      <xdr:row>41</xdr:row>
      <xdr:rowOff>59872</xdr:rowOff>
    </xdr:to>
    <xdr:cxnSp macro="">
      <xdr:nvCxnSpPr>
        <xdr:cNvPr id="440" name="直線コネクタ 439"/>
        <xdr:cNvCxnSpPr/>
      </xdr:nvCxnSpPr>
      <xdr:spPr>
        <a:xfrm>
          <a:off x="12854940" y="6916783"/>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152763</xdr:rowOff>
    </xdr:from>
    <xdr:to>
      <xdr:col>72</xdr:col>
      <xdr:colOff>38100</xdr:colOff>
      <xdr:row>41</xdr:row>
      <xdr:rowOff>82913</xdr:rowOff>
    </xdr:to>
    <xdr:sp macro="" textlink="">
      <xdr:nvSpPr>
        <xdr:cNvPr id="441" name="楕円 440"/>
        <xdr:cNvSpPr/>
      </xdr:nvSpPr>
      <xdr:spPr>
        <a:xfrm>
          <a:off x="12029440" y="68583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32113</xdr:rowOff>
    </xdr:from>
    <xdr:to>
      <xdr:col>76</xdr:col>
      <xdr:colOff>114300</xdr:colOff>
      <xdr:row>41</xdr:row>
      <xdr:rowOff>43543</xdr:rowOff>
    </xdr:to>
    <xdr:cxnSp macro="">
      <xdr:nvCxnSpPr>
        <xdr:cNvPr id="442" name="直線コネクタ 441"/>
        <xdr:cNvCxnSpPr/>
      </xdr:nvCxnSpPr>
      <xdr:spPr>
        <a:xfrm>
          <a:off x="12072620" y="6905353"/>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138067</xdr:rowOff>
    </xdr:from>
    <xdr:to>
      <xdr:col>67</xdr:col>
      <xdr:colOff>101600</xdr:colOff>
      <xdr:row>41</xdr:row>
      <xdr:rowOff>68217</xdr:rowOff>
    </xdr:to>
    <xdr:sp macro="" textlink="">
      <xdr:nvSpPr>
        <xdr:cNvPr id="443" name="楕円 442"/>
        <xdr:cNvSpPr/>
      </xdr:nvSpPr>
      <xdr:spPr>
        <a:xfrm>
          <a:off x="11231880" y="6843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17417</xdr:rowOff>
    </xdr:from>
    <xdr:to>
      <xdr:col>71</xdr:col>
      <xdr:colOff>177800</xdr:colOff>
      <xdr:row>41</xdr:row>
      <xdr:rowOff>32113</xdr:rowOff>
    </xdr:to>
    <xdr:cxnSp macro="">
      <xdr:nvCxnSpPr>
        <xdr:cNvPr id="444" name="直線コネクタ 443"/>
        <xdr:cNvCxnSpPr/>
      </xdr:nvCxnSpPr>
      <xdr:spPr>
        <a:xfrm>
          <a:off x="11282680" y="6890657"/>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445" name="n_1aveValue【認定こども園・幼稚園・保育所】&#10;有形固定資産減価償却率"/>
        <xdr:cNvSpPr txBox="1"/>
      </xdr:nvSpPr>
      <xdr:spPr>
        <a:xfrm>
          <a:off x="134372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446" name="n_2aveValue【認定こども園・幼稚園・保育所】&#10;有形固定資産減価償却率"/>
        <xdr:cNvSpPr txBox="1"/>
      </xdr:nvSpPr>
      <xdr:spPr>
        <a:xfrm>
          <a:off x="126752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47" name="n_3aveValue【認定こども園・幼稚園・保育所】&#10;有形固定資産減価償却率"/>
        <xdr:cNvSpPr txBox="1"/>
      </xdr:nvSpPr>
      <xdr:spPr>
        <a:xfrm>
          <a:off x="11900544" y="611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8" name="n_4aveValue【認定こども園・幼稚園・保育所】&#10;有形固定資産減価償却率"/>
        <xdr:cNvSpPr txBox="1"/>
      </xdr:nvSpPr>
      <xdr:spPr>
        <a:xfrm>
          <a:off x="11102984" y="613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101799</xdr:rowOff>
    </xdr:from>
    <xdr:ext cx="405111" cy="259045"/>
    <xdr:sp macro="" textlink="">
      <xdr:nvSpPr>
        <xdr:cNvPr id="449" name="n_1mainValue【認定こども園・幼稚園・保育所】&#10;有形固定資産減価償却率"/>
        <xdr:cNvSpPr txBox="1"/>
      </xdr:nvSpPr>
      <xdr:spPr>
        <a:xfrm>
          <a:off x="13437244" y="697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85470</xdr:rowOff>
    </xdr:from>
    <xdr:ext cx="405111" cy="259045"/>
    <xdr:sp macro="" textlink="">
      <xdr:nvSpPr>
        <xdr:cNvPr id="450" name="n_2mainValue【認定こども園・幼稚園・保育所】&#10;有形固定資産減価償却率"/>
        <xdr:cNvSpPr txBox="1"/>
      </xdr:nvSpPr>
      <xdr:spPr>
        <a:xfrm>
          <a:off x="12675244" y="695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74040</xdr:rowOff>
    </xdr:from>
    <xdr:ext cx="405111" cy="259045"/>
    <xdr:sp macro="" textlink="">
      <xdr:nvSpPr>
        <xdr:cNvPr id="451" name="n_3mainValue【認定こども園・幼稚園・保育所】&#10;有形固定資産減価償却率"/>
        <xdr:cNvSpPr txBox="1"/>
      </xdr:nvSpPr>
      <xdr:spPr>
        <a:xfrm>
          <a:off x="11900544" y="694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59344</xdr:rowOff>
    </xdr:from>
    <xdr:ext cx="405111" cy="259045"/>
    <xdr:sp macro="" textlink="">
      <xdr:nvSpPr>
        <xdr:cNvPr id="452" name="n_4mainValue【認定こども園・幼稚園・保育所】&#10;有形固定資産減価償却率"/>
        <xdr:cNvSpPr txBox="1"/>
      </xdr:nvSpPr>
      <xdr:spPr>
        <a:xfrm>
          <a:off x="11102984" y="693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xdr:cNvCxnSpPr/>
      </xdr:nvCxnSpPr>
      <xdr:spPr>
        <a:xfrm flipV="1">
          <a:off x="19509104" y="5819394"/>
          <a:ext cx="0" cy="116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xdr:cNvSpPr txBox="1"/>
      </xdr:nvSpPr>
      <xdr:spPr>
        <a:xfrm>
          <a:off x="19547840" y="559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xdr:cNvCxnSpPr/>
      </xdr:nvCxnSpPr>
      <xdr:spPr>
        <a:xfrm>
          <a:off x="19443700" y="5819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479" name="【認定こども園・幼稚園・保育所】&#10;一人当たり面積平均値テキスト"/>
        <xdr:cNvSpPr txBox="1"/>
      </xdr:nvSpPr>
      <xdr:spPr>
        <a:xfrm>
          <a:off x="19547840" y="666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xdr:cNvSpPr/>
      </xdr:nvSpPr>
      <xdr:spPr>
        <a:xfrm>
          <a:off x="19458940" y="6691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xdr:cNvSpPr/>
      </xdr:nvSpPr>
      <xdr:spPr>
        <a:xfrm>
          <a:off x="18735040" y="66845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xdr:cNvSpPr/>
      </xdr:nvSpPr>
      <xdr:spPr>
        <a:xfrm>
          <a:off x="1793748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xdr:cNvSpPr/>
      </xdr:nvSpPr>
      <xdr:spPr>
        <a:xfrm>
          <a:off x="17162780" y="66593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xdr:cNvSpPr/>
      </xdr:nvSpPr>
      <xdr:spPr>
        <a:xfrm>
          <a:off x="16388080" y="667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90" name="楕円 489"/>
        <xdr:cNvSpPr/>
      </xdr:nvSpPr>
      <xdr:spPr>
        <a:xfrm>
          <a:off x="1945894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23131</xdr:rowOff>
    </xdr:from>
    <xdr:ext cx="469744" cy="259045"/>
    <xdr:sp macro="" textlink="">
      <xdr:nvSpPr>
        <xdr:cNvPr id="491" name="【認定こども園・幼稚園・保育所】&#10;一人当たり面積該当値テキスト"/>
        <xdr:cNvSpPr txBox="1"/>
      </xdr:nvSpPr>
      <xdr:spPr>
        <a:xfrm>
          <a:off x="19547840"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xdr:rowOff>
    </xdr:from>
    <xdr:to>
      <xdr:col>112</xdr:col>
      <xdr:colOff>38100</xdr:colOff>
      <xdr:row>39</xdr:row>
      <xdr:rowOff>104140</xdr:rowOff>
    </xdr:to>
    <xdr:sp macro="" textlink="">
      <xdr:nvSpPr>
        <xdr:cNvPr id="492" name="楕円 491"/>
        <xdr:cNvSpPr/>
      </xdr:nvSpPr>
      <xdr:spPr>
        <a:xfrm>
          <a:off x="18735040" y="6540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51054</xdr:rowOff>
    </xdr:from>
    <xdr:to>
      <xdr:col>116</xdr:col>
      <xdr:colOff>63500</xdr:colOff>
      <xdr:row>39</xdr:row>
      <xdr:rowOff>53340</xdr:rowOff>
    </xdr:to>
    <xdr:cxnSp macro="">
      <xdr:nvCxnSpPr>
        <xdr:cNvPr id="493" name="直線コネクタ 492"/>
        <xdr:cNvCxnSpPr/>
      </xdr:nvCxnSpPr>
      <xdr:spPr>
        <a:xfrm flipV="1">
          <a:off x="18778220" y="6589014"/>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2540</xdr:rowOff>
    </xdr:from>
    <xdr:to>
      <xdr:col>107</xdr:col>
      <xdr:colOff>101600</xdr:colOff>
      <xdr:row>39</xdr:row>
      <xdr:rowOff>104140</xdr:rowOff>
    </xdr:to>
    <xdr:sp macro="" textlink="">
      <xdr:nvSpPr>
        <xdr:cNvPr id="494" name="楕円 493"/>
        <xdr:cNvSpPr/>
      </xdr:nvSpPr>
      <xdr:spPr>
        <a:xfrm>
          <a:off x="1793748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53340</xdr:rowOff>
    </xdr:from>
    <xdr:to>
      <xdr:col>111</xdr:col>
      <xdr:colOff>177800</xdr:colOff>
      <xdr:row>39</xdr:row>
      <xdr:rowOff>53340</xdr:rowOff>
    </xdr:to>
    <xdr:cxnSp macro="">
      <xdr:nvCxnSpPr>
        <xdr:cNvPr id="495" name="直線コネクタ 494"/>
        <xdr:cNvCxnSpPr/>
      </xdr:nvCxnSpPr>
      <xdr:spPr>
        <a:xfrm>
          <a:off x="17988280" y="65913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96" name="楕円 495"/>
        <xdr:cNvSpPr/>
      </xdr:nvSpPr>
      <xdr:spPr>
        <a:xfrm>
          <a:off x="1716278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53340</xdr:rowOff>
    </xdr:from>
    <xdr:to>
      <xdr:col>107</xdr:col>
      <xdr:colOff>50800</xdr:colOff>
      <xdr:row>39</xdr:row>
      <xdr:rowOff>55626</xdr:rowOff>
    </xdr:to>
    <xdr:cxnSp macro="">
      <xdr:nvCxnSpPr>
        <xdr:cNvPr id="497" name="直線コネクタ 496"/>
        <xdr:cNvCxnSpPr/>
      </xdr:nvCxnSpPr>
      <xdr:spPr>
        <a:xfrm flipV="1">
          <a:off x="17213580" y="6591300"/>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4826</xdr:rowOff>
    </xdr:from>
    <xdr:to>
      <xdr:col>98</xdr:col>
      <xdr:colOff>38100</xdr:colOff>
      <xdr:row>39</xdr:row>
      <xdr:rowOff>106426</xdr:rowOff>
    </xdr:to>
    <xdr:sp macro="" textlink="">
      <xdr:nvSpPr>
        <xdr:cNvPr id="498" name="楕円 497"/>
        <xdr:cNvSpPr/>
      </xdr:nvSpPr>
      <xdr:spPr>
        <a:xfrm>
          <a:off x="16388080" y="65427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55626</xdr:rowOff>
    </xdr:from>
    <xdr:to>
      <xdr:col>102</xdr:col>
      <xdr:colOff>114300</xdr:colOff>
      <xdr:row>39</xdr:row>
      <xdr:rowOff>55626</xdr:rowOff>
    </xdr:to>
    <xdr:cxnSp macro="">
      <xdr:nvCxnSpPr>
        <xdr:cNvPr id="499" name="直線コネクタ 498"/>
        <xdr:cNvCxnSpPr/>
      </xdr:nvCxnSpPr>
      <xdr:spPr>
        <a:xfrm>
          <a:off x="16431260" y="659358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500" name="n_1aveValue【認定こども園・幼稚園・保育所】&#10;一人当たり面積"/>
        <xdr:cNvSpPr txBox="1"/>
      </xdr:nvSpPr>
      <xdr:spPr>
        <a:xfrm>
          <a:off x="18561127"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501" name="n_2aveValue【認定こども園・幼稚園・保育所】&#10;一人当たり面積"/>
        <xdr:cNvSpPr txBox="1"/>
      </xdr:nvSpPr>
      <xdr:spPr>
        <a:xfrm>
          <a:off x="1777626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42689</xdr:rowOff>
    </xdr:from>
    <xdr:ext cx="469744" cy="259045"/>
    <xdr:sp macro="" textlink="">
      <xdr:nvSpPr>
        <xdr:cNvPr id="502" name="n_3aveValue【認定こども園・幼稚園・保育所】&#10;一人当たり面積"/>
        <xdr:cNvSpPr txBox="1"/>
      </xdr:nvSpPr>
      <xdr:spPr>
        <a:xfrm>
          <a:off x="17001567" y="674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xdr:cNvSpPr txBox="1"/>
      </xdr:nvSpPr>
      <xdr:spPr>
        <a:xfrm>
          <a:off x="16226867" y="675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120667</xdr:rowOff>
    </xdr:from>
    <xdr:ext cx="469744" cy="259045"/>
    <xdr:sp macro="" textlink="">
      <xdr:nvSpPr>
        <xdr:cNvPr id="504" name="n_1mainValue【認定こども園・幼稚園・保育所】&#10;一人当たり面積"/>
        <xdr:cNvSpPr txBox="1"/>
      </xdr:nvSpPr>
      <xdr:spPr>
        <a:xfrm>
          <a:off x="185611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505" name="n_2mainValue【認定こども園・幼稚園・保育所】&#10;一人当たり面積"/>
        <xdr:cNvSpPr txBox="1"/>
      </xdr:nvSpPr>
      <xdr:spPr>
        <a:xfrm>
          <a:off x="1777626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506" name="n_3mainValue【認定こども園・幼稚園・保育所】&#10;一人当たり面積"/>
        <xdr:cNvSpPr txBox="1"/>
      </xdr:nvSpPr>
      <xdr:spPr>
        <a:xfrm>
          <a:off x="17001567"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122953</xdr:rowOff>
    </xdr:from>
    <xdr:ext cx="469744" cy="259045"/>
    <xdr:sp macro="" textlink="">
      <xdr:nvSpPr>
        <xdr:cNvPr id="507" name="n_4mainValue【認定こども園・幼稚園・保育所】&#10;一人当たり面積"/>
        <xdr:cNvSpPr txBox="1"/>
      </xdr:nvSpPr>
      <xdr:spPr>
        <a:xfrm>
          <a:off x="16226867"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xdr:cNvCxnSpPr/>
      </xdr:nvCxnSpPr>
      <xdr:spPr>
        <a:xfrm flipV="1">
          <a:off x="14375764" y="9291066"/>
          <a:ext cx="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xdr:cNvSpPr txBox="1"/>
      </xdr:nvSpPr>
      <xdr:spPr>
        <a:xfrm>
          <a:off x="144145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xdr:cNvCxnSpPr/>
      </xdr:nvCxnSpPr>
      <xdr:spPr>
        <a:xfrm>
          <a:off x="14287500" y="10519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xdr:cNvSpPr txBox="1"/>
      </xdr:nvSpPr>
      <xdr:spPr>
        <a:xfrm>
          <a:off x="14414500"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xdr:cNvCxnSpPr/>
      </xdr:nvCxnSpPr>
      <xdr:spPr>
        <a:xfrm>
          <a:off x="142875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535" name="【学校施設】&#10;有形固定資産減価償却率平均値テキスト"/>
        <xdr:cNvSpPr txBox="1"/>
      </xdr:nvSpPr>
      <xdr:spPr>
        <a:xfrm>
          <a:off x="14414500" y="976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xdr:cNvSpPr/>
      </xdr:nvSpPr>
      <xdr:spPr>
        <a:xfrm>
          <a:off x="14325600" y="991082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xdr:cNvSpPr/>
      </xdr:nvSpPr>
      <xdr:spPr>
        <a:xfrm>
          <a:off x="1357884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xdr:cNvSpPr/>
      </xdr:nvSpPr>
      <xdr:spPr>
        <a:xfrm>
          <a:off x="12804140" y="9862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xdr:cNvSpPr/>
      </xdr:nvSpPr>
      <xdr:spPr>
        <a:xfrm>
          <a:off x="12029440" y="984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xdr:cNvSpPr/>
      </xdr:nvSpPr>
      <xdr:spPr>
        <a:xfrm>
          <a:off x="11231880" y="9850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42926</xdr:rowOff>
    </xdr:from>
    <xdr:to>
      <xdr:col>85</xdr:col>
      <xdr:colOff>177800</xdr:colOff>
      <xdr:row>62</xdr:row>
      <xdr:rowOff>144526</xdr:rowOff>
    </xdr:to>
    <xdr:sp macro="" textlink="">
      <xdr:nvSpPr>
        <xdr:cNvPr id="546" name="楕円 545"/>
        <xdr:cNvSpPr/>
      </xdr:nvSpPr>
      <xdr:spPr>
        <a:xfrm>
          <a:off x="14325600" y="1043660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129303</xdr:rowOff>
    </xdr:from>
    <xdr:ext cx="405111" cy="259045"/>
    <xdr:sp macro="" textlink="">
      <xdr:nvSpPr>
        <xdr:cNvPr id="547" name="【学校施設】&#10;有形固定資産減価償却率該当値テキスト"/>
        <xdr:cNvSpPr txBox="1"/>
      </xdr:nvSpPr>
      <xdr:spPr>
        <a:xfrm>
          <a:off x="14414500" y="10355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20066</xdr:rowOff>
    </xdr:from>
    <xdr:to>
      <xdr:col>81</xdr:col>
      <xdr:colOff>101600</xdr:colOff>
      <xdr:row>62</xdr:row>
      <xdr:rowOff>121666</xdr:rowOff>
    </xdr:to>
    <xdr:sp macro="" textlink="">
      <xdr:nvSpPr>
        <xdr:cNvPr id="548" name="楕円 547"/>
        <xdr:cNvSpPr/>
      </xdr:nvSpPr>
      <xdr:spPr>
        <a:xfrm>
          <a:off x="13578840" y="104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70866</xdr:rowOff>
    </xdr:from>
    <xdr:to>
      <xdr:col>85</xdr:col>
      <xdr:colOff>127000</xdr:colOff>
      <xdr:row>62</xdr:row>
      <xdr:rowOff>93726</xdr:rowOff>
    </xdr:to>
    <xdr:cxnSp macro="">
      <xdr:nvCxnSpPr>
        <xdr:cNvPr id="549" name="直線コネクタ 548"/>
        <xdr:cNvCxnSpPr/>
      </xdr:nvCxnSpPr>
      <xdr:spPr>
        <a:xfrm>
          <a:off x="13629640" y="10464546"/>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159512</xdr:rowOff>
    </xdr:from>
    <xdr:to>
      <xdr:col>76</xdr:col>
      <xdr:colOff>165100</xdr:colOff>
      <xdr:row>62</xdr:row>
      <xdr:rowOff>89662</xdr:rowOff>
    </xdr:to>
    <xdr:sp macro="" textlink="">
      <xdr:nvSpPr>
        <xdr:cNvPr id="550" name="楕円 549"/>
        <xdr:cNvSpPr/>
      </xdr:nvSpPr>
      <xdr:spPr>
        <a:xfrm>
          <a:off x="12804140" y="103855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38862</xdr:rowOff>
    </xdr:from>
    <xdr:to>
      <xdr:col>81</xdr:col>
      <xdr:colOff>50800</xdr:colOff>
      <xdr:row>62</xdr:row>
      <xdr:rowOff>70866</xdr:rowOff>
    </xdr:to>
    <xdr:cxnSp macro="">
      <xdr:nvCxnSpPr>
        <xdr:cNvPr id="551" name="直線コネクタ 550"/>
        <xdr:cNvCxnSpPr/>
      </xdr:nvCxnSpPr>
      <xdr:spPr>
        <a:xfrm>
          <a:off x="12854940" y="10432542"/>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125222</xdr:rowOff>
    </xdr:from>
    <xdr:to>
      <xdr:col>72</xdr:col>
      <xdr:colOff>38100</xdr:colOff>
      <xdr:row>62</xdr:row>
      <xdr:rowOff>55372</xdr:rowOff>
    </xdr:to>
    <xdr:sp macro="" textlink="">
      <xdr:nvSpPr>
        <xdr:cNvPr id="552" name="楕円 551"/>
        <xdr:cNvSpPr/>
      </xdr:nvSpPr>
      <xdr:spPr>
        <a:xfrm>
          <a:off x="12029440" y="103512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4572</xdr:rowOff>
    </xdr:from>
    <xdr:to>
      <xdr:col>76</xdr:col>
      <xdr:colOff>114300</xdr:colOff>
      <xdr:row>62</xdr:row>
      <xdr:rowOff>38862</xdr:rowOff>
    </xdr:to>
    <xdr:cxnSp macro="">
      <xdr:nvCxnSpPr>
        <xdr:cNvPr id="553" name="直線コネクタ 552"/>
        <xdr:cNvCxnSpPr/>
      </xdr:nvCxnSpPr>
      <xdr:spPr>
        <a:xfrm>
          <a:off x="12072620" y="10398252"/>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79502</xdr:rowOff>
    </xdr:from>
    <xdr:to>
      <xdr:col>67</xdr:col>
      <xdr:colOff>101600</xdr:colOff>
      <xdr:row>63</xdr:row>
      <xdr:rowOff>9652</xdr:rowOff>
    </xdr:to>
    <xdr:sp macro="" textlink="">
      <xdr:nvSpPr>
        <xdr:cNvPr id="554" name="楕円 553"/>
        <xdr:cNvSpPr/>
      </xdr:nvSpPr>
      <xdr:spPr>
        <a:xfrm>
          <a:off x="11231880" y="104731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4572</xdr:rowOff>
    </xdr:from>
    <xdr:to>
      <xdr:col>71</xdr:col>
      <xdr:colOff>177800</xdr:colOff>
      <xdr:row>62</xdr:row>
      <xdr:rowOff>130302</xdr:rowOff>
    </xdr:to>
    <xdr:cxnSp macro="">
      <xdr:nvCxnSpPr>
        <xdr:cNvPr id="555" name="直線コネクタ 554"/>
        <xdr:cNvCxnSpPr/>
      </xdr:nvCxnSpPr>
      <xdr:spPr>
        <a:xfrm flipV="1">
          <a:off x="11282680" y="10398252"/>
          <a:ext cx="78994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556" name="n_1aveValue【学校施設】&#10;有形固定資産減価償却率"/>
        <xdr:cNvSpPr txBox="1"/>
      </xdr:nvSpPr>
      <xdr:spPr>
        <a:xfrm>
          <a:off x="134372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557" name="n_2aveValue【学校施設】&#10;有形固定資産減価償却率"/>
        <xdr:cNvSpPr txBox="1"/>
      </xdr:nvSpPr>
      <xdr:spPr>
        <a:xfrm>
          <a:off x="126752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58" name="n_3aveValue【学校施設】&#10;有形固定資産減価償却率"/>
        <xdr:cNvSpPr txBox="1"/>
      </xdr:nvSpPr>
      <xdr:spPr>
        <a:xfrm>
          <a:off x="119005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559" name="n_4aveValue【学校施設】&#10;有形固定資産減価償却率"/>
        <xdr:cNvSpPr txBox="1"/>
      </xdr:nvSpPr>
      <xdr:spPr>
        <a:xfrm>
          <a:off x="11102984" y="962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112793</xdr:rowOff>
    </xdr:from>
    <xdr:ext cx="405111" cy="259045"/>
    <xdr:sp macro="" textlink="">
      <xdr:nvSpPr>
        <xdr:cNvPr id="560" name="n_1mainValue【学校施設】&#10;有形固定資産減価償却率"/>
        <xdr:cNvSpPr txBox="1"/>
      </xdr:nvSpPr>
      <xdr:spPr>
        <a:xfrm>
          <a:off x="13437244" y="1050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80789</xdr:rowOff>
    </xdr:from>
    <xdr:ext cx="405111" cy="259045"/>
    <xdr:sp macro="" textlink="">
      <xdr:nvSpPr>
        <xdr:cNvPr id="561" name="n_2mainValue【学校施設】&#10;有形固定資産減価償却率"/>
        <xdr:cNvSpPr txBox="1"/>
      </xdr:nvSpPr>
      <xdr:spPr>
        <a:xfrm>
          <a:off x="12675244" y="1047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46499</xdr:rowOff>
    </xdr:from>
    <xdr:ext cx="405111" cy="259045"/>
    <xdr:sp macro="" textlink="">
      <xdr:nvSpPr>
        <xdr:cNvPr id="562" name="n_3mainValue【学校施設】&#10;有形固定資産減価償却率"/>
        <xdr:cNvSpPr txBox="1"/>
      </xdr:nvSpPr>
      <xdr:spPr>
        <a:xfrm>
          <a:off x="11900544" y="104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779</xdr:rowOff>
    </xdr:from>
    <xdr:ext cx="405111" cy="259045"/>
    <xdr:sp macro="" textlink="">
      <xdr:nvSpPr>
        <xdr:cNvPr id="563" name="n_4mainValue【学校施設】&#10;有形固定資産減価償却率"/>
        <xdr:cNvSpPr txBox="1"/>
      </xdr:nvSpPr>
      <xdr:spPr>
        <a:xfrm>
          <a:off x="1110298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xdr:cNvCxnSpPr/>
      </xdr:nvCxnSpPr>
      <xdr:spPr>
        <a:xfrm flipV="1">
          <a:off x="19509104" y="9415272"/>
          <a:ext cx="0" cy="145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xdr:cNvSpPr txBox="1"/>
      </xdr:nvSpPr>
      <xdr:spPr>
        <a:xfrm>
          <a:off x="19547840"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xdr:cNvCxnSpPr/>
      </xdr:nvCxnSpPr>
      <xdr:spPr>
        <a:xfrm>
          <a:off x="19443700" y="10872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xdr:cNvSpPr txBox="1"/>
      </xdr:nvSpPr>
      <xdr:spPr>
        <a:xfrm>
          <a:off x="19547840" y="919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xdr:cNvCxnSpPr/>
      </xdr:nvCxnSpPr>
      <xdr:spPr>
        <a:xfrm>
          <a:off x="19443700" y="9415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593" name="【学校施設】&#10;一人当たり面積平均値テキスト"/>
        <xdr:cNvSpPr txBox="1"/>
      </xdr:nvSpPr>
      <xdr:spPr>
        <a:xfrm>
          <a:off x="19547840" y="10227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xdr:cNvSpPr/>
      </xdr:nvSpPr>
      <xdr:spPr>
        <a:xfrm>
          <a:off x="19458940" y="10372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xdr:cNvSpPr/>
      </xdr:nvSpPr>
      <xdr:spPr>
        <a:xfrm>
          <a:off x="18735040" y="10374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xdr:cNvSpPr/>
      </xdr:nvSpPr>
      <xdr:spPr>
        <a:xfrm>
          <a:off x="17937480" y="10390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xdr:cNvSpPr/>
      </xdr:nvSpPr>
      <xdr:spPr>
        <a:xfrm>
          <a:off x="17162780" y="10368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xdr:cNvSpPr/>
      </xdr:nvSpPr>
      <xdr:spPr>
        <a:xfrm>
          <a:off x="16388080" y="10384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65024</xdr:rowOff>
    </xdr:from>
    <xdr:to>
      <xdr:col>116</xdr:col>
      <xdr:colOff>114300</xdr:colOff>
      <xdr:row>62</xdr:row>
      <xdr:rowOff>166624</xdr:rowOff>
    </xdr:to>
    <xdr:sp macro="" textlink="">
      <xdr:nvSpPr>
        <xdr:cNvPr id="604" name="楕円 603"/>
        <xdr:cNvSpPr/>
      </xdr:nvSpPr>
      <xdr:spPr>
        <a:xfrm>
          <a:off x="19458940" y="104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43451</xdr:rowOff>
    </xdr:from>
    <xdr:ext cx="469744" cy="259045"/>
    <xdr:sp macro="" textlink="">
      <xdr:nvSpPr>
        <xdr:cNvPr id="605" name="【学校施設】&#10;一人当たり面積該当値テキスト"/>
        <xdr:cNvSpPr txBox="1"/>
      </xdr:nvSpPr>
      <xdr:spPr>
        <a:xfrm>
          <a:off x="19547840" y="1043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68072</xdr:rowOff>
    </xdr:from>
    <xdr:to>
      <xdr:col>112</xdr:col>
      <xdr:colOff>38100</xdr:colOff>
      <xdr:row>62</xdr:row>
      <xdr:rowOff>169672</xdr:rowOff>
    </xdr:to>
    <xdr:sp macro="" textlink="">
      <xdr:nvSpPr>
        <xdr:cNvPr id="606" name="楕円 605"/>
        <xdr:cNvSpPr/>
      </xdr:nvSpPr>
      <xdr:spPr>
        <a:xfrm>
          <a:off x="18735040" y="104617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115824</xdr:rowOff>
    </xdr:from>
    <xdr:to>
      <xdr:col>116</xdr:col>
      <xdr:colOff>63500</xdr:colOff>
      <xdr:row>62</xdr:row>
      <xdr:rowOff>118872</xdr:rowOff>
    </xdr:to>
    <xdr:cxnSp macro="">
      <xdr:nvCxnSpPr>
        <xdr:cNvPr id="607" name="直線コネクタ 606"/>
        <xdr:cNvCxnSpPr/>
      </xdr:nvCxnSpPr>
      <xdr:spPr>
        <a:xfrm flipV="1">
          <a:off x="18778220" y="10509504"/>
          <a:ext cx="7315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68072</xdr:rowOff>
    </xdr:from>
    <xdr:to>
      <xdr:col>107</xdr:col>
      <xdr:colOff>101600</xdr:colOff>
      <xdr:row>62</xdr:row>
      <xdr:rowOff>169672</xdr:rowOff>
    </xdr:to>
    <xdr:sp macro="" textlink="">
      <xdr:nvSpPr>
        <xdr:cNvPr id="608" name="楕円 607"/>
        <xdr:cNvSpPr/>
      </xdr:nvSpPr>
      <xdr:spPr>
        <a:xfrm>
          <a:off x="17937480" y="1046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118872</xdr:rowOff>
    </xdr:from>
    <xdr:to>
      <xdr:col>111</xdr:col>
      <xdr:colOff>177800</xdr:colOff>
      <xdr:row>62</xdr:row>
      <xdr:rowOff>118872</xdr:rowOff>
    </xdr:to>
    <xdr:cxnSp macro="">
      <xdr:nvCxnSpPr>
        <xdr:cNvPr id="609" name="直線コネクタ 608"/>
        <xdr:cNvCxnSpPr/>
      </xdr:nvCxnSpPr>
      <xdr:spPr>
        <a:xfrm>
          <a:off x="17988280" y="1051255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71120</xdr:rowOff>
    </xdr:from>
    <xdr:to>
      <xdr:col>102</xdr:col>
      <xdr:colOff>165100</xdr:colOff>
      <xdr:row>63</xdr:row>
      <xdr:rowOff>1270</xdr:rowOff>
    </xdr:to>
    <xdr:sp macro="" textlink="">
      <xdr:nvSpPr>
        <xdr:cNvPr id="610" name="楕円 609"/>
        <xdr:cNvSpPr/>
      </xdr:nvSpPr>
      <xdr:spPr>
        <a:xfrm>
          <a:off x="17162780" y="10464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118872</xdr:rowOff>
    </xdr:from>
    <xdr:to>
      <xdr:col>107</xdr:col>
      <xdr:colOff>50800</xdr:colOff>
      <xdr:row>62</xdr:row>
      <xdr:rowOff>121920</xdr:rowOff>
    </xdr:to>
    <xdr:cxnSp macro="">
      <xdr:nvCxnSpPr>
        <xdr:cNvPr id="611" name="直線コネクタ 610"/>
        <xdr:cNvCxnSpPr/>
      </xdr:nvCxnSpPr>
      <xdr:spPr>
        <a:xfrm flipV="1">
          <a:off x="17213580" y="10512552"/>
          <a:ext cx="7747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72644</xdr:rowOff>
    </xdr:from>
    <xdr:to>
      <xdr:col>98</xdr:col>
      <xdr:colOff>38100</xdr:colOff>
      <xdr:row>63</xdr:row>
      <xdr:rowOff>2794</xdr:rowOff>
    </xdr:to>
    <xdr:sp macro="" textlink="">
      <xdr:nvSpPr>
        <xdr:cNvPr id="612" name="楕円 611"/>
        <xdr:cNvSpPr/>
      </xdr:nvSpPr>
      <xdr:spPr>
        <a:xfrm>
          <a:off x="16388080" y="104663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121920</xdr:rowOff>
    </xdr:from>
    <xdr:to>
      <xdr:col>102</xdr:col>
      <xdr:colOff>114300</xdr:colOff>
      <xdr:row>62</xdr:row>
      <xdr:rowOff>123444</xdr:rowOff>
    </xdr:to>
    <xdr:cxnSp macro="">
      <xdr:nvCxnSpPr>
        <xdr:cNvPr id="613" name="直線コネクタ 612"/>
        <xdr:cNvCxnSpPr/>
      </xdr:nvCxnSpPr>
      <xdr:spPr>
        <a:xfrm flipV="1">
          <a:off x="16431260" y="10515600"/>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614" name="n_1aveValue【学校施設】&#10;一人当たり面積"/>
        <xdr:cNvSpPr txBox="1"/>
      </xdr:nvSpPr>
      <xdr:spPr>
        <a:xfrm>
          <a:off x="1856112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615" name="n_2aveValue【学校施設】&#10;一人当たり面積"/>
        <xdr:cNvSpPr txBox="1"/>
      </xdr:nvSpPr>
      <xdr:spPr>
        <a:xfrm>
          <a:off x="17776267" y="1016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616" name="n_3aveValue【学校施設】&#10;一人当たり面積"/>
        <xdr:cNvSpPr txBox="1"/>
      </xdr:nvSpPr>
      <xdr:spPr>
        <a:xfrm>
          <a:off x="17001567" y="101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617" name="n_4aveValue【学校施設】&#10;一人当たり面積"/>
        <xdr:cNvSpPr txBox="1"/>
      </xdr:nvSpPr>
      <xdr:spPr>
        <a:xfrm>
          <a:off x="1622686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160799</xdr:rowOff>
    </xdr:from>
    <xdr:ext cx="469744" cy="259045"/>
    <xdr:sp macro="" textlink="">
      <xdr:nvSpPr>
        <xdr:cNvPr id="618" name="n_1mainValue【学校施設】&#10;一人当たり面積"/>
        <xdr:cNvSpPr txBox="1"/>
      </xdr:nvSpPr>
      <xdr:spPr>
        <a:xfrm>
          <a:off x="18561127" y="1055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160799</xdr:rowOff>
    </xdr:from>
    <xdr:ext cx="469744" cy="259045"/>
    <xdr:sp macro="" textlink="">
      <xdr:nvSpPr>
        <xdr:cNvPr id="619" name="n_2mainValue【学校施設】&#10;一人当たり面積"/>
        <xdr:cNvSpPr txBox="1"/>
      </xdr:nvSpPr>
      <xdr:spPr>
        <a:xfrm>
          <a:off x="17776267" y="1055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163847</xdr:rowOff>
    </xdr:from>
    <xdr:ext cx="469744" cy="259045"/>
    <xdr:sp macro="" textlink="">
      <xdr:nvSpPr>
        <xdr:cNvPr id="620" name="n_3mainValue【学校施設】&#10;一人当たり面積"/>
        <xdr:cNvSpPr txBox="1"/>
      </xdr:nvSpPr>
      <xdr:spPr>
        <a:xfrm>
          <a:off x="1700156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621" name="n_4mainValue【学校施設】&#10;一人当たり面積"/>
        <xdr:cNvSpPr txBox="1"/>
      </xdr:nvSpPr>
      <xdr:spPr>
        <a:xfrm>
          <a:off x="1622686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663" name="直線コネクタ 662"/>
        <xdr:cNvCxnSpPr/>
      </xdr:nvCxnSpPr>
      <xdr:spPr>
        <a:xfrm flipV="1">
          <a:off x="14375764" y="16830402"/>
          <a:ext cx="0" cy="144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664" name="【公民館】&#10;有形固定資産減価償却率最小値テキスト"/>
        <xdr:cNvSpPr txBox="1"/>
      </xdr:nvSpPr>
      <xdr:spPr>
        <a:xfrm>
          <a:off x="14414500" y="1827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665" name="直線コネクタ 664"/>
        <xdr:cNvCxnSpPr/>
      </xdr:nvCxnSpPr>
      <xdr:spPr>
        <a:xfrm>
          <a:off x="14287500" y="18276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666" name="【公民館】&#10;有形固定資産減価償却率最大値テキスト"/>
        <xdr:cNvSpPr txBox="1"/>
      </xdr:nvSpPr>
      <xdr:spPr>
        <a:xfrm>
          <a:off x="14414500" y="16609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67" name="直線コネクタ 666"/>
        <xdr:cNvCxnSpPr/>
      </xdr:nvCxnSpPr>
      <xdr:spPr>
        <a:xfrm>
          <a:off x="14287500" y="16830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668" name="【公民館】&#10;有形固定資産減価償却率平均値テキスト"/>
        <xdr:cNvSpPr txBox="1"/>
      </xdr:nvSpPr>
      <xdr:spPr>
        <a:xfrm>
          <a:off x="14414500" y="17559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669" name="フローチャート: 判断 668"/>
        <xdr:cNvSpPr/>
      </xdr:nvSpPr>
      <xdr:spPr>
        <a:xfrm>
          <a:off x="14325600" y="177043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670" name="フローチャート: 判断 669"/>
        <xdr:cNvSpPr/>
      </xdr:nvSpPr>
      <xdr:spPr>
        <a:xfrm>
          <a:off x="13578840" y="1766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671" name="フローチャート: 判断 670"/>
        <xdr:cNvSpPr/>
      </xdr:nvSpPr>
      <xdr:spPr>
        <a:xfrm>
          <a:off x="12804140" y="17689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672" name="フローチャート: 判断 671"/>
        <xdr:cNvSpPr/>
      </xdr:nvSpPr>
      <xdr:spPr>
        <a:xfrm>
          <a:off x="12029440" y="176798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673" name="フローチャート: 判断 672"/>
        <xdr:cNvSpPr/>
      </xdr:nvSpPr>
      <xdr:spPr>
        <a:xfrm>
          <a:off x="1123188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56424</xdr:rowOff>
    </xdr:from>
    <xdr:to>
      <xdr:col>85</xdr:col>
      <xdr:colOff>177800</xdr:colOff>
      <xdr:row>106</xdr:row>
      <xdr:rowOff>158024</xdr:rowOff>
    </xdr:to>
    <xdr:sp macro="" textlink="">
      <xdr:nvSpPr>
        <xdr:cNvPr id="679" name="楕円 678"/>
        <xdr:cNvSpPr/>
      </xdr:nvSpPr>
      <xdr:spPr>
        <a:xfrm>
          <a:off x="14325600" y="1782626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34851</xdr:rowOff>
    </xdr:from>
    <xdr:ext cx="405111" cy="259045"/>
    <xdr:sp macro="" textlink="">
      <xdr:nvSpPr>
        <xdr:cNvPr id="680" name="【公民館】&#10;有形固定資産減価償却率該当値テキスト"/>
        <xdr:cNvSpPr txBox="1"/>
      </xdr:nvSpPr>
      <xdr:spPr>
        <a:xfrm>
          <a:off x="14414500" y="1780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22134</xdr:rowOff>
    </xdr:from>
    <xdr:to>
      <xdr:col>81</xdr:col>
      <xdr:colOff>101600</xdr:colOff>
      <xdr:row>106</xdr:row>
      <xdr:rowOff>123734</xdr:rowOff>
    </xdr:to>
    <xdr:sp macro="" textlink="">
      <xdr:nvSpPr>
        <xdr:cNvPr id="681" name="楕円 680"/>
        <xdr:cNvSpPr/>
      </xdr:nvSpPr>
      <xdr:spPr>
        <a:xfrm>
          <a:off x="13578840" y="1779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72934</xdr:rowOff>
    </xdr:from>
    <xdr:to>
      <xdr:col>85</xdr:col>
      <xdr:colOff>127000</xdr:colOff>
      <xdr:row>106</xdr:row>
      <xdr:rowOff>107224</xdr:rowOff>
    </xdr:to>
    <xdr:cxnSp macro="">
      <xdr:nvCxnSpPr>
        <xdr:cNvPr id="682" name="直線コネクタ 681"/>
        <xdr:cNvCxnSpPr/>
      </xdr:nvCxnSpPr>
      <xdr:spPr>
        <a:xfrm>
          <a:off x="13629640" y="17842774"/>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30299</xdr:rowOff>
    </xdr:from>
    <xdr:to>
      <xdr:col>76</xdr:col>
      <xdr:colOff>165100</xdr:colOff>
      <xdr:row>106</xdr:row>
      <xdr:rowOff>131899</xdr:rowOff>
    </xdr:to>
    <xdr:sp macro="" textlink="">
      <xdr:nvSpPr>
        <xdr:cNvPr id="683" name="楕円 682"/>
        <xdr:cNvSpPr/>
      </xdr:nvSpPr>
      <xdr:spPr>
        <a:xfrm>
          <a:off x="12804140" y="1780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72934</xdr:rowOff>
    </xdr:from>
    <xdr:to>
      <xdr:col>81</xdr:col>
      <xdr:colOff>50800</xdr:colOff>
      <xdr:row>106</xdr:row>
      <xdr:rowOff>81099</xdr:rowOff>
    </xdr:to>
    <xdr:cxnSp macro="">
      <xdr:nvCxnSpPr>
        <xdr:cNvPr id="684" name="直線コネクタ 683"/>
        <xdr:cNvCxnSpPr/>
      </xdr:nvCxnSpPr>
      <xdr:spPr>
        <a:xfrm flipV="1">
          <a:off x="12854940" y="17842774"/>
          <a:ext cx="7747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xdr:rowOff>
    </xdr:from>
    <xdr:to>
      <xdr:col>72</xdr:col>
      <xdr:colOff>38100</xdr:colOff>
      <xdr:row>106</xdr:row>
      <xdr:rowOff>102507</xdr:rowOff>
    </xdr:to>
    <xdr:sp macro="" textlink="">
      <xdr:nvSpPr>
        <xdr:cNvPr id="685" name="楕円 684"/>
        <xdr:cNvSpPr/>
      </xdr:nvSpPr>
      <xdr:spPr>
        <a:xfrm>
          <a:off x="12029440" y="177707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51707</xdr:rowOff>
    </xdr:from>
    <xdr:to>
      <xdr:col>76</xdr:col>
      <xdr:colOff>114300</xdr:colOff>
      <xdr:row>106</xdr:row>
      <xdr:rowOff>81099</xdr:rowOff>
    </xdr:to>
    <xdr:cxnSp macro="">
      <xdr:nvCxnSpPr>
        <xdr:cNvPr id="686" name="直線コネクタ 685"/>
        <xdr:cNvCxnSpPr/>
      </xdr:nvCxnSpPr>
      <xdr:spPr>
        <a:xfrm>
          <a:off x="12072620" y="17821547"/>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139700</xdr:rowOff>
    </xdr:from>
    <xdr:to>
      <xdr:col>67</xdr:col>
      <xdr:colOff>101600</xdr:colOff>
      <xdr:row>106</xdr:row>
      <xdr:rowOff>69850</xdr:rowOff>
    </xdr:to>
    <xdr:sp macro="" textlink="">
      <xdr:nvSpPr>
        <xdr:cNvPr id="687" name="楕円 686"/>
        <xdr:cNvSpPr/>
      </xdr:nvSpPr>
      <xdr:spPr>
        <a:xfrm>
          <a:off x="11231880" y="17741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19050</xdr:rowOff>
    </xdr:from>
    <xdr:to>
      <xdr:col>71</xdr:col>
      <xdr:colOff>177800</xdr:colOff>
      <xdr:row>106</xdr:row>
      <xdr:rowOff>51707</xdr:rowOff>
    </xdr:to>
    <xdr:cxnSp macro="">
      <xdr:nvCxnSpPr>
        <xdr:cNvPr id="688" name="直線コネクタ 687"/>
        <xdr:cNvCxnSpPr/>
      </xdr:nvCxnSpPr>
      <xdr:spPr>
        <a:xfrm>
          <a:off x="11282680" y="1778889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689" name="n_1aveValue【公民館】&#10;有形固定資産減価償却率"/>
        <xdr:cNvSpPr txBox="1"/>
      </xdr:nvSpPr>
      <xdr:spPr>
        <a:xfrm>
          <a:off x="13437244" y="1744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690" name="n_2aveValue【公民館】&#10;有形固定資産減価償却率"/>
        <xdr:cNvSpPr txBox="1"/>
      </xdr:nvSpPr>
      <xdr:spPr>
        <a:xfrm>
          <a:off x="12675244" y="17468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691" name="n_3aveValue【公民館】&#10;有形固定資産減価償却率"/>
        <xdr:cNvSpPr txBox="1"/>
      </xdr:nvSpPr>
      <xdr:spPr>
        <a:xfrm>
          <a:off x="11900544" y="1745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692" name="n_4aveValue【公民館】&#10;有形固定資産減価償却率"/>
        <xdr:cNvSpPr txBox="1"/>
      </xdr:nvSpPr>
      <xdr:spPr>
        <a:xfrm>
          <a:off x="1110298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114861</xdr:rowOff>
    </xdr:from>
    <xdr:ext cx="405111" cy="259045"/>
    <xdr:sp macro="" textlink="">
      <xdr:nvSpPr>
        <xdr:cNvPr id="693" name="n_1mainValue【公民館】&#10;有形固定資産減価償却率"/>
        <xdr:cNvSpPr txBox="1"/>
      </xdr:nvSpPr>
      <xdr:spPr>
        <a:xfrm>
          <a:off x="13437244" y="178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123026</xdr:rowOff>
    </xdr:from>
    <xdr:ext cx="405111" cy="259045"/>
    <xdr:sp macro="" textlink="">
      <xdr:nvSpPr>
        <xdr:cNvPr id="694" name="n_2mainValue【公民館】&#10;有形固定資産減価償却率"/>
        <xdr:cNvSpPr txBox="1"/>
      </xdr:nvSpPr>
      <xdr:spPr>
        <a:xfrm>
          <a:off x="12675244" y="1789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93634</xdr:rowOff>
    </xdr:from>
    <xdr:ext cx="405111" cy="259045"/>
    <xdr:sp macro="" textlink="">
      <xdr:nvSpPr>
        <xdr:cNvPr id="695" name="n_3mainValue【公民館】&#10;有形固定資産減価償却率"/>
        <xdr:cNvSpPr txBox="1"/>
      </xdr:nvSpPr>
      <xdr:spPr>
        <a:xfrm>
          <a:off x="11900544" y="17863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60977</xdr:rowOff>
    </xdr:from>
    <xdr:ext cx="405111" cy="259045"/>
    <xdr:sp macro="" textlink="">
      <xdr:nvSpPr>
        <xdr:cNvPr id="696" name="n_4mainValue【公民館】&#10;有形固定資産減価償却率"/>
        <xdr:cNvSpPr txBox="1"/>
      </xdr:nvSpPr>
      <xdr:spPr>
        <a:xfrm>
          <a:off x="11102984" y="178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722" name="直線コネクタ 721"/>
        <xdr:cNvCxnSpPr/>
      </xdr:nvCxnSpPr>
      <xdr:spPr>
        <a:xfrm flipV="1">
          <a:off x="19509104" y="1687612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3" name="【公民館】&#10;一人当たり面積最小値テキスト"/>
        <xdr:cNvSpPr txBox="1"/>
      </xdr:nvSpPr>
      <xdr:spPr>
        <a:xfrm>
          <a:off x="19547840" y="183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4" name="直線コネクタ 723"/>
        <xdr:cNvCxnSpPr/>
      </xdr:nvCxnSpPr>
      <xdr:spPr>
        <a:xfrm>
          <a:off x="194437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725" name="【公民館】&#10;一人当たり面積最大値テキスト"/>
        <xdr:cNvSpPr txBox="1"/>
      </xdr:nvSpPr>
      <xdr:spPr>
        <a:xfrm>
          <a:off x="19547840" y="1665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726" name="直線コネクタ 725"/>
        <xdr:cNvCxnSpPr/>
      </xdr:nvCxnSpPr>
      <xdr:spPr>
        <a:xfrm>
          <a:off x="19443700" y="16876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75672</xdr:rowOff>
    </xdr:from>
    <xdr:ext cx="469744" cy="259045"/>
    <xdr:sp macro="" textlink="">
      <xdr:nvSpPr>
        <xdr:cNvPr id="727" name="【公民館】&#10;一人当たり面積平均値テキスト"/>
        <xdr:cNvSpPr txBox="1"/>
      </xdr:nvSpPr>
      <xdr:spPr>
        <a:xfrm>
          <a:off x="19547840" y="1784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28" name="フローチャート: 判断 727"/>
        <xdr:cNvSpPr/>
      </xdr:nvSpPr>
      <xdr:spPr>
        <a:xfrm>
          <a:off x="19458940" y="17867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29" name="フローチャート: 判断 728"/>
        <xdr:cNvSpPr/>
      </xdr:nvSpPr>
      <xdr:spPr>
        <a:xfrm>
          <a:off x="1873504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730" name="フローチャート: 判断 729"/>
        <xdr:cNvSpPr/>
      </xdr:nvSpPr>
      <xdr:spPr>
        <a:xfrm>
          <a:off x="17937480" y="17870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31" name="フローチャート: 判断 730"/>
        <xdr:cNvSpPr/>
      </xdr:nvSpPr>
      <xdr:spPr>
        <a:xfrm>
          <a:off x="1716278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2" name="フローチャート: 判断 731"/>
        <xdr:cNvSpPr/>
      </xdr:nvSpPr>
      <xdr:spPr>
        <a:xfrm>
          <a:off x="1638808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157662</xdr:rowOff>
    </xdr:from>
    <xdr:to>
      <xdr:col>116</xdr:col>
      <xdr:colOff>114300</xdr:colOff>
      <xdr:row>106</xdr:row>
      <xdr:rowOff>87812</xdr:rowOff>
    </xdr:to>
    <xdr:sp macro="" textlink="">
      <xdr:nvSpPr>
        <xdr:cNvPr id="738" name="楕円 737"/>
        <xdr:cNvSpPr/>
      </xdr:nvSpPr>
      <xdr:spPr>
        <a:xfrm>
          <a:off x="19458940" y="17759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9089</xdr:rowOff>
    </xdr:from>
    <xdr:ext cx="469744" cy="259045"/>
    <xdr:sp macro="" textlink="">
      <xdr:nvSpPr>
        <xdr:cNvPr id="739" name="【公民館】&#10;一人当たり面積該当値テキスト"/>
        <xdr:cNvSpPr txBox="1"/>
      </xdr:nvSpPr>
      <xdr:spPr>
        <a:xfrm>
          <a:off x="19547840" y="176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160927</xdr:rowOff>
    </xdr:from>
    <xdr:to>
      <xdr:col>112</xdr:col>
      <xdr:colOff>38100</xdr:colOff>
      <xdr:row>106</xdr:row>
      <xdr:rowOff>91077</xdr:rowOff>
    </xdr:to>
    <xdr:sp macro="" textlink="">
      <xdr:nvSpPr>
        <xdr:cNvPr id="740" name="楕円 739"/>
        <xdr:cNvSpPr/>
      </xdr:nvSpPr>
      <xdr:spPr>
        <a:xfrm>
          <a:off x="18735040" y="177631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37012</xdr:rowOff>
    </xdr:from>
    <xdr:to>
      <xdr:col>116</xdr:col>
      <xdr:colOff>63500</xdr:colOff>
      <xdr:row>106</xdr:row>
      <xdr:rowOff>40277</xdr:rowOff>
    </xdr:to>
    <xdr:cxnSp macro="">
      <xdr:nvCxnSpPr>
        <xdr:cNvPr id="741" name="直線コネクタ 740"/>
        <xdr:cNvCxnSpPr/>
      </xdr:nvCxnSpPr>
      <xdr:spPr>
        <a:xfrm flipV="1">
          <a:off x="18778220" y="17806852"/>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42" name="楕円 741"/>
        <xdr:cNvSpPr/>
      </xdr:nvSpPr>
      <xdr:spPr>
        <a:xfrm>
          <a:off x="1793748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103958</xdr:rowOff>
    </xdr:from>
    <xdr:to>
      <xdr:col>111</xdr:col>
      <xdr:colOff>177800</xdr:colOff>
      <xdr:row>106</xdr:row>
      <xdr:rowOff>40277</xdr:rowOff>
    </xdr:to>
    <xdr:cxnSp macro="">
      <xdr:nvCxnSpPr>
        <xdr:cNvPr id="743" name="直線コネクタ 742"/>
        <xdr:cNvCxnSpPr/>
      </xdr:nvCxnSpPr>
      <xdr:spPr>
        <a:xfrm>
          <a:off x="17988280" y="17706158"/>
          <a:ext cx="789940" cy="10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56424</xdr:rowOff>
    </xdr:from>
    <xdr:to>
      <xdr:col>102</xdr:col>
      <xdr:colOff>165100</xdr:colOff>
      <xdr:row>105</xdr:row>
      <xdr:rowOff>158024</xdr:rowOff>
    </xdr:to>
    <xdr:sp macro="" textlink="">
      <xdr:nvSpPr>
        <xdr:cNvPr id="744" name="楕円 743"/>
        <xdr:cNvSpPr/>
      </xdr:nvSpPr>
      <xdr:spPr>
        <a:xfrm>
          <a:off x="1716278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103958</xdr:rowOff>
    </xdr:from>
    <xdr:to>
      <xdr:col>107</xdr:col>
      <xdr:colOff>50800</xdr:colOff>
      <xdr:row>105</xdr:row>
      <xdr:rowOff>107224</xdr:rowOff>
    </xdr:to>
    <xdr:cxnSp macro="">
      <xdr:nvCxnSpPr>
        <xdr:cNvPr id="745" name="直線コネクタ 744"/>
        <xdr:cNvCxnSpPr/>
      </xdr:nvCxnSpPr>
      <xdr:spPr>
        <a:xfrm flipV="1">
          <a:off x="17213580" y="17706158"/>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56424</xdr:rowOff>
    </xdr:from>
    <xdr:to>
      <xdr:col>98</xdr:col>
      <xdr:colOff>38100</xdr:colOff>
      <xdr:row>105</xdr:row>
      <xdr:rowOff>158024</xdr:rowOff>
    </xdr:to>
    <xdr:sp macro="" textlink="">
      <xdr:nvSpPr>
        <xdr:cNvPr id="746" name="楕円 745"/>
        <xdr:cNvSpPr/>
      </xdr:nvSpPr>
      <xdr:spPr>
        <a:xfrm>
          <a:off x="16388080" y="176586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107224</xdr:rowOff>
    </xdr:from>
    <xdr:to>
      <xdr:col>102</xdr:col>
      <xdr:colOff>114300</xdr:colOff>
      <xdr:row>105</xdr:row>
      <xdr:rowOff>107224</xdr:rowOff>
    </xdr:to>
    <xdr:cxnSp macro="">
      <xdr:nvCxnSpPr>
        <xdr:cNvPr id="747" name="直線コネクタ 746"/>
        <xdr:cNvCxnSpPr/>
      </xdr:nvCxnSpPr>
      <xdr:spPr>
        <a:xfrm>
          <a:off x="16431260" y="1770942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748" name="n_1aveValue【公民館】&#10;一人当たり面積"/>
        <xdr:cNvSpPr txBox="1"/>
      </xdr:nvSpPr>
      <xdr:spPr>
        <a:xfrm>
          <a:off x="1856112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749" name="n_2aveValue【公民館】&#10;一人当たり面積"/>
        <xdr:cNvSpPr txBox="1"/>
      </xdr:nvSpPr>
      <xdr:spPr>
        <a:xfrm>
          <a:off x="17776267" y="1795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750" name="n_3aveValue【公民館】&#10;一人当たり面積"/>
        <xdr:cNvSpPr txBox="1"/>
      </xdr:nvSpPr>
      <xdr:spPr>
        <a:xfrm>
          <a:off x="1700156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751" name="n_4aveValue【公民館】&#10;一人当たり面積"/>
        <xdr:cNvSpPr txBox="1"/>
      </xdr:nvSpPr>
      <xdr:spPr>
        <a:xfrm>
          <a:off x="1622686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107604</xdr:rowOff>
    </xdr:from>
    <xdr:ext cx="469744" cy="259045"/>
    <xdr:sp macro="" textlink="">
      <xdr:nvSpPr>
        <xdr:cNvPr id="752" name="n_1mainValue【公民館】&#10;一人当たり面積"/>
        <xdr:cNvSpPr txBox="1"/>
      </xdr:nvSpPr>
      <xdr:spPr>
        <a:xfrm>
          <a:off x="18561127" y="1754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753" name="n_2mainValue【公民館】&#10;一人当たり面積"/>
        <xdr:cNvSpPr txBox="1"/>
      </xdr:nvSpPr>
      <xdr:spPr>
        <a:xfrm>
          <a:off x="17776267" y="174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3101</xdr:rowOff>
    </xdr:from>
    <xdr:ext cx="469744" cy="259045"/>
    <xdr:sp macro="" textlink="">
      <xdr:nvSpPr>
        <xdr:cNvPr id="754" name="n_3mainValue【公民館】&#10;一人当たり面積"/>
        <xdr:cNvSpPr txBox="1"/>
      </xdr:nvSpPr>
      <xdr:spPr>
        <a:xfrm>
          <a:off x="17001567" y="1743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3101</xdr:rowOff>
    </xdr:from>
    <xdr:ext cx="469744" cy="259045"/>
    <xdr:sp macro="" textlink="">
      <xdr:nvSpPr>
        <xdr:cNvPr id="755" name="n_4mainValue【公民館】&#10;一人当たり面積"/>
        <xdr:cNvSpPr txBox="1"/>
      </xdr:nvSpPr>
      <xdr:spPr>
        <a:xfrm>
          <a:off x="16226867" y="1743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については、設備改修を実施しているものの、老朽化による減価償却額の方が大きく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類似団体よりも減価償却率が高くなっている。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幼稚園・保育所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については、設備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改修を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実施して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老朽化による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が大き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類似団体よりも減価償却率が高くなっている。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適宜長寿命化改修を実施しているものの、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による減価償却額の方が大きく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類似団体よりも減価償却率が高くなっている。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建設時から大幅に年数が経過している施設が多くあるため、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今後は施設の長寿命化による利用可能期間の延伸を図り、計画的に修繕を実施していくとともに、施設の面積については、将来的な町人口の推移を見据えた整備を実施していく必要がある。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奈良県斑鳩町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28,160
27,943
14.27
11,410,343
10,655,409
727,252
6,648,050
7,409,061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xdr:cNvCxnSpPr/>
      </xdr:nvCxnSpPr>
      <xdr:spPr>
        <a:xfrm flipV="1">
          <a:off x="4086225" y="564424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xdr:cNvSpPr txBox="1"/>
      </xdr:nvSpPr>
      <xdr:spPr>
        <a:xfrm>
          <a:off x="4124960" y="713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xdr:cNvCxnSpPr/>
      </xdr:nvCxnSpPr>
      <xdr:spPr>
        <a:xfrm>
          <a:off x="4020820" y="7126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124960" y="5423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020820" y="5644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xdr:cNvSpPr txBox="1"/>
      </xdr:nvSpPr>
      <xdr:spPr>
        <a:xfrm>
          <a:off x="412496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xdr:cNvSpPr/>
      </xdr:nvSpPr>
      <xdr:spPr>
        <a:xfrm>
          <a:off x="403606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xdr:cNvSpPr/>
      </xdr:nvSpPr>
      <xdr:spPr>
        <a:xfrm>
          <a:off x="3312160" y="6283597"/>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xdr:cNvSpPr/>
      </xdr:nvSpPr>
      <xdr:spPr>
        <a:xfrm>
          <a:off x="2514600" y="624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xdr:cNvSpPr/>
      </xdr:nvSpPr>
      <xdr:spPr>
        <a:xfrm>
          <a:off x="17399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xdr:cNvSpPr/>
      </xdr:nvSpPr>
      <xdr:spPr>
        <a:xfrm>
          <a:off x="965200" y="62117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4173</xdr:rowOff>
    </xdr:from>
    <xdr:to>
      <xdr:col>24</xdr:col>
      <xdr:colOff>114300</xdr:colOff>
      <xdr:row>38</xdr:row>
      <xdr:rowOff>105773</xdr:rowOff>
    </xdr:to>
    <xdr:sp macro="" textlink="">
      <xdr:nvSpPr>
        <xdr:cNvPr id="74" name="楕円 73"/>
        <xdr:cNvSpPr/>
      </xdr:nvSpPr>
      <xdr:spPr>
        <a:xfrm>
          <a:off x="4036060" y="637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154050</xdr:rowOff>
    </xdr:from>
    <xdr:ext cx="405111" cy="259045"/>
    <xdr:sp macro="" textlink="">
      <xdr:nvSpPr>
        <xdr:cNvPr id="75" name="【図書館】&#10;有形固定資産減価償却率該当値テキスト"/>
        <xdr:cNvSpPr txBox="1"/>
      </xdr:nvSpPr>
      <xdr:spPr>
        <a:xfrm>
          <a:off x="4124960" y="6356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138067</xdr:rowOff>
    </xdr:from>
    <xdr:to>
      <xdr:col>20</xdr:col>
      <xdr:colOff>38100</xdr:colOff>
      <xdr:row>38</xdr:row>
      <xdr:rowOff>68218</xdr:rowOff>
    </xdr:to>
    <xdr:sp macro="" textlink="">
      <xdr:nvSpPr>
        <xdr:cNvPr id="76" name="楕円 75"/>
        <xdr:cNvSpPr/>
      </xdr:nvSpPr>
      <xdr:spPr>
        <a:xfrm>
          <a:off x="3312160" y="6340747"/>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17417</xdr:rowOff>
    </xdr:from>
    <xdr:to>
      <xdr:col>24</xdr:col>
      <xdr:colOff>63500</xdr:colOff>
      <xdr:row>38</xdr:row>
      <xdr:rowOff>54973</xdr:rowOff>
    </xdr:to>
    <xdr:cxnSp macro="">
      <xdr:nvCxnSpPr>
        <xdr:cNvPr id="77" name="直線コネクタ 76"/>
        <xdr:cNvCxnSpPr/>
      </xdr:nvCxnSpPr>
      <xdr:spPr>
        <a:xfrm>
          <a:off x="3355340" y="6387737"/>
          <a:ext cx="7315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120106</xdr:rowOff>
    </xdr:from>
    <xdr:to>
      <xdr:col>15</xdr:col>
      <xdr:colOff>101600</xdr:colOff>
      <xdr:row>38</xdr:row>
      <xdr:rowOff>50256</xdr:rowOff>
    </xdr:to>
    <xdr:sp macro="" textlink="">
      <xdr:nvSpPr>
        <xdr:cNvPr id="78" name="楕円 77"/>
        <xdr:cNvSpPr/>
      </xdr:nvSpPr>
      <xdr:spPr>
        <a:xfrm>
          <a:off x="2514600" y="63227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170906</xdr:rowOff>
    </xdr:from>
    <xdr:to>
      <xdr:col>19</xdr:col>
      <xdr:colOff>177800</xdr:colOff>
      <xdr:row>38</xdr:row>
      <xdr:rowOff>17417</xdr:rowOff>
    </xdr:to>
    <xdr:cxnSp macro="">
      <xdr:nvCxnSpPr>
        <xdr:cNvPr id="79" name="直線コネクタ 78"/>
        <xdr:cNvCxnSpPr/>
      </xdr:nvCxnSpPr>
      <xdr:spPr>
        <a:xfrm>
          <a:off x="2565400" y="6373586"/>
          <a:ext cx="78994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80" name="楕円 79"/>
        <xdr:cNvSpPr/>
      </xdr:nvSpPr>
      <xdr:spPr>
        <a:xfrm>
          <a:off x="173990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170906</xdr:rowOff>
    </xdr:to>
    <xdr:cxnSp macro="">
      <xdr:nvCxnSpPr>
        <xdr:cNvPr id="81" name="直線コネクタ 80"/>
        <xdr:cNvCxnSpPr/>
      </xdr:nvCxnSpPr>
      <xdr:spPr>
        <a:xfrm>
          <a:off x="1790700" y="6336030"/>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49893</xdr:rowOff>
    </xdr:from>
    <xdr:to>
      <xdr:col>6</xdr:col>
      <xdr:colOff>38100</xdr:colOff>
      <xdr:row>37</xdr:row>
      <xdr:rowOff>151493</xdr:rowOff>
    </xdr:to>
    <xdr:sp macro="" textlink="">
      <xdr:nvSpPr>
        <xdr:cNvPr id="82" name="楕円 81"/>
        <xdr:cNvSpPr/>
      </xdr:nvSpPr>
      <xdr:spPr>
        <a:xfrm>
          <a:off x="965200" y="62525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100693</xdr:rowOff>
    </xdr:from>
    <xdr:to>
      <xdr:col>10</xdr:col>
      <xdr:colOff>114300</xdr:colOff>
      <xdr:row>37</xdr:row>
      <xdr:rowOff>133350</xdr:rowOff>
    </xdr:to>
    <xdr:cxnSp macro="">
      <xdr:nvCxnSpPr>
        <xdr:cNvPr id="83" name="直線コネクタ 82"/>
        <xdr:cNvCxnSpPr/>
      </xdr:nvCxnSpPr>
      <xdr:spPr>
        <a:xfrm>
          <a:off x="1008380" y="6303373"/>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xdr:cNvSpPr txBox="1"/>
      </xdr:nvSpPr>
      <xdr:spPr>
        <a:xfrm>
          <a:off x="317056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5" name="n_2aveValue【図書館】&#10;有形固定資産減価償却率"/>
        <xdr:cNvSpPr txBox="1"/>
      </xdr:nvSpPr>
      <xdr:spPr>
        <a:xfrm>
          <a:off x="2385704" y="602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xdr:cNvSpPr txBox="1"/>
      </xdr:nvSpPr>
      <xdr:spPr>
        <a:xfrm>
          <a:off x="161100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xdr:cNvSpPr txBox="1"/>
      </xdr:nvSpPr>
      <xdr:spPr>
        <a:xfrm>
          <a:off x="836304" y="599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59344</xdr:rowOff>
    </xdr:from>
    <xdr:ext cx="405111" cy="259045"/>
    <xdr:sp macro="" textlink="">
      <xdr:nvSpPr>
        <xdr:cNvPr id="88" name="n_1mainValue【図書館】&#10;有形固定資産減価償却率"/>
        <xdr:cNvSpPr txBox="1"/>
      </xdr:nvSpPr>
      <xdr:spPr>
        <a:xfrm>
          <a:off x="3170564" y="642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41383</xdr:rowOff>
    </xdr:from>
    <xdr:ext cx="405111" cy="259045"/>
    <xdr:sp macro="" textlink="">
      <xdr:nvSpPr>
        <xdr:cNvPr id="89" name="n_2mainValue【図書館】&#10;有形固定資産減価償却率"/>
        <xdr:cNvSpPr txBox="1"/>
      </xdr:nvSpPr>
      <xdr:spPr>
        <a:xfrm>
          <a:off x="2385704" y="6411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90" name="n_3mainValue【図書館】&#10;有形固定資産減価償却率"/>
        <xdr:cNvSpPr txBox="1"/>
      </xdr:nvSpPr>
      <xdr:spPr>
        <a:xfrm>
          <a:off x="161100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142620</xdr:rowOff>
    </xdr:from>
    <xdr:ext cx="405111" cy="259045"/>
    <xdr:sp macro="" textlink="">
      <xdr:nvSpPr>
        <xdr:cNvPr id="91" name="n_4mainValue【図書館】&#10;有形固定資産減価償却率"/>
        <xdr:cNvSpPr txBox="1"/>
      </xdr:nvSpPr>
      <xdr:spPr>
        <a:xfrm>
          <a:off x="836304" y="6345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xdr:cNvCxnSpPr/>
      </xdr:nvCxnSpPr>
      <xdr:spPr>
        <a:xfrm flipV="1">
          <a:off x="9219565" y="58102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xdr:cNvSpPr txBox="1"/>
      </xdr:nvSpPr>
      <xdr:spPr>
        <a:xfrm>
          <a:off x="92583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xdr:cNvCxnSpPr/>
      </xdr:nvCxnSpPr>
      <xdr:spPr>
        <a:xfrm>
          <a:off x="915416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xdr:cNvSpPr txBox="1"/>
      </xdr:nvSpPr>
      <xdr:spPr>
        <a:xfrm>
          <a:off x="92583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xdr:cNvCxnSpPr/>
      </xdr:nvCxnSpPr>
      <xdr:spPr>
        <a:xfrm>
          <a:off x="9154160" y="5810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105427</xdr:rowOff>
    </xdr:from>
    <xdr:ext cx="469744" cy="259045"/>
    <xdr:sp macro="" textlink="">
      <xdr:nvSpPr>
        <xdr:cNvPr id="120" name="【図書館】&#10;一人当たり面積平均値テキスト"/>
        <xdr:cNvSpPr txBox="1"/>
      </xdr:nvSpPr>
      <xdr:spPr>
        <a:xfrm>
          <a:off x="9258300" y="664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xdr:cNvSpPr/>
      </xdr:nvSpPr>
      <xdr:spPr>
        <a:xfrm>
          <a:off x="9192260" y="6788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xdr:cNvSpPr/>
      </xdr:nvSpPr>
      <xdr:spPr>
        <a:xfrm>
          <a:off x="844550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xdr:cNvSpPr/>
      </xdr:nvSpPr>
      <xdr:spPr>
        <a:xfrm>
          <a:off x="7670800" y="6795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6873240" y="6807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098540" y="68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113030</xdr:rowOff>
    </xdr:from>
    <xdr:to>
      <xdr:col>55</xdr:col>
      <xdr:colOff>50800</xdr:colOff>
      <xdr:row>41</xdr:row>
      <xdr:rowOff>43180</xdr:rowOff>
    </xdr:to>
    <xdr:sp macro="" textlink="">
      <xdr:nvSpPr>
        <xdr:cNvPr id="131" name="楕円 130"/>
        <xdr:cNvSpPr/>
      </xdr:nvSpPr>
      <xdr:spPr>
        <a:xfrm>
          <a:off x="9192260" y="6818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91457</xdr:rowOff>
    </xdr:from>
    <xdr:ext cx="469744" cy="259045"/>
    <xdr:sp macro="" textlink="">
      <xdr:nvSpPr>
        <xdr:cNvPr id="132" name="【図書館】&#10;一人当たり面積該当値テキスト"/>
        <xdr:cNvSpPr txBox="1"/>
      </xdr:nvSpPr>
      <xdr:spPr>
        <a:xfrm>
          <a:off x="9258300"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113030</xdr:rowOff>
    </xdr:from>
    <xdr:to>
      <xdr:col>50</xdr:col>
      <xdr:colOff>165100</xdr:colOff>
      <xdr:row>41</xdr:row>
      <xdr:rowOff>43180</xdr:rowOff>
    </xdr:to>
    <xdr:sp macro="" textlink="">
      <xdr:nvSpPr>
        <xdr:cNvPr id="133" name="楕円 132"/>
        <xdr:cNvSpPr/>
      </xdr:nvSpPr>
      <xdr:spPr>
        <a:xfrm>
          <a:off x="8445500" y="6818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163830</xdr:rowOff>
    </xdr:from>
    <xdr:to>
      <xdr:col>55</xdr:col>
      <xdr:colOff>0</xdr:colOff>
      <xdr:row>40</xdr:row>
      <xdr:rowOff>163830</xdr:rowOff>
    </xdr:to>
    <xdr:cxnSp macro="">
      <xdr:nvCxnSpPr>
        <xdr:cNvPr id="134" name="直線コネクタ 133"/>
        <xdr:cNvCxnSpPr/>
      </xdr:nvCxnSpPr>
      <xdr:spPr>
        <a:xfrm>
          <a:off x="8496300" y="68694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35" name="楕円 134"/>
        <xdr:cNvSpPr/>
      </xdr:nvSpPr>
      <xdr:spPr>
        <a:xfrm>
          <a:off x="7670800" y="6818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163830</xdr:rowOff>
    </xdr:from>
    <xdr:to>
      <xdr:col>50</xdr:col>
      <xdr:colOff>114300</xdr:colOff>
      <xdr:row>40</xdr:row>
      <xdr:rowOff>163830</xdr:rowOff>
    </xdr:to>
    <xdr:cxnSp macro="">
      <xdr:nvCxnSpPr>
        <xdr:cNvPr id="136" name="直線コネクタ 135"/>
        <xdr:cNvCxnSpPr/>
      </xdr:nvCxnSpPr>
      <xdr:spPr>
        <a:xfrm>
          <a:off x="7713980" y="68694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113030</xdr:rowOff>
    </xdr:from>
    <xdr:to>
      <xdr:col>41</xdr:col>
      <xdr:colOff>101600</xdr:colOff>
      <xdr:row>41</xdr:row>
      <xdr:rowOff>43180</xdr:rowOff>
    </xdr:to>
    <xdr:sp macro="" textlink="">
      <xdr:nvSpPr>
        <xdr:cNvPr id="137" name="楕円 136"/>
        <xdr:cNvSpPr/>
      </xdr:nvSpPr>
      <xdr:spPr>
        <a:xfrm>
          <a:off x="6873240" y="6818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163830</xdr:rowOff>
    </xdr:from>
    <xdr:to>
      <xdr:col>45</xdr:col>
      <xdr:colOff>177800</xdr:colOff>
      <xdr:row>40</xdr:row>
      <xdr:rowOff>163830</xdr:rowOff>
    </xdr:to>
    <xdr:cxnSp macro="">
      <xdr:nvCxnSpPr>
        <xdr:cNvPr id="138" name="直線コネクタ 137"/>
        <xdr:cNvCxnSpPr/>
      </xdr:nvCxnSpPr>
      <xdr:spPr>
        <a:xfrm>
          <a:off x="6924040" y="68694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39" name="楕円 138"/>
        <xdr:cNvSpPr/>
      </xdr:nvSpPr>
      <xdr:spPr>
        <a:xfrm>
          <a:off x="6098540" y="6818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163830</xdr:rowOff>
    </xdr:from>
    <xdr:to>
      <xdr:col>41</xdr:col>
      <xdr:colOff>50800</xdr:colOff>
      <xdr:row>40</xdr:row>
      <xdr:rowOff>163830</xdr:rowOff>
    </xdr:to>
    <xdr:cxnSp macro="">
      <xdr:nvCxnSpPr>
        <xdr:cNvPr id="140" name="直線コネクタ 139"/>
        <xdr:cNvCxnSpPr/>
      </xdr:nvCxnSpPr>
      <xdr:spPr>
        <a:xfrm>
          <a:off x="6149340" y="68694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41" name="n_1aveValue【図書館】&#10;一人当たり面積"/>
        <xdr:cNvSpPr txBox="1"/>
      </xdr:nvSpPr>
      <xdr:spPr>
        <a:xfrm>
          <a:off x="827158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36847</xdr:rowOff>
    </xdr:from>
    <xdr:ext cx="469744" cy="259045"/>
    <xdr:sp macro="" textlink="">
      <xdr:nvSpPr>
        <xdr:cNvPr id="142" name="n_2aveValue【図書館】&#10;一人当たり面積"/>
        <xdr:cNvSpPr txBox="1"/>
      </xdr:nvSpPr>
      <xdr:spPr>
        <a:xfrm>
          <a:off x="750958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67120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xdr:cNvSpPr txBox="1"/>
      </xdr:nvSpPr>
      <xdr:spPr>
        <a:xfrm>
          <a:off x="59373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34307</xdr:rowOff>
    </xdr:from>
    <xdr:ext cx="469744" cy="259045"/>
    <xdr:sp macro="" textlink="">
      <xdr:nvSpPr>
        <xdr:cNvPr id="145" name="n_1mainValue【図書館】&#10;一人当たり面積"/>
        <xdr:cNvSpPr txBox="1"/>
      </xdr:nvSpPr>
      <xdr:spPr>
        <a:xfrm>
          <a:off x="827158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6" name="n_2mainValue【図書館】&#10;一人当たり面積"/>
        <xdr:cNvSpPr txBox="1"/>
      </xdr:nvSpPr>
      <xdr:spPr>
        <a:xfrm>
          <a:off x="750958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7" name="n_3mainValue【図書館】&#10;一人当たり面積"/>
        <xdr:cNvSpPr txBox="1"/>
      </xdr:nvSpPr>
      <xdr:spPr>
        <a:xfrm>
          <a:off x="67120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8" name="n_4mainValue【図書館】&#10;一人当たり面積"/>
        <xdr:cNvSpPr txBox="1"/>
      </xdr:nvSpPr>
      <xdr:spPr>
        <a:xfrm>
          <a:off x="59373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xdr:cNvCxnSpPr/>
      </xdr:nvCxnSpPr>
      <xdr:spPr>
        <a:xfrm flipV="1">
          <a:off x="4086225" y="936879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xdr:cNvSpPr txBox="1"/>
      </xdr:nvSpPr>
      <xdr:spPr>
        <a:xfrm>
          <a:off x="4124960" y="9147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79" name="【体育館・プール】&#10;有形固定資産減価償却率平均値テキスト"/>
        <xdr:cNvSpPr txBox="1"/>
      </xdr:nvSpPr>
      <xdr:spPr>
        <a:xfrm>
          <a:off x="412496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xdr:cNvSpPr/>
      </xdr:nvSpPr>
      <xdr:spPr>
        <a:xfrm>
          <a:off x="403606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xdr:cNvSpPr/>
      </xdr:nvSpPr>
      <xdr:spPr>
        <a:xfrm>
          <a:off x="3312160" y="10251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xdr:cNvSpPr/>
      </xdr:nvSpPr>
      <xdr:spPr>
        <a:xfrm>
          <a:off x="2514600" y="102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xdr:cNvSpPr/>
      </xdr:nvSpPr>
      <xdr:spPr>
        <a:xfrm>
          <a:off x="173990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xdr:cNvSpPr/>
      </xdr:nvSpPr>
      <xdr:spPr>
        <a:xfrm>
          <a:off x="965200" y="10206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35741</xdr:rowOff>
    </xdr:from>
    <xdr:to>
      <xdr:col>24</xdr:col>
      <xdr:colOff>114300</xdr:colOff>
      <xdr:row>62</xdr:row>
      <xdr:rowOff>137341</xdr:rowOff>
    </xdr:to>
    <xdr:sp macro="" textlink="">
      <xdr:nvSpPr>
        <xdr:cNvPr id="190" name="楕円 189"/>
        <xdr:cNvSpPr/>
      </xdr:nvSpPr>
      <xdr:spPr>
        <a:xfrm>
          <a:off x="4036060" y="1042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14168</xdr:rowOff>
    </xdr:from>
    <xdr:ext cx="405111" cy="259045"/>
    <xdr:sp macro="" textlink="">
      <xdr:nvSpPr>
        <xdr:cNvPr id="191" name="【体育館・プール】&#10;有形固定資産減価償却率該当値テキスト"/>
        <xdr:cNvSpPr txBox="1"/>
      </xdr:nvSpPr>
      <xdr:spPr>
        <a:xfrm>
          <a:off x="4124960" y="10407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3084</xdr:rowOff>
    </xdr:from>
    <xdr:to>
      <xdr:col>20</xdr:col>
      <xdr:colOff>38100</xdr:colOff>
      <xdr:row>62</xdr:row>
      <xdr:rowOff>104684</xdr:rowOff>
    </xdr:to>
    <xdr:sp macro="" textlink="">
      <xdr:nvSpPr>
        <xdr:cNvPr id="192" name="楕円 191"/>
        <xdr:cNvSpPr/>
      </xdr:nvSpPr>
      <xdr:spPr>
        <a:xfrm>
          <a:off x="3312160" y="103967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53884</xdr:rowOff>
    </xdr:from>
    <xdr:to>
      <xdr:col>24</xdr:col>
      <xdr:colOff>63500</xdr:colOff>
      <xdr:row>62</xdr:row>
      <xdr:rowOff>86541</xdr:rowOff>
    </xdr:to>
    <xdr:cxnSp macro="">
      <xdr:nvCxnSpPr>
        <xdr:cNvPr id="193" name="直線コネクタ 192"/>
        <xdr:cNvCxnSpPr/>
      </xdr:nvCxnSpPr>
      <xdr:spPr>
        <a:xfrm>
          <a:off x="3355340" y="10447564"/>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145143</xdr:rowOff>
    </xdr:from>
    <xdr:to>
      <xdr:col>15</xdr:col>
      <xdr:colOff>101600</xdr:colOff>
      <xdr:row>62</xdr:row>
      <xdr:rowOff>75293</xdr:rowOff>
    </xdr:to>
    <xdr:sp macro="" textlink="">
      <xdr:nvSpPr>
        <xdr:cNvPr id="194" name="楕円 193"/>
        <xdr:cNvSpPr/>
      </xdr:nvSpPr>
      <xdr:spPr>
        <a:xfrm>
          <a:off x="2514600" y="103711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24493</xdr:rowOff>
    </xdr:from>
    <xdr:to>
      <xdr:col>19</xdr:col>
      <xdr:colOff>177800</xdr:colOff>
      <xdr:row>62</xdr:row>
      <xdr:rowOff>53884</xdr:rowOff>
    </xdr:to>
    <xdr:cxnSp macro="">
      <xdr:nvCxnSpPr>
        <xdr:cNvPr id="195" name="直線コネクタ 194"/>
        <xdr:cNvCxnSpPr/>
      </xdr:nvCxnSpPr>
      <xdr:spPr>
        <a:xfrm>
          <a:off x="2565400" y="10418173"/>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96" name="楕円 195"/>
        <xdr:cNvSpPr/>
      </xdr:nvSpPr>
      <xdr:spPr>
        <a:xfrm>
          <a:off x="1739900" y="10335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160020</xdr:rowOff>
    </xdr:from>
    <xdr:to>
      <xdr:col>15</xdr:col>
      <xdr:colOff>50800</xdr:colOff>
      <xdr:row>62</xdr:row>
      <xdr:rowOff>24493</xdr:rowOff>
    </xdr:to>
    <xdr:cxnSp macro="">
      <xdr:nvCxnSpPr>
        <xdr:cNvPr id="197" name="直線コネクタ 196"/>
        <xdr:cNvCxnSpPr/>
      </xdr:nvCxnSpPr>
      <xdr:spPr>
        <a:xfrm>
          <a:off x="1790700" y="10386060"/>
          <a:ext cx="7747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74930</xdr:rowOff>
    </xdr:from>
    <xdr:to>
      <xdr:col>6</xdr:col>
      <xdr:colOff>38100</xdr:colOff>
      <xdr:row>62</xdr:row>
      <xdr:rowOff>5080</xdr:rowOff>
    </xdr:to>
    <xdr:sp macro="" textlink="">
      <xdr:nvSpPr>
        <xdr:cNvPr id="198" name="楕円 197"/>
        <xdr:cNvSpPr/>
      </xdr:nvSpPr>
      <xdr:spPr>
        <a:xfrm>
          <a:off x="965200" y="10300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125730</xdr:rowOff>
    </xdr:from>
    <xdr:to>
      <xdr:col>10</xdr:col>
      <xdr:colOff>114300</xdr:colOff>
      <xdr:row>61</xdr:row>
      <xdr:rowOff>160020</xdr:rowOff>
    </xdr:to>
    <xdr:cxnSp macro="">
      <xdr:nvCxnSpPr>
        <xdr:cNvPr id="199" name="直線コネクタ 198"/>
        <xdr:cNvCxnSpPr/>
      </xdr:nvCxnSpPr>
      <xdr:spPr>
        <a:xfrm>
          <a:off x="1008380" y="1035177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xdr:cNvSpPr txBox="1"/>
      </xdr:nvSpPr>
      <xdr:spPr>
        <a:xfrm>
          <a:off x="3170564" y="100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1" name="n_2aveValue【体育館・プール】&#10;有形固定資産減価償却率"/>
        <xdr:cNvSpPr txBox="1"/>
      </xdr:nvSpPr>
      <xdr:spPr>
        <a:xfrm>
          <a:off x="2385704" y="1002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202" name="n_3aveValue【体育館・プール】&#10;有形固定資産減価償却率"/>
        <xdr:cNvSpPr txBox="1"/>
      </xdr:nvSpPr>
      <xdr:spPr>
        <a:xfrm>
          <a:off x="1611004" y="1000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203" name="n_4aveValue【体育館・プール】&#10;有形固定資産減価償却率"/>
        <xdr:cNvSpPr txBox="1"/>
      </xdr:nvSpPr>
      <xdr:spPr>
        <a:xfrm>
          <a:off x="836304" y="998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95811</xdr:rowOff>
    </xdr:from>
    <xdr:ext cx="405111" cy="259045"/>
    <xdr:sp macro="" textlink="">
      <xdr:nvSpPr>
        <xdr:cNvPr id="204" name="n_1mainValue【体育館・プール】&#10;有形固定資産減価償却率"/>
        <xdr:cNvSpPr txBox="1"/>
      </xdr:nvSpPr>
      <xdr:spPr>
        <a:xfrm>
          <a:off x="3170564" y="104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66420</xdr:rowOff>
    </xdr:from>
    <xdr:ext cx="405111" cy="259045"/>
    <xdr:sp macro="" textlink="">
      <xdr:nvSpPr>
        <xdr:cNvPr id="205" name="n_2mainValue【体育館・プール】&#10;有形固定資産減価償却率"/>
        <xdr:cNvSpPr txBox="1"/>
      </xdr:nvSpPr>
      <xdr:spPr>
        <a:xfrm>
          <a:off x="2385704" y="1046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30497</xdr:rowOff>
    </xdr:from>
    <xdr:ext cx="405111" cy="259045"/>
    <xdr:sp macro="" textlink="">
      <xdr:nvSpPr>
        <xdr:cNvPr id="206" name="n_3mainValue【体育館・プール】&#10;有形固定資産減価償却率"/>
        <xdr:cNvSpPr txBox="1"/>
      </xdr:nvSpPr>
      <xdr:spPr>
        <a:xfrm>
          <a:off x="161100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167657</xdr:rowOff>
    </xdr:from>
    <xdr:ext cx="405111" cy="259045"/>
    <xdr:sp macro="" textlink="">
      <xdr:nvSpPr>
        <xdr:cNvPr id="207" name="n_4mainValue【体育館・プール】&#10;有形固定資産減価償却率"/>
        <xdr:cNvSpPr txBox="1"/>
      </xdr:nvSpPr>
      <xdr:spPr>
        <a:xfrm>
          <a:off x="83630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xdr:cNvCxnSpPr/>
      </xdr:nvCxnSpPr>
      <xdr:spPr>
        <a:xfrm flipV="1">
          <a:off x="9219565" y="949261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xdr:cNvSpPr txBox="1"/>
      </xdr:nvSpPr>
      <xdr:spPr>
        <a:xfrm>
          <a:off x="9258300" y="927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xdr:cNvCxnSpPr/>
      </xdr:nvCxnSpPr>
      <xdr:spPr>
        <a:xfrm>
          <a:off x="9154160" y="9492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6" name="【体育館・プール】&#10;一人当たり面積平均値テキスト"/>
        <xdr:cNvSpPr txBox="1"/>
      </xdr:nvSpPr>
      <xdr:spPr>
        <a:xfrm>
          <a:off x="9258300" y="1028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xdr:cNvSpPr/>
      </xdr:nvSpPr>
      <xdr:spPr>
        <a:xfrm>
          <a:off x="919226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xdr:cNvSpPr/>
      </xdr:nvSpPr>
      <xdr:spPr>
        <a:xfrm>
          <a:off x="844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xdr:cNvSpPr/>
      </xdr:nvSpPr>
      <xdr:spPr>
        <a:xfrm>
          <a:off x="7670800" y="10451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xdr:cNvSpPr/>
      </xdr:nvSpPr>
      <xdr:spPr>
        <a:xfrm>
          <a:off x="68732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47" name="楕円 246"/>
        <xdr:cNvSpPr/>
      </xdr:nvSpPr>
      <xdr:spPr>
        <a:xfrm>
          <a:off x="9192260" y="104362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20972</xdr:rowOff>
    </xdr:from>
    <xdr:ext cx="469744" cy="259045"/>
    <xdr:sp macro="" textlink="">
      <xdr:nvSpPr>
        <xdr:cNvPr id="248" name="【体育館・プール】&#10;一人当たり面積該当値テキスト"/>
        <xdr:cNvSpPr txBox="1"/>
      </xdr:nvSpPr>
      <xdr:spPr>
        <a:xfrm>
          <a:off x="9258300" y="1041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42545</xdr:rowOff>
    </xdr:from>
    <xdr:to>
      <xdr:col>50</xdr:col>
      <xdr:colOff>165100</xdr:colOff>
      <xdr:row>62</xdr:row>
      <xdr:rowOff>144145</xdr:rowOff>
    </xdr:to>
    <xdr:sp macro="" textlink="">
      <xdr:nvSpPr>
        <xdr:cNvPr id="249" name="楕円 248"/>
        <xdr:cNvSpPr/>
      </xdr:nvSpPr>
      <xdr:spPr>
        <a:xfrm>
          <a:off x="8445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93345</xdr:rowOff>
    </xdr:from>
    <xdr:to>
      <xdr:col>55</xdr:col>
      <xdr:colOff>0</xdr:colOff>
      <xdr:row>62</xdr:row>
      <xdr:rowOff>93345</xdr:rowOff>
    </xdr:to>
    <xdr:cxnSp macro="">
      <xdr:nvCxnSpPr>
        <xdr:cNvPr id="250" name="直線コネクタ 249"/>
        <xdr:cNvCxnSpPr/>
      </xdr:nvCxnSpPr>
      <xdr:spPr>
        <a:xfrm>
          <a:off x="8496300" y="1048702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42545</xdr:rowOff>
    </xdr:from>
    <xdr:to>
      <xdr:col>46</xdr:col>
      <xdr:colOff>38100</xdr:colOff>
      <xdr:row>62</xdr:row>
      <xdr:rowOff>144145</xdr:rowOff>
    </xdr:to>
    <xdr:sp macro="" textlink="">
      <xdr:nvSpPr>
        <xdr:cNvPr id="251" name="楕円 250"/>
        <xdr:cNvSpPr/>
      </xdr:nvSpPr>
      <xdr:spPr>
        <a:xfrm>
          <a:off x="7670800" y="104362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93345</xdr:rowOff>
    </xdr:from>
    <xdr:to>
      <xdr:col>50</xdr:col>
      <xdr:colOff>114300</xdr:colOff>
      <xdr:row>62</xdr:row>
      <xdr:rowOff>93345</xdr:rowOff>
    </xdr:to>
    <xdr:cxnSp macro="">
      <xdr:nvCxnSpPr>
        <xdr:cNvPr id="252" name="直線コネクタ 251"/>
        <xdr:cNvCxnSpPr/>
      </xdr:nvCxnSpPr>
      <xdr:spPr>
        <a:xfrm>
          <a:off x="7713980" y="1048702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44450</xdr:rowOff>
    </xdr:from>
    <xdr:to>
      <xdr:col>41</xdr:col>
      <xdr:colOff>101600</xdr:colOff>
      <xdr:row>62</xdr:row>
      <xdr:rowOff>146050</xdr:rowOff>
    </xdr:to>
    <xdr:sp macro="" textlink="">
      <xdr:nvSpPr>
        <xdr:cNvPr id="253" name="楕円 252"/>
        <xdr:cNvSpPr/>
      </xdr:nvSpPr>
      <xdr:spPr>
        <a:xfrm>
          <a:off x="687324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93345</xdr:rowOff>
    </xdr:from>
    <xdr:to>
      <xdr:col>45</xdr:col>
      <xdr:colOff>177800</xdr:colOff>
      <xdr:row>62</xdr:row>
      <xdr:rowOff>95250</xdr:rowOff>
    </xdr:to>
    <xdr:cxnSp macro="">
      <xdr:nvCxnSpPr>
        <xdr:cNvPr id="254" name="直線コネクタ 253"/>
        <xdr:cNvCxnSpPr/>
      </xdr:nvCxnSpPr>
      <xdr:spPr>
        <a:xfrm flipV="1">
          <a:off x="6924040" y="1048702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55" name="楕円 254"/>
        <xdr:cNvSpPr/>
      </xdr:nvSpPr>
      <xdr:spPr>
        <a:xfrm>
          <a:off x="609854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95250</xdr:rowOff>
    </xdr:from>
    <xdr:to>
      <xdr:col>41</xdr:col>
      <xdr:colOff>50800</xdr:colOff>
      <xdr:row>62</xdr:row>
      <xdr:rowOff>95250</xdr:rowOff>
    </xdr:to>
    <xdr:cxnSp macro="">
      <xdr:nvCxnSpPr>
        <xdr:cNvPr id="256" name="直線コネクタ 255"/>
        <xdr:cNvCxnSpPr/>
      </xdr:nvCxnSpPr>
      <xdr:spPr>
        <a:xfrm>
          <a:off x="6149340" y="104889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144797</xdr:rowOff>
    </xdr:from>
    <xdr:ext cx="469744" cy="259045"/>
    <xdr:sp macro="" textlink="">
      <xdr:nvSpPr>
        <xdr:cNvPr id="257" name="n_1aveValue【体育館・プール】&#10;一人当たり面積"/>
        <xdr:cNvSpPr txBox="1"/>
      </xdr:nvSpPr>
      <xdr:spPr>
        <a:xfrm>
          <a:off x="827158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8" name="n_2aveValue【体育館・プール】&#10;一人当たり面積"/>
        <xdr:cNvSpPr txBox="1"/>
      </xdr:nvSpPr>
      <xdr:spPr>
        <a:xfrm>
          <a:off x="7509587" y="1054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9" name="n_3aveValue【体育館・プール】&#10;一人当たり面積"/>
        <xdr:cNvSpPr txBox="1"/>
      </xdr:nvSpPr>
      <xdr:spPr>
        <a:xfrm>
          <a:off x="67120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xdr:cNvSpPr txBox="1"/>
      </xdr:nvSpPr>
      <xdr:spPr>
        <a:xfrm>
          <a:off x="59373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160672</xdr:rowOff>
    </xdr:from>
    <xdr:ext cx="469744" cy="259045"/>
    <xdr:sp macro="" textlink="">
      <xdr:nvSpPr>
        <xdr:cNvPr id="261" name="n_1mainValue【体育館・プール】&#10;一人当たり面積"/>
        <xdr:cNvSpPr txBox="1"/>
      </xdr:nvSpPr>
      <xdr:spPr>
        <a:xfrm>
          <a:off x="8271587" y="1021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160672</xdr:rowOff>
    </xdr:from>
    <xdr:ext cx="469744" cy="259045"/>
    <xdr:sp macro="" textlink="">
      <xdr:nvSpPr>
        <xdr:cNvPr id="262" name="n_2mainValue【体育館・プール】&#10;一人当たり面積"/>
        <xdr:cNvSpPr txBox="1"/>
      </xdr:nvSpPr>
      <xdr:spPr>
        <a:xfrm>
          <a:off x="7509587" y="1021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63" name="n_3mainValue【体育館・プール】&#10;一人当たり面積"/>
        <xdr:cNvSpPr txBox="1"/>
      </xdr:nvSpPr>
      <xdr:spPr>
        <a:xfrm>
          <a:off x="67120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4" name="n_4mainValue【体育館・プール】&#10;一人当たり面積"/>
        <xdr:cNvSpPr txBox="1"/>
      </xdr:nvSpPr>
      <xdr:spPr>
        <a:xfrm>
          <a:off x="59373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306" name="直線コネクタ 305"/>
        <xdr:cNvCxnSpPr/>
      </xdr:nvCxnSpPr>
      <xdr:spPr>
        <a:xfrm flipV="1">
          <a:off x="4086225" y="16830402"/>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309" name="【市民会館】&#10;有形固定資産減価償却率最大値テキスト"/>
        <xdr:cNvSpPr txBox="1"/>
      </xdr:nvSpPr>
      <xdr:spPr>
        <a:xfrm>
          <a:off x="4124960" y="16609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310" name="直線コネクタ 309"/>
        <xdr:cNvCxnSpPr/>
      </xdr:nvCxnSpPr>
      <xdr:spPr>
        <a:xfrm>
          <a:off x="4020820" y="16830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311" name="【市民会館】&#10;有形固定資産減価償却率平均値テキスト"/>
        <xdr:cNvSpPr txBox="1"/>
      </xdr:nvSpPr>
      <xdr:spPr>
        <a:xfrm>
          <a:off x="4124960" y="1755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12" name="フローチャート: 判断 311"/>
        <xdr:cNvSpPr/>
      </xdr:nvSpPr>
      <xdr:spPr>
        <a:xfrm>
          <a:off x="4036060" y="17574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313" name="フローチャート: 判断 312"/>
        <xdr:cNvSpPr/>
      </xdr:nvSpPr>
      <xdr:spPr>
        <a:xfrm>
          <a:off x="3312160" y="175383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314" name="フローチャート: 判断 313"/>
        <xdr:cNvSpPr/>
      </xdr:nvSpPr>
      <xdr:spPr>
        <a:xfrm>
          <a:off x="251460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15" name="フローチャート: 判断 314"/>
        <xdr:cNvSpPr/>
      </xdr:nvSpPr>
      <xdr:spPr>
        <a:xfrm>
          <a:off x="173990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316" name="フローチャート: 判断 315"/>
        <xdr:cNvSpPr/>
      </xdr:nvSpPr>
      <xdr:spPr>
        <a:xfrm>
          <a:off x="965200" y="17490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92348</xdr:rowOff>
    </xdr:from>
    <xdr:to>
      <xdr:col>24</xdr:col>
      <xdr:colOff>114300</xdr:colOff>
      <xdr:row>105</xdr:row>
      <xdr:rowOff>22498</xdr:rowOff>
    </xdr:to>
    <xdr:sp macro="" textlink="">
      <xdr:nvSpPr>
        <xdr:cNvPr id="322" name="楕円 321"/>
        <xdr:cNvSpPr/>
      </xdr:nvSpPr>
      <xdr:spPr>
        <a:xfrm>
          <a:off x="4036060" y="175269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115225</xdr:rowOff>
    </xdr:from>
    <xdr:ext cx="405111" cy="259045"/>
    <xdr:sp macro="" textlink="">
      <xdr:nvSpPr>
        <xdr:cNvPr id="323" name="【市民会館】&#10;有形固定資産減価償却率該当値テキスト"/>
        <xdr:cNvSpPr txBox="1"/>
      </xdr:nvSpPr>
      <xdr:spPr>
        <a:xfrm>
          <a:off x="4124960" y="1738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56424</xdr:rowOff>
    </xdr:from>
    <xdr:to>
      <xdr:col>20</xdr:col>
      <xdr:colOff>38100</xdr:colOff>
      <xdr:row>104</xdr:row>
      <xdr:rowOff>158024</xdr:rowOff>
    </xdr:to>
    <xdr:sp macro="" textlink="">
      <xdr:nvSpPr>
        <xdr:cNvPr id="324" name="楕円 323"/>
        <xdr:cNvSpPr/>
      </xdr:nvSpPr>
      <xdr:spPr>
        <a:xfrm>
          <a:off x="3312160" y="174909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107224</xdr:rowOff>
    </xdr:from>
    <xdr:to>
      <xdr:col>24</xdr:col>
      <xdr:colOff>63500</xdr:colOff>
      <xdr:row>104</xdr:row>
      <xdr:rowOff>143148</xdr:rowOff>
    </xdr:to>
    <xdr:cxnSp macro="">
      <xdr:nvCxnSpPr>
        <xdr:cNvPr id="325" name="直線コネクタ 324"/>
        <xdr:cNvCxnSpPr/>
      </xdr:nvCxnSpPr>
      <xdr:spPr>
        <a:xfrm>
          <a:off x="3355340" y="17541784"/>
          <a:ext cx="7315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38463</xdr:rowOff>
    </xdr:from>
    <xdr:to>
      <xdr:col>15</xdr:col>
      <xdr:colOff>101600</xdr:colOff>
      <xdr:row>104</xdr:row>
      <xdr:rowOff>140063</xdr:rowOff>
    </xdr:to>
    <xdr:sp macro="" textlink="">
      <xdr:nvSpPr>
        <xdr:cNvPr id="326" name="楕円 325"/>
        <xdr:cNvSpPr/>
      </xdr:nvSpPr>
      <xdr:spPr>
        <a:xfrm>
          <a:off x="2514600" y="1747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89263</xdr:rowOff>
    </xdr:from>
    <xdr:to>
      <xdr:col>19</xdr:col>
      <xdr:colOff>177800</xdr:colOff>
      <xdr:row>104</xdr:row>
      <xdr:rowOff>107224</xdr:rowOff>
    </xdr:to>
    <xdr:cxnSp macro="">
      <xdr:nvCxnSpPr>
        <xdr:cNvPr id="327" name="直線コネクタ 326"/>
        <xdr:cNvCxnSpPr/>
      </xdr:nvCxnSpPr>
      <xdr:spPr>
        <a:xfrm>
          <a:off x="2565400" y="17523823"/>
          <a:ext cx="78994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12337</xdr:rowOff>
    </xdr:from>
    <xdr:to>
      <xdr:col>10</xdr:col>
      <xdr:colOff>165100</xdr:colOff>
      <xdr:row>104</xdr:row>
      <xdr:rowOff>113937</xdr:rowOff>
    </xdr:to>
    <xdr:sp macro="" textlink="">
      <xdr:nvSpPr>
        <xdr:cNvPr id="328" name="楕円 327"/>
        <xdr:cNvSpPr/>
      </xdr:nvSpPr>
      <xdr:spPr>
        <a:xfrm>
          <a:off x="1739900" y="1744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63137</xdr:rowOff>
    </xdr:from>
    <xdr:to>
      <xdr:col>15</xdr:col>
      <xdr:colOff>50800</xdr:colOff>
      <xdr:row>104</xdr:row>
      <xdr:rowOff>89263</xdr:rowOff>
    </xdr:to>
    <xdr:cxnSp macro="">
      <xdr:nvCxnSpPr>
        <xdr:cNvPr id="329" name="直線コネクタ 328"/>
        <xdr:cNvCxnSpPr/>
      </xdr:nvCxnSpPr>
      <xdr:spPr>
        <a:xfrm>
          <a:off x="1790700" y="17497697"/>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169092</xdr:rowOff>
    </xdr:from>
    <xdr:to>
      <xdr:col>6</xdr:col>
      <xdr:colOff>38100</xdr:colOff>
      <xdr:row>104</xdr:row>
      <xdr:rowOff>99242</xdr:rowOff>
    </xdr:to>
    <xdr:sp macro="" textlink="">
      <xdr:nvSpPr>
        <xdr:cNvPr id="330" name="楕円 329"/>
        <xdr:cNvSpPr/>
      </xdr:nvSpPr>
      <xdr:spPr>
        <a:xfrm>
          <a:off x="965200" y="174360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48442</xdr:rowOff>
    </xdr:from>
    <xdr:to>
      <xdr:col>10</xdr:col>
      <xdr:colOff>114300</xdr:colOff>
      <xdr:row>104</xdr:row>
      <xdr:rowOff>63137</xdr:rowOff>
    </xdr:to>
    <xdr:cxnSp macro="">
      <xdr:nvCxnSpPr>
        <xdr:cNvPr id="331" name="直線コネクタ 330"/>
        <xdr:cNvCxnSpPr/>
      </xdr:nvCxnSpPr>
      <xdr:spPr>
        <a:xfrm>
          <a:off x="1008380" y="17483002"/>
          <a:ext cx="7823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25054</xdr:rowOff>
    </xdr:from>
    <xdr:ext cx="405111" cy="259045"/>
    <xdr:sp macro="" textlink="">
      <xdr:nvSpPr>
        <xdr:cNvPr id="332" name="n_1aveValue【市民会館】&#10;有形固定資産減価償却率"/>
        <xdr:cNvSpPr txBox="1"/>
      </xdr:nvSpPr>
      <xdr:spPr>
        <a:xfrm>
          <a:off x="3170564" y="1762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macro="" textlink="">
      <xdr:nvSpPr>
        <xdr:cNvPr id="333" name="n_2aveValue【市民会館】&#10;有形固定資産減価償却率"/>
        <xdr:cNvSpPr txBox="1"/>
      </xdr:nvSpPr>
      <xdr:spPr>
        <a:xfrm>
          <a:off x="238570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334" name="n_3aveValue【市民会館】&#10;有形固定資産減価償却率"/>
        <xdr:cNvSpPr txBox="1"/>
      </xdr:nvSpPr>
      <xdr:spPr>
        <a:xfrm>
          <a:off x="1611004" y="176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149151</xdr:rowOff>
    </xdr:from>
    <xdr:ext cx="405111" cy="259045"/>
    <xdr:sp macro="" textlink="">
      <xdr:nvSpPr>
        <xdr:cNvPr id="335" name="n_4aveValue【市民会館】&#10;有形固定資産減価償却率"/>
        <xdr:cNvSpPr txBox="1"/>
      </xdr:nvSpPr>
      <xdr:spPr>
        <a:xfrm>
          <a:off x="836304" y="17583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3101</xdr:rowOff>
    </xdr:from>
    <xdr:ext cx="405111" cy="259045"/>
    <xdr:sp macro="" textlink="">
      <xdr:nvSpPr>
        <xdr:cNvPr id="336" name="n_1mainValue【市民会館】&#10;有形固定資産減価償却率"/>
        <xdr:cNvSpPr txBox="1"/>
      </xdr:nvSpPr>
      <xdr:spPr>
        <a:xfrm>
          <a:off x="317056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156590</xdr:rowOff>
    </xdr:from>
    <xdr:ext cx="405111" cy="259045"/>
    <xdr:sp macro="" textlink="">
      <xdr:nvSpPr>
        <xdr:cNvPr id="337" name="n_2mainValue【市民会館】&#10;有形固定資産減価償却率"/>
        <xdr:cNvSpPr txBox="1"/>
      </xdr:nvSpPr>
      <xdr:spPr>
        <a:xfrm>
          <a:off x="238570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130464</xdr:rowOff>
    </xdr:from>
    <xdr:ext cx="405111" cy="259045"/>
    <xdr:sp macro="" textlink="">
      <xdr:nvSpPr>
        <xdr:cNvPr id="338" name="n_3mainValue【市民会館】&#10;有形固定資産減価償却率"/>
        <xdr:cNvSpPr txBox="1"/>
      </xdr:nvSpPr>
      <xdr:spPr>
        <a:xfrm>
          <a:off x="1611004" y="1722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115769</xdr:rowOff>
    </xdr:from>
    <xdr:ext cx="405111" cy="259045"/>
    <xdr:sp macro="" textlink="">
      <xdr:nvSpPr>
        <xdr:cNvPr id="339" name="n_4mainValue【市民会館】&#10;有形固定資産減価償却率"/>
        <xdr:cNvSpPr txBox="1"/>
      </xdr:nvSpPr>
      <xdr:spPr>
        <a:xfrm>
          <a:off x="836304" y="1721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363" name="直線コネクタ 362"/>
        <xdr:cNvCxnSpPr/>
      </xdr:nvCxnSpPr>
      <xdr:spPr>
        <a:xfrm flipV="1">
          <a:off x="9219565" y="1701736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4" name="【市民会館】&#10;一人当たり面積最小値テキスト"/>
        <xdr:cNvSpPr txBox="1"/>
      </xdr:nvSpPr>
      <xdr:spPr>
        <a:xfrm>
          <a:off x="9258300"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5" name="直線コネクタ 364"/>
        <xdr:cNvCxnSpPr/>
      </xdr:nvCxnSpPr>
      <xdr:spPr>
        <a:xfrm>
          <a:off x="9154160" y="18240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366" name="【市民会館】&#10;一人当たり面積最大値テキスト"/>
        <xdr:cNvSpPr txBox="1"/>
      </xdr:nvSpPr>
      <xdr:spPr>
        <a:xfrm>
          <a:off x="9258300" y="1679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367" name="直線コネクタ 366"/>
        <xdr:cNvCxnSpPr/>
      </xdr:nvCxnSpPr>
      <xdr:spPr>
        <a:xfrm>
          <a:off x="9154160" y="17017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133366</xdr:rowOff>
    </xdr:from>
    <xdr:ext cx="469744" cy="259045"/>
    <xdr:sp macro="" textlink="">
      <xdr:nvSpPr>
        <xdr:cNvPr id="368" name="【市民会館】&#10;一人当たり面積平均値テキスト"/>
        <xdr:cNvSpPr txBox="1"/>
      </xdr:nvSpPr>
      <xdr:spPr>
        <a:xfrm>
          <a:off x="9258300" y="17903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369" name="フローチャート: 判断 368"/>
        <xdr:cNvSpPr/>
      </xdr:nvSpPr>
      <xdr:spPr>
        <a:xfrm>
          <a:off x="9192260" y="179247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370" name="フローチャート: 判断 369"/>
        <xdr:cNvSpPr/>
      </xdr:nvSpPr>
      <xdr:spPr>
        <a:xfrm>
          <a:off x="8445500" y="17932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371" name="フローチャート: 判断 370"/>
        <xdr:cNvSpPr/>
      </xdr:nvSpPr>
      <xdr:spPr>
        <a:xfrm>
          <a:off x="7670800" y="17930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372" name="フローチャート: 判断 371"/>
        <xdr:cNvSpPr/>
      </xdr:nvSpPr>
      <xdr:spPr>
        <a:xfrm>
          <a:off x="6873240" y="17913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373" name="フローチャート: 判断 372"/>
        <xdr:cNvSpPr/>
      </xdr:nvSpPr>
      <xdr:spPr>
        <a:xfrm>
          <a:off x="6098540" y="1792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379" name="楕円 378"/>
        <xdr:cNvSpPr/>
      </xdr:nvSpPr>
      <xdr:spPr>
        <a:xfrm>
          <a:off x="9192260" y="17759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8272</xdr:rowOff>
    </xdr:from>
    <xdr:ext cx="469744" cy="259045"/>
    <xdr:sp macro="" textlink="">
      <xdr:nvSpPr>
        <xdr:cNvPr id="380" name="【市民会館】&#10;一人当たり面積該当値テキスト"/>
        <xdr:cNvSpPr txBox="1"/>
      </xdr:nvSpPr>
      <xdr:spPr>
        <a:xfrm>
          <a:off x="9258300" y="1761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381" name="楕円 380"/>
        <xdr:cNvSpPr/>
      </xdr:nvSpPr>
      <xdr:spPr>
        <a:xfrm>
          <a:off x="8445500" y="1776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36195</xdr:rowOff>
    </xdr:from>
    <xdr:to>
      <xdr:col>55</xdr:col>
      <xdr:colOff>0</xdr:colOff>
      <xdr:row>106</xdr:row>
      <xdr:rowOff>38100</xdr:rowOff>
    </xdr:to>
    <xdr:cxnSp macro="">
      <xdr:nvCxnSpPr>
        <xdr:cNvPr id="382" name="直線コネクタ 381"/>
        <xdr:cNvCxnSpPr/>
      </xdr:nvCxnSpPr>
      <xdr:spPr>
        <a:xfrm flipV="1">
          <a:off x="8496300" y="17806035"/>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383" name="楕円 382"/>
        <xdr:cNvSpPr/>
      </xdr:nvSpPr>
      <xdr:spPr>
        <a:xfrm>
          <a:off x="7670800" y="1776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38100</xdr:rowOff>
    </xdr:to>
    <xdr:cxnSp macro="">
      <xdr:nvCxnSpPr>
        <xdr:cNvPr id="384" name="直線コネクタ 383"/>
        <xdr:cNvCxnSpPr/>
      </xdr:nvCxnSpPr>
      <xdr:spPr>
        <a:xfrm>
          <a:off x="7713980" y="178079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158750</xdr:rowOff>
    </xdr:from>
    <xdr:to>
      <xdr:col>41</xdr:col>
      <xdr:colOff>101600</xdr:colOff>
      <xdr:row>106</xdr:row>
      <xdr:rowOff>88900</xdr:rowOff>
    </xdr:to>
    <xdr:sp macro="" textlink="">
      <xdr:nvSpPr>
        <xdr:cNvPr id="385" name="楕円 384"/>
        <xdr:cNvSpPr/>
      </xdr:nvSpPr>
      <xdr:spPr>
        <a:xfrm>
          <a:off x="6873240" y="1776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38100</xdr:rowOff>
    </xdr:to>
    <xdr:cxnSp macro="">
      <xdr:nvCxnSpPr>
        <xdr:cNvPr id="386" name="直線コネクタ 385"/>
        <xdr:cNvCxnSpPr/>
      </xdr:nvCxnSpPr>
      <xdr:spPr>
        <a:xfrm>
          <a:off x="6924040" y="178079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160655</xdr:rowOff>
    </xdr:from>
    <xdr:to>
      <xdr:col>36</xdr:col>
      <xdr:colOff>165100</xdr:colOff>
      <xdr:row>106</xdr:row>
      <xdr:rowOff>90805</xdr:rowOff>
    </xdr:to>
    <xdr:sp macro="" textlink="">
      <xdr:nvSpPr>
        <xdr:cNvPr id="387" name="楕円 386"/>
        <xdr:cNvSpPr/>
      </xdr:nvSpPr>
      <xdr:spPr>
        <a:xfrm>
          <a:off x="6098540" y="17762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38100</xdr:rowOff>
    </xdr:from>
    <xdr:to>
      <xdr:col>41</xdr:col>
      <xdr:colOff>50800</xdr:colOff>
      <xdr:row>106</xdr:row>
      <xdr:rowOff>40005</xdr:rowOff>
    </xdr:to>
    <xdr:cxnSp macro="">
      <xdr:nvCxnSpPr>
        <xdr:cNvPr id="388" name="直線コネクタ 387"/>
        <xdr:cNvCxnSpPr/>
      </xdr:nvCxnSpPr>
      <xdr:spPr>
        <a:xfrm flipV="1">
          <a:off x="6149340" y="1780794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83838</xdr:rowOff>
    </xdr:from>
    <xdr:ext cx="469744" cy="259045"/>
    <xdr:sp macro="" textlink="">
      <xdr:nvSpPr>
        <xdr:cNvPr id="389" name="n_1aveValue【市民会館】&#10;一人当たり面積"/>
        <xdr:cNvSpPr txBox="1"/>
      </xdr:nvSpPr>
      <xdr:spPr>
        <a:xfrm>
          <a:off x="8271587" y="1802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81932</xdr:rowOff>
    </xdr:from>
    <xdr:ext cx="469744" cy="259045"/>
    <xdr:sp macro="" textlink="">
      <xdr:nvSpPr>
        <xdr:cNvPr id="390" name="n_2aveValue【市民会館】&#10;一人当たり面積"/>
        <xdr:cNvSpPr txBox="1"/>
      </xdr:nvSpPr>
      <xdr:spPr>
        <a:xfrm>
          <a:off x="7509587" y="1801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64788</xdr:rowOff>
    </xdr:from>
    <xdr:ext cx="469744" cy="259045"/>
    <xdr:sp macro="" textlink="">
      <xdr:nvSpPr>
        <xdr:cNvPr id="391" name="n_3aveValue【市民会館】&#10;一人当たり面積"/>
        <xdr:cNvSpPr txBox="1"/>
      </xdr:nvSpPr>
      <xdr:spPr>
        <a:xfrm>
          <a:off x="6712027" y="1800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392" name="n_4aveValue【市民会館】&#10;一人当たり面積"/>
        <xdr:cNvSpPr txBox="1"/>
      </xdr:nvSpPr>
      <xdr:spPr>
        <a:xfrm>
          <a:off x="5937327" y="180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105427</xdr:rowOff>
    </xdr:from>
    <xdr:ext cx="469744" cy="259045"/>
    <xdr:sp macro="" textlink="">
      <xdr:nvSpPr>
        <xdr:cNvPr id="393" name="n_1mainValue【市民会館】&#10;一人当たり面積"/>
        <xdr:cNvSpPr txBox="1"/>
      </xdr:nvSpPr>
      <xdr:spPr>
        <a:xfrm>
          <a:off x="8271587" y="175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105427</xdr:rowOff>
    </xdr:from>
    <xdr:ext cx="469744" cy="259045"/>
    <xdr:sp macro="" textlink="">
      <xdr:nvSpPr>
        <xdr:cNvPr id="394" name="n_2mainValue【市民会館】&#10;一人当たり面積"/>
        <xdr:cNvSpPr txBox="1"/>
      </xdr:nvSpPr>
      <xdr:spPr>
        <a:xfrm>
          <a:off x="7509587" y="175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105427</xdr:rowOff>
    </xdr:from>
    <xdr:ext cx="469744" cy="259045"/>
    <xdr:sp macro="" textlink="">
      <xdr:nvSpPr>
        <xdr:cNvPr id="395" name="n_3mainValue【市民会館】&#10;一人当たり面積"/>
        <xdr:cNvSpPr txBox="1"/>
      </xdr:nvSpPr>
      <xdr:spPr>
        <a:xfrm>
          <a:off x="6712027" y="175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107332</xdr:rowOff>
    </xdr:from>
    <xdr:ext cx="469744" cy="259045"/>
    <xdr:sp macro="" textlink="">
      <xdr:nvSpPr>
        <xdr:cNvPr id="396" name="n_4mainValue【市民会館】&#10;一人当たり面積"/>
        <xdr:cNvSpPr txBox="1"/>
      </xdr:nvSpPr>
      <xdr:spPr>
        <a:xfrm>
          <a:off x="5937327" y="1754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22" name="直線コネクタ 421"/>
        <xdr:cNvCxnSpPr/>
      </xdr:nvCxnSpPr>
      <xdr:spPr>
        <a:xfrm flipV="1">
          <a:off x="14375764" y="5733506"/>
          <a:ext cx="0" cy="139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一般廃棄物処理施設】&#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5" name="【一般廃棄物処理施設】&#10;有形固定資産減価償却率最大値テキスト"/>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6" name="直線コネクタ 425"/>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115224</xdr:rowOff>
    </xdr:from>
    <xdr:ext cx="405111" cy="259045"/>
    <xdr:sp macro="" textlink="">
      <xdr:nvSpPr>
        <xdr:cNvPr id="427" name="【一般廃棄物処理施設】&#10;有形固定資産減価償却率平均値テキスト"/>
        <xdr:cNvSpPr txBox="1"/>
      </xdr:nvSpPr>
      <xdr:spPr>
        <a:xfrm>
          <a:off x="14414500" y="63179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428" name="フローチャート: 判断 427"/>
        <xdr:cNvSpPr/>
      </xdr:nvSpPr>
      <xdr:spPr>
        <a:xfrm>
          <a:off x="14325600" y="64626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29" name="フローチャート: 判断 428"/>
        <xdr:cNvSpPr/>
      </xdr:nvSpPr>
      <xdr:spPr>
        <a:xfrm>
          <a:off x="135788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30" name="フローチャート: 判断 429"/>
        <xdr:cNvSpPr/>
      </xdr:nvSpPr>
      <xdr:spPr>
        <a:xfrm>
          <a:off x="128041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431" name="フローチャート: 判断 430"/>
        <xdr:cNvSpPr/>
      </xdr:nvSpPr>
      <xdr:spPr>
        <a:xfrm>
          <a:off x="12029440" y="64789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432" name="フローチャート: 判断 431"/>
        <xdr:cNvSpPr/>
      </xdr:nvSpPr>
      <xdr:spPr>
        <a:xfrm>
          <a:off x="11231880" y="6472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125004</xdr:rowOff>
    </xdr:from>
    <xdr:to>
      <xdr:col>85</xdr:col>
      <xdr:colOff>177800</xdr:colOff>
      <xdr:row>40</xdr:row>
      <xdr:rowOff>55154</xdr:rowOff>
    </xdr:to>
    <xdr:sp macro="" textlink="">
      <xdr:nvSpPr>
        <xdr:cNvPr id="438" name="楕円 437"/>
        <xdr:cNvSpPr/>
      </xdr:nvSpPr>
      <xdr:spPr>
        <a:xfrm>
          <a:off x="14325600" y="666296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103431</xdr:rowOff>
    </xdr:from>
    <xdr:ext cx="405111" cy="259045"/>
    <xdr:sp macro="" textlink="">
      <xdr:nvSpPr>
        <xdr:cNvPr id="439" name="【一般廃棄物処理施設】&#10;有形固定資産減価償却率該当値テキスト"/>
        <xdr:cNvSpPr txBox="1"/>
      </xdr:nvSpPr>
      <xdr:spPr>
        <a:xfrm>
          <a:off x="14414500" y="66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5806</xdr:rowOff>
    </xdr:from>
    <xdr:to>
      <xdr:col>81</xdr:col>
      <xdr:colOff>101600</xdr:colOff>
      <xdr:row>40</xdr:row>
      <xdr:rowOff>107406</xdr:rowOff>
    </xdr:to>
    <xdr:sp macro="" textlink="">
      <xdr:nvSpPr>
        <xdr:cNvPr id="440" name="楕円 439"/>
        <xdr:cNvSpPr/>
      </xdr:nvSpPr>
      <xdr:spPr>
        <a:xfrm>
          <a:off x="13578840" y="671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4354</xdr:rowOff>
    </xdr:from>
    <xdr:to>
      <xdr:col>85</xdr:col>
      <xdr:colOff>127000</xdr:colOff>
      <xdr:row>40</xdr:row>
      <xdr:rowOff>56606</xdr:rowOff>
    </xdr:to>
    <xdr:cxnSp macro="">
      <xdr:nvCxnSpPr>
        <xdr:cNvPr id="441" name="直線コネクタ 440"/>
        <xdr:cNvCxnSpPr/>
      </xdr:nvCxnSpPr>
      <xdr:spPr>
        <a:xfrm flipV="1">
          <a:off x="13629640" y="6709954"/>
          <a:ext cx="74676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165826</xdr:rowOff>
    </xdr:from>
    <xdr:to>
      <xdr:col>76</xdr:col>
      <xdr:colOff>165100</xdr:colOff>
      <xdr:row>40</xdr:row>
      <xdr:rowOff>95976</xdr:rowOff>
    </xdr:to>
    <xdr:sp macro="" textlink="">
      <xdr:nvSpPr>
        <xdr:cNvPr id="442" name="楕円 441"/>
        <xdr:cNvSpPr/>
      </xdr:nvSpPr>
      <xdr:spPr>
        <a:xfrm>
          <a:off x="12804140" y="67037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45176</xdr:rowOff>
    </xdr:from>
    <xdr:to>
      <xdr:col>81</xdr:col>
      <xdr:colOff>50800</xdr:colOff>
      <xdr:row>40</xdr:row>
      <xdr:rowOff>56606</xdr:rowOff>
    </xdr:to>
    <xdr:cxnSp macro="">
      <xdr:nvCxnSpPr>
        <xdr:cNvPr id="443" name="直線コネクタ 442"/>
        <xdr:cNvCxnSpPr/>
      </xdr:nvCxnSpPr>
      <xdr:spPr>
        <a:xfrm>
          <a:off x="12854940" y="6750776"/>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66222</xdr:rowOff>
    </xdr:from>
    <xdr:to>
      <xdr:col>72</xdr:col>
      <xdr:colOff>38100</xdr:colOff>
      <xdr:row>40</xdr:row>
      <xdr:rowOff>167822</xdr:rowOff>
    </xdr:to>
    <xdr:sp macro="" textlink="">
      <xdr:nvSpPr>
        <xdr:cNvPr id="444" name="楕円 443"/>
        <xdr:cNvSpPr/>
      </xdr:nvSpPr>
      <xdr:spPr>
        <a:xfrm>
          <a:off x="12029440" y="67718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45176</xdr:rowOff>
    </xdr:from>
    <xdr:to>
      <xdr:col>76</xdr:col>
      <xdr:colOff>114300</xdr:colOff>
      <xdr:row>40</xdr:row>
      <xdr:rowOff>117022</xdr:rowOff>
    </xdr:to>
    <xdr:cxnSp macro="">
      <xdr:nvCxnSpPr>
        <xdr:cNvPr id="445" name="直線コネクタ 444"/>
        <xdr:cNvCxnSpPr/>
      </xdr:nvCxnSpPr>
      <xdr:spPr>
        <a:xfrm flipV="1">
          <a:off x="12072620" y="6750776"/>
          <a:ext cx="78232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53159</xdr:rowOff>
    </xdr:from>
    <xdr:to>
      <xdr:col>67</xdr:col>
      <xdr:colOff>101600</xdr:colOff>
      <xdr:row>41</xdr:row>
      <xdr:rowOff>154759</xdr:rowOff>
    </xdr:to>
    <xdr:sp macro="" textlink="">
      <xdr:nvSpPr>
        <xdr:cNvPr id="446" name="楕円 445"/>
        <xdr:cNvSpPr/>
      </xdr:nvSpPr>
      <xdr:spPr>
        <a:xfrm>
          <a:off x="11231880" y="69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117022</xdr:rowOff>
    </xdr:from>
    <xdr:to>
      <xdr:col>71</xdr:col>
      <xdr:colOff>177800</xdr:colOff>
      <xdr:row>41</xdr:row>
      <xdr:rowOff>103959</xdr:rowOff>
    </xdr:to>
    <xdr:cxnSp macro="">
      <xdr:nvCxnSpPr>
        <xdr:cNvPr id="447" name="直線コネクタ 446"/>
        <xdr:cNvCxnSpPr/>
      </xdr:nvCxnSpPr>
      <xdr:spPr>
        <a:xfrm flipV="1">
          <a:off x="11282680" y="6822622"/>
          <a:ext cx="789940" cy="15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448" name="n_1aveValue【一般廃棄物処理施設】&#10;有形固定資産減価償却率"/>
        <xdr:cNvSpPr txBox="1"/>
      </xdr:nvSpPr>
      <xdr:spPr>
        <a:xfrm>
          <a:off x="13437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449" name="n_2aveValue【一般廃棄物処理施設】&#10;有形固定資産減価償却率"/>
        <xdr:cNvSpPr txBox="1"/>
      </xdr:nvSpPr>
      <xdr:spPr>
        <a:xfrm>
          <a:off x="12675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macro="" textlink="">
      <xdr:nvSpPr>
        <xdr:cNvPr id="450" name="n_3aveValue【一般廃棄物処理施設】&#10;有形固定資産減価償却率"/>
        <xdr:cNvSpPr txBox="1"/>
      </xdr:nvSpPr>
      <xdr:spPr>
        <a:xfrm>
          <a:off x="11900544" y="625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451" name="n_4aveValue【一般廃棄物処理施設】&#10;有形固定資産減価償却率"/>
        <xdr:cNvSpPr txBox="1"/>
      </xdr:nvSpPr>
      <xdr:spPr>
        <a:xfrm>
          <a:off x="11102984"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98533</xdr:rowOff>
    </xdr:from>
    <xdr:ext cx="405111" cy="259045"/>
    <xdr:sp macro="" textlink="">
      <xdr:nvSpPr>
        <xdr:cNvPr id="452" name="n_1mainValue【一般廃棄物処理施設】&#10;有形固定資産減価償却率"/>
        <xdr:cNvSpPr txBox="1"/>
      </xdr:nvSpPr>
      <xdr:spPr>
        <a:xfrm>
          <a:off x="13437244" y="680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87103</xdr:rowOff>
    </xdr:from>
    <xdr:ext cx="405111" cy="259045"/>
    <xdr:sp macro="" textlink="">
      <xdr:nvSpPr>
        <xdr:cNvPr id="453" name="n_2mainValue【一般廃棄物処理施設】&#10;有形固定資産減価償却率"/>
        <xdr:cNvSpPr txBox="1"/>
      </xdr:nvSpPr>
      <xdr:spPr>
        <a:xfrm>
          <a:off x="12675244" y="679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158949</xdr:rowOff>
    </xdr:from>
    <xdr:ext cx="405111" cy="259045"/>
    <xdr:sp macro="" textlink="">
      <xdr:nvSpPr>
        <xdr:cNvPr id="454" name="n_3mainValue【一般廃棄物処理施設】&#10;有形固定資産減価償却率"/>
        <xdr:cNvSpPr txBox="1"/>
      </xdr:nvSpPr>
      <xdr:spPr>
        <a:xfrm>
          <a:off x="11900544" y="68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145886</xdr:rowOff>
    </xdr:from>
    <xdr:ext cx="405111" cy="259045"/>
    <xdr:sp macro="" textlink="">
      <xdr:nvSpPr>
        <xdr:cNvPr id="455" name="n_4mainValue【一般廃棄物処理施設】&#10;有形固定資産減価償却率"/>
        <xdr:cNvSpPr txBox="1"/>
      </xdr:nvSpPr>
      <xdr:spPr>
        <a:xfrm>
          <a:off x="11102984" y="701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477" name="直線コネクタ 476"/>
        <xdr:cNvCxnSpPr/>
      </xdr:nvCxnSpPr>
      <xdr:spPr>
        <a:xfrm flipV="1">
          <a:off x="19509104" y="5778374"/>
          <a:ext cx="0" cy="122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478" name="【一般廃棄物処理施設】&#10;一人当たり有形固定資産（償却資産）額最小値テキスト"/>
        <xdr:cNvSpPr txBox="1"/>
      </xdr:nvSpPr>
      <xdr:spPr>
        <a:xfrm>
          <a:off x="19547840" y="7010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479" name="直線コネクタ 478"/>
        <xdr:cNvCxnSpPr/>
      </xdr:nvCxnSpPr>
      <xdr:spPr>
        <a:xfrm>
          <a:off x="19443700" y="7006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480" name="【一般廃棄物処理施設】&#10;一人当たり有形固定資産（償却資産）額最大値テキスト"/>
        <xdr:cNvSpPr txBox="1"/>
      </xdr:nvSpPr>
      <xdr:spPr>
        <a:xfrm>
          <a:off x="19547840" y="555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481" name="直線コネクタ 480"/>
        <xdr:cNvCxnSpPr/>
      </xdr:nvCxnSpPr>
      <xdr:spPr>
        <a:xfrm>
          <a:off x="19443700" y="5778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67374</xdr:rowOff>
    </xdr:from>
    <xdr:ext cx="534377" cy="259045"/>
    <xdr:sp macro="" textlink="">
      <xdr:nvSpPr>
        <xdr:cNvPr id="482" name="【一般廃棄物処理施設】&#10;一人当たり有形固定資産（償却資産）額平均値テキスト"/>
        <xdr:cNvSpPr txBox="1"/>
      </xdr:nvSpPr>
      <xdr:spPr>
        <a:xfrm>
          <a:off x="19547840" y="643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483" name="フローチャート: 判断 482"/>
        <xdr:cNvSpPr/>
      </xdr:nvSpPr>
      <xdr:spPr>
        <a:xfrm>
          <a:off x="19458940" y="658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484" name="フローチャート: 判断 483"/>
        <xdr:cNvSpPr/>
      </xdr:nvSpPr>
      <xdr:spPr>
        <a:xfrm>
          <a:off x="18735040" y="6613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485" name="フローチャート: 判断 484"/>
        <xdr:cNvSpPr/>
      </xdr:nvSpPr>
      <xdr:spPr>
        <a:xfrm>
          <a:off x="17937480" y="66103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486" name="フローチャート: 判断 485"/>
        <xdr:cNvSpPr/>
      </xdr:nvSpPr>
      <xdr:spPr>
        <a:xfrm>
          <a:off x="17162780" y="663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487" name="フローチャート: 判断 486"/>
        <xdr:cNvSpPr/>
      </xdr:nvSpPr>
      <xdr:spPr>
        <a:xfrm>
          <a:off x="16388080" y="6637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4790</xdr:rowOff>
    </xdr:from>
    <xdr:to>
      <xdr:col>116</xdr:col>
      <xdr:colOff>114300</xdr:colOff>
      <xdr:row>41</xdr:row>
      <xdr:rowOff>106390</xdr:rowOff>
    </xdr:to>
    <xdr:sp macro="" textlink="">
      <xdr:nvSpPr>
        <xdr:cNvPr id="493" name="楕円 492"/>
        <xdr:cNvSpPr/>
      </xdr:nvSpPr>
      <xdr:spPr>
        <a:xfrm>
          <a:off x="19458940" y="687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91167</xdr:rowOff>
    </xdr:from>
    <xdr:ext cx="534377" cy="259045"/>
    <xdr:sp macro="" textlink="">
      <xdr:nvSpPr>
        <xdr:cNvPr id="494" name="【一般廃棄物処理施設】&#10;一人当たり有形固定資産（償却資産）額該当値テキスト"/>
        <xdr:cNvSpPr txBox="1"/>
      </xdr:nvSpPr>
      <xdr:spPr>
        <a:xfrm>
          <a:off x="19547840" y="679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8950</xdr:rowOff>
    </xdr:from>
    <xdr:to>
      <xdr:col>112</xdr:col>
      <xdr:colOff>38100</xdr:colOff>
      <xdr:row>41</xdr:row>
      <xdr:rowOff>110550</xdr:rowOff>
    </xdr:to>
    <xdr:sp macro="" textlink="">
      <xdr:nvSpPr>
        <xdr:cNvPr id="495" name="楕円 494"/>
        <xdr:cNvSpPr/>
      </xdr:nvSpPr>
      <xdr:spPr>
        <a:xfrm>
          <a:off x="18735040" y="6882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55590</xdr:rowOff>
    </xdr:from>
    <xdr:to>
      <xdr:col>116</xdr:col>
      <xdr:colOff>63500</xdr:colOff>
      <xdr:row>41</xdr:row>
      <xdr:rowOff>59750</xdr:rowOff>
    </xdr:to>
    <xdr:cxnSp macro="">
      <xdr:nvCxnSpPr>
        <xdr:cNvPr id="496" name="直線コネクタ 495"/>
        <xdr:cNvCxnSpPr/>
      </xdr:nvCxnSpPr>
      <xdr:spPr>
        <a:xfrm flipV="1">
          <a:off x="18778220" y="6928830"/>
          <a:ext cx="73152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8950</xdr:rowOff>
    </xdr:from>
    <xdr:to>
      <xdr:col>107</xdr:col>
      <xdr:colOff>101600</xdr:colOff>
      <xdr:row>41</xdr:row>
      <xdr:rowOff>110550</xdr:rowOff>
    </xdr:to>
    <xdr:sp macro="" textlink="">
      <xdr:nvSpPr>
        <xdr:cNvPr id="497" name="楕円 496"/>
        <xdr:cNvSpPr/>
      </xdr:nvSpPr>
      <xdr:spPr>
        <a:xfrm>
          <a:off x="17937480" y="688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59750</xdr:rowOff>
    </xdr:from>
    <xdr:to>
      <xdr:col>111</xdr:col>
      <xdr:colOff>177800</xdr:colOff>
      <xdr:row>41</xdr:row>
      <xdr:rowOff>59750</xdr:rowOff>
    </xdr:to>
    <xdr:cxnSp macro="">
      <xdr:nvCxnSpPr>
        <xdr:cNvPr id="498" name="直線コネクタ 497"/>
        <xdr:cNvCxnSpPr/>
      </xdr:nvCxnSpPr>
      <xdr:spPr>
        <a:xfrm>
          <a:off x="17988280" y="69329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13728</xdr:rowOff>
    </xdr:from>
    <xdr:to>
      <xdr:col>102</xdr:col>
      <xdr:colOff>165100</xdr:colOff>
      <xdr:row>41</xdr:row>
      <xdr:rowOff>115328</xdr:rowOff>
    </xdr:to>
    <xdr:sp macro="" textlink="">
      <xdr:nvSpPr>
        <xdr:cNvPr id="499" name="楕円 498"/>
        <xdr:cNvSpPr/>
      </xdr:nvSpPr>
      <xdr:spPr>
        <a:xfrm>
          <a:off x="17162780" y="688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59750</xdr:rowOff>
    </xdr:from>
    <xdr:to>
      <xdr:col>107</xdr:col>
      <xdr:colOff>50800</xdr:colOff>
      <xdr:row>41</xdr:row>
      <xdr:rowOff>64528</xdr:rowOff>
    </xdr:to>
    <xdr:cxnSp macro="">
      <xdr:nvCxnSpPr>
        <xdr:cNvPr id="500" name="直線コネクタ 499"/>
        <xdr:cNvCxnSpPr/>
      </xdr:nvCxnSpPr>
      <xdr:spPr>
        <a:xfrm flipV="1">
          <a:off x="17213580" y="6932990"/>
          <a:ext cx="7747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21349</xdr:rowOff>
    </xdr:from>
    <xdr:to>
      <xdr:col>98</xdr:col>
      <xdr:colOff>38100</xdr:colOff>
      <xdr:row>41</xdr:row>
      <xdr:rowOff>122949</xdr:rowOff>
    </xdr:to>
    <xdr:sp macro="" textlink="">
      <xdr:nvSpPr>
        <xdr:cNvPr id="501" name="楕円 500"/>
        <xdr:cNvSpPr/>
      </xdr:nvSpPr>
      <xdr:spPr>
        <a:xfrm>
          <a:off x="16388080" y="68945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64528</xdr:rowOff>
    </xdr:from>
    <xdr:to>
      <xdr:col>102</xdr:col>
      <xdr:colOff>114300</xdr:colOff>
      <xdr:row>41</xdr:row>
      <xdr:rowOff>72149</xdr:rowOff>
    </xdr:to>
    <xdr:cxnSp macro="">
      <xdr:nvCxnSpPr>
        <xdr:cNvPr id="502" name="直線コネクタ 501"/>
        <xdr:cNvCxnSpPr/>
      </xdr:nvCxnSpPr>
      <xdr:spPr>
        <a:xfrm flipV="1">
          <a:off x="16431260" y="6937768"/>
          <a:ext cx="78232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21857</xdr:rowOff>
    </xdr:from>
    <xdr:ext cx="534377" cy="259045"/>
    <xdr:sp macro="" textlink="">
      <xdr:nvSpPr>
        <xdr:cNvPr id="503" name="n_1aveValue【一般廃棄物処理施設】&#10;一人当たり有形固定資産（償却資産）額"/>
        <xdr:cNvSpPr txBox="1"/>
      </xdr:nvSpPr>
      <xdr:spPr>
        <a:xfrm>
          <a:off x="18528811" y="639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19050</xdr:rowOff>
    </xdr:from>
    <xdr:ext cx="534377" cy="259045"/>
    <xdr:sp macro="" textlink="">
      <xdr:nvSpPr>
        <xdr:cNvPr id="504" name="n_2aveValue【一般廃棄物処理施設】&#10;一人当たり有形固定資産（償却資産）額"/>
        <xdr:cNvSpPr txBox="1"/>
      </xdr:nvSpPr>
      <xdr:spPr>
        <a:xfrm>
          <a:off x="17766811" y="638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42527</xdr:rowOff>
    </xdr:from>
    <xdr:ext cx="534377" cy="259045"/>
    <xdr:sp macro="" textlink="">
      <xdr:nvSpPr>
        <xdr:cNvPr id="505" name="n_3aveValue【一般廃棄物処理施設】&#10;一人当たり有形固定資産（償却資産）額"/>
        <xdr:cNvSpPr txBox="1"/>
      </xdr:nvSpPr>
      <xdr:spPr>
        <a:xfrm>
          <a:off x="16969251" y="641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46463</xdr:rowOff>
    </xdr:from>
    <xdr:ext cx="534377" cy="259045"/>
    <xdr:sp macro="" textlink="">
      <xdr:nvSpPr>
        <xdr:cNvPr id="506" name="n_4aveValue【一般廃棄物処理施設】&#10;一人当たり有形固定資産（償却資産）額"/>
        <xdr:cNvSpPr txBox="1"/>
      </xdr:nvSpPr>
      <xdr:spPr>
        <a:xfrm>
          <a:off x="16194551" y="641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101677</xdr:rowOff>
    </xdr:from>
    <xdr:ext cx="534377" cy="259045"/>
    <xdr:sp macro="" textlink="">
      <xdr:nvSpPr>
        <xdr:cNvPr id="507" name="n_1mainValue【一般廃棄物処理施設】&#10;一人当たり有形固定資産（償却資産）額"/>
        <xdr:cNvSpPr txBox="1"/>
      </xdr:nvSpPr>
      <xdr:spPr>
        <a:xfrm>
          <a:off x="18528811" y="697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101677</xdr:rowOff>
    </xdr:from>
    <xdr:ext cx="534377" cy="259045"/>
    <xdr:sp macro="" textlink="">
      <xdr:nvSpPr>
        <xdr:cNvPr id="508" name="n_2mainValue【一般廃棄物処理施設】&#10;一人当たり有形固定資産（償却資産）額"/>
        <xdr:cNvSpPr txBox="1"/>
      </xdr:nvSpPr>
      <xdr:spPr>
        <a:xfrm>
          <a:off x="17766811" y="697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106455</xdr:rowOff>
    </xdr:from>
    <xdr:ext cx="534377" cy="259045"/>
    <xdr:sp macro="" textlink="">
      <xdr:nvSpPr>
        <xdr:cNvPr id="509" name="n_3mainValue【一般廃棄物処理施設】&#10;一人当たり有形固定資産（償却資産）額"/>
        <xdr:cNvSpPr txBox="1"/>
      </xdr:nvSpPr>
      <xdr:spPr>
        <a:xfrm>
          <a:off x="16969251" y="697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114076</xdr:rowOff>
    </xdr:from>
    <xdr:ext cx="534377" cy="259045"/>
    <xdr:sp macro="" textlink="">
      <xdr:nvSpPr>
        <xdr:cNvPr id="510" name="n_4mainValue【一般廃棄物処理施設】&#10;一人当たり有形固定資産（償却資産）額"/>
        <xdr:cNvSpPr txBox="1"/>
      </xdr:nvSpPr>
      <xdr:spPr>
        <a:xfrm>
          <a:off x="16194551" y="698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536" name="直線コネクタ 535"/>
        <xdr:cNvCxnSpPr/>
      </xdr:nvCxnSpPr>
      <xdr:spPr>
        <a:xfrm flipV="1">
          <a:off x="14375764" y="9387840"/>
          <a:ext cx="0" cy="1427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537" name="【保健センター・保健所】&#10;有形固定資産減価償却率最小値テキスト"/>
        <xdr:cNvSpPr txBox="1"/>
      </xdr:nvSpPr>
      <xdr:spPr>
        <a:xfrm>
          <a:off x="14414500" y="1081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538" name="直線コネクタ 537"/>
        <xdr:cNvCxnSpPr/>
      </xdr:nvCxnSpPr>
      <xdr:spPr>
        <a:xfrm>
          <a:off x="14287500" y="108155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39" name="【保健センター・保健所】&#10;有形固定資産減価償却率最大値テキスト"/>
        <xdr:cNvSpPr txBox="1"/>
      </xdr:nvSpPr>
      <xdr:spPr>
        <a:xfrm>
          <a:off x="14414500" y="91706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40" name="直線コネクタ 539"/>
        <xdr:cNvCxnSpPr/>
      </xdr:nvCxnSpPr>
      <xdr:spPr>
        <a:xfrm>
          <a:off x="142875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164392</xdr:rowOff>
    </xdr:from>
    <xdr:ext cx="405111" cy="259045"/>
    <xdr:sp macro="" textlink="">
      <xdr:nvSpPr>
        <xdr:cNvPr id="541" name="【保健センター・保健所】&#10;有形固定資産減価償却率平均値テキスト"/>
        <xdr:cNvSpPr txBox="1"/>
      </xdr:nvSpPr>
      <xdr:spPr>
        <a:xfrm>
          <a:off x="14414500" y="1005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42" name="フローチャート: 判断 541"/>
        <xdr:cNvSpPr/>
      </xdr:nvSpPr>
      <xdr:spPr>
        <a:xfrm>
          <a:off x="14325600" y="100729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543" name="フローチャート: 判断 542"/>
        <xdr:cNvSpPr/>
      </xdr:nvSpPr>
      <xdr:spPr>
        <a:xfrm>
          <a:off x="13578840" y="10052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544" name="フローチャート: 判断 543"/>
        <xdr:cNvSpPr/>
      </xdr:nvSpPr>
      <xdr:spPr>
        <a:xfrm>
          <a:off x="12804140" y="10040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545" name="フローチャート: 判断 544"/>
        <xdr:cNvSpPr/>
      </xdr:nvSpPr>
      <xdr:spPr>
        <a:xfrm>
          <a:off x="12029440" y="9999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6" name="フローチャート: 判断 545"/>
        <xdr:cNvSpPr/>
      </xdr:nvSpPr>
      <xdr:spPr>
        <a:xfrm>
          <a:off x="1123188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4717</xdr:rowOff>
    </xdr:from>
    <xdr:to>
      <xdr:col>85</xdr:col>
      <xdr:colOff>177800</xdr:colOff>
      <xdr:row>58</xdr:row>
      <xdr:rowOff>106317</xdr:rowOff>
    </xdr:to>
    <xdr:sp macro="" textlink="">
      <xdr:nvSpPr>
        <xdr:cNvPr id="552" name="楕円 551"/>
        <xdr:cNvSpPr/>
      </xdr:nvSpPr>
      <xdr:spPr>
        <a:xfrm>
          <a:off x="14325600" y="972783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27594</xdr:rowOff>
    </xdr:from>
    <xdr:ext cx="405111" cy="259045"/>
    <xdr:sp macro="" textlink="">
      <xdr:nvSpPr>
        <xdr:cNvPr id="553" name="【保健センター・保健所】&#10;有形固定資産減価償却率該当値テキスト"/>
        <xdr:cNvSpPr txBox="1"/>
      </xdr:nvSpPr>
      <xdr:spPr>
        <a:xfrm>
          <a:off x="14414500" y="958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140244</xdr:rowOff>
    </xdr:from>
    <xdr:to>
      <xdr:col>81</xdr:col>
      <xdr:colOff>101600</xdr:colOff>
      <xdr:row>58</xdr:row>
      <xdr:rowOff>70394</xdr:rowOff>
    </xdr:to>
    <xdr:sp macro="" textlink="">
      <xdr:nvSpPr>
        <xdr:cNvPr id="554" name="楕円 553"/>
        <xdr:cNvSpPr/>
      </xdr:nvSpPr>
      <xdr:spPr>
        <a:xfrm>
          <a:off x="13578840" y="96957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19594</xdr:rowOff>
    </xdr:from>
    <xdr:to>
      <xdr:col>85</xdr:col>
      <xdr:colOff>127000</xdr:colOff>
      <xdr:row>58</xdr:row>
      <xdr:rowOff>55517</xdr:rowOff>
    </xdr:to>
    <xdr:cxnSp macro="">
      <xdr:nvCxnSpPr>
        <xdr:cNvPr id="555" name="直線コネクタ 554"/>
        <xdr:cNvCxnSpPr/>
      </xdr:nvCxnSpPr>
      <xdr:spPr>
        <a:xfrm>
          <a:off x="13629640" y="9742714"/>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104322</xdr:rowOff>
    </xdr:from>
    <xdr:to>
      <xdr:col>76</xdr:col>
      <xdr:colOff>165100</xdr:colOff>
      <xdr:row>58</xdr:row>
      <xdr:rowOff>34472</xdr:rowOff>
    </xdr:to>
    <xdr:sp macro="" textlink="">
      <xdr:nvSpPr>
        <xdr:cNvPr id="556" name="楕円 555"/>
        <xdr:cNvSpPr/>
      </xdr:nvSpPr>
      <xdr:spPr>
        <a:xfrm>
          <a:off x="12804140" y="96598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155122</xdr:rowOff>
    </xdr:from>
    <xdr:to>
      <xdr:col>81</xdr:col>
      <xdr:colOff>50800</xdr:colOff>
      <xdr:row>58</xdr:row>
      <xdr:rowOff>19594</xdr:rowOff>
    </xdr:to>
    <xdr:cxnSp macro="">
      <xdr:nvCxnSpPr>
        <xdr:cNvPr id="557" name="直線コネクタ 556"/>
        <xdr:cNvCxnSpPr/>
      </xdr:nvCxnSpPr>
      <xdr:spPr>
        <a:xfrm>
          <a:off x="12854940" y="9710602"/>
          <a:ext cx="7747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68399</xdr:rowOff>
    </xdr:from>
    <xdr:to>
      <xdr:col>72</xdr:col>
      <xdr:colOff>38100</xdr:colOff>
      <xdr:row>57</xdr:row>
      <xdr:rowOff>169999</xdr:rowOff>
    </xdr:to>
    <xdr:sp macro="" textlink="">
      <xdr:nvSpPr>
        <xdr:cNvPr id="558" name="楕円 557"/>
        <xdr:cNvSpPr/>
      </xdr:nvSpPr>
      <xdr:spPr>
        <a:xfrm>
          <a:off x="12029440" y="96238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119199</xdr:rowOff>
    </xdr:from>
    <xdr:to>
      <xdr:col>76</xdr:col>
      <xdr:colOff>114300</xdr:colOff>
      <xdr:row>57</xdr:row>
      <xdr:rowOff>155122</xdr:rowOff>
    </xdr:to>
    <xdr:cxnSp macro="">
      <xdr:nvCxnSpPr>
        <xdr:cNvPr id="559" name="直線コネクタ 558"/>
        <xdr:cNvCxnSpPr/>
      </xdr:nvCxnSpPr>
      <xdr:spPr>
        <a:xfrm>
          <a:off x="12072620" y="9674679"/>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32476</xdr:rowOff>
    </xdr:from>
    <xdr:to>
      <xdr:col>67</xdr:col>
      <xdr:colOff>101600</xdr:colOff>
      <xdr:row>57</xdr:row>
      <xdr:rowOff>134076</xdr:rowOff>
    </xdr:to>
    <xdr:sp macro="" textlink="">
      <xdr:nvSpPr>
        <xdr:cNvPr id="560" name="楕円 559"/>
        <xdr:cNvSpPr/>
      </xdr:nvSpPr>
      <xdr:spPr>
        <a:xfrm>
          <a:off x="11231880" y="958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83276</xdr:rowOff>
    </xdr:from>
    <xdr:to>
      <xdr:col>71</xdr:col>
      <xdr:colOff>177800</xdr:colOff>
      <xdr:row>57</xdr:row>
      <xdr:rowOff>119199</xdr:rowOff>
    </xdr:to>
    <xdr:cxnSp macro="">
      <xdr:nvCxnSpPr>
        <xdr:cNvPr id="561" name="直線コネクタ 560"/>
        <xdr:cNvCxnSpPr/>
      </xdr:nvCxnSpPr>
      <xdr:spPr>
        <a:xfrm>
          <a:off x="11282680" y="9638756"/>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82749</xdr:rowOff>
    </xdr:from>
    <xdr:ext cx="405111" cy="259045"/>
    <xdr:sp macro="" textlink="">
      <xdr:nvSpPr>
        <xdr:cNvPr id="562" name="n_1aveValue【保健センター・保健所】&#10;有形固定資産減価償却率"/>
        <xdr:cNvSpPr txBox="1"/>
      </xdr:nvSpPr>
      <xdr:spPr>
        <a:xfrm>
          <a:off x="13437244" y="1014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71318</xdr:rowOff>
    </xdr:from>
    <xdr:ext cx="405111" cy="259045"/>
    <xdr:sp macro="" textlink="">
      <xdr:nvSpPr>
        <xdr:cNvPr id="563" name="n_2aveValue【保健センター・保健所】&#10;有形固定資産減価償却率"/>
        <xdr:cNvSpPr txBox="1"/>
      </xdr:nvSpPr>
      <xdr:spPr>
        <a:xfrm>
          <a:off x="12675244" y="10129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macro="" textlink="">
      <xdr:nvSpPr>
        <xdr:cNvPr id="564" name="n_3aveValue【保健センター・保健所】&#10;有形固定資産減価償却率"/>
        <xdr:cNvSpPr txBox="1"/>
      </xdr:nvSpPr>
      <xdr:spPr>
        <a:xfrm>
          <a:off x="119005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565" name="n_4aveValue【保健センター・保健所】&#10;有形固定資産減価償却率"/>
        <xdr:cNvSpPr txBox="1"/>
      </xdr:nvSpPr>
      <xdr:spPr>
        <a:xfrm>
          <a:off x="1110298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86921</xdr:rowOff>
    </xdr:from>
    <xdr:ext cx="405111" cy="259045"/>
    <xdr:sp macro="" textlink="">
      <xdr:nvSpPr>
        <xdr:cNvPr id="566" name="n_1mainValue【保健センター・保健所】&#10;有形固定資産減価償却率"/>
        <xdr:cNvSpPr txBox="1"/>
      </xdr:nvSpPr>
      <xdr:spPr>
        <a:xfrm>
          <a:off x="13437244" y="9474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50999</xdr:rowOff>
    </xdr:from>
    <xdr:ext cx="405111" cy="259045"/>
    <xdr:sp macro="" textlink="">
      <xdr:nvSpPr>
        <xdr:cNvPr id="567" name="n_2mainValue【保健センター・保健所】&#10;有形固定資産減価償却率"/>
        <xdr:cNvSpPr txBox="1"/>
      </xdr:nvSpPr>
      <xdr:spPr>
        <a:xfrm>
          <a:off x="12675244" y="943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15076</xdr:rowOff>
    </xdr:from>
    <xdr:ext cx="405111" cy="259045"/>
    <xdr:sp macro="" textlink="">
      <xdr:nvSpPr>
        <xdr:cNvPr id="568" name="n_3mainValue【保健センター・保健所】&#10;有形固定資産減価償却率"/>
        <xdr:cNvSpPr txBox="1"/>
      </xdr:nvSpPr>
      <xdr:spPr>
        <a:xfrm>
          <a:off x="11900544" y="940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150603</xdr:rowOff>
    </xdr:from>
    <xdr:ext cx="405111" cy="259045"/>
    <xdr:sp macro="" textlink="">
      <xdr:nvSpPr>
        <xdr:cNvPr id="569" name="n_4mainValue【保健センター・保健所】&#10;有形固定資産減価償却率"/>
        <xdr:cNvSpPr txBox="1"/>
      </xdr:nvSpPr>
      <xdr:spPr>
        <a:xfrm>
          <a:off x="11102984" y="937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595" name="直線コネクタ 594"/>
        <xdr:cNvCxnSpPr/>
      </xdr:nvCxnSpPr>
      <xdr:spPr>
        <a:xfrm flipV="1">
          <a:off x="19509104" y="9362259"/>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6" name="【保健センター・保健所】&#10;一人当たり面積最小値テキスト"/>
        <xdr:cNvSpPr txBox="1"/>
      </xdr:nvSpPr>
      <xdr:spPr>
        <a:xfrm>
          <a:off x="19547840" y="108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7" name="直線コネクタ 596"/>
        <xdr:cNvCxnSpPr/>
      </xdr:nvCxnSpPr>
      <xdr:spPr>
        <a:xfrm>
          <a:off x="1944370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598" name="【保健センター・保健所】&#10;一人当たり面積最大値テキスト"/>
        <xdr:cNvSpPr txBox="1"/>
      </xdr:nvSpPr>
      <xdr:spPr>
        <a:xfrm>
          <a:off x="19547840" y="91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599" name="直線コネクタ 598"/>
        <xdr:cNvCxnSpPr/>
      </xdr:nvCxnSpPr>
      <xdr:spPr>
        <a:xfrm>
          <a:off x="19443700" y="9362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23965</xdr:rowOff>
    </xdr:from>
    <xdr:ext cx="469744" cy="259045"/>
    <xdr:sp macro="" textlink="">
      <xdr:nvSpPr>
        <xdr:cNvPr id="600" name="【保健センター・保健所】&#10;一人当たり面積平均値テキスト"/>
        <xdr:cNvSpPr txBox="1"/>
      </xdr:nvSpPr>
      <xdr:spPr>
        <a:xfrm>
          <a:off x="19547840" y="10585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601" name="フローチャート: 判断 600"/>
        <xdr:cNvSpPr/>
      </xdr:nvSpPr>
      <xdr:spPr>
        <a:xfrm>
          <a:off x="19458940" y="1060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02" name="フローチャート: 判断 601"/>
        <xdr:cNvSpPr/>
      </xdr:nvSpPr>
      <xdr:spPr>
        <a:xfrm>
          <a:off x="18735040" y="10610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03" name="フローチャート: 判断 602"/>
        <xdr:cNvSpPr/>
      </xdr:nvSpPr>
      <xdr:spPr>
        <a:xfrm>
          <a:off x="17937480" y="1061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604" name="フローチャート: 判断 603"/>
        <xdr:cNvSpPr/>
      </xdr:nvSpPr>
      <xdr:spPr>
        <a:xfrm>
          <a:off x="1716278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605" name="フローチャート: 判断 604"/>
        <xdr:cNvSpPr/>
      </xdr:nvSpPr>
      <xdr:spPr>
        <a:xfrm>
          <a:off x="16388080" y="106101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11" name="楕円 610"/>
        <xdr:cNvSpPr/>
      </xdr:nvSpPr>
      <xdr:spPr>
        <a:xfrm>
          <a:off x="1945894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143527</xdr:rowOff>
    </xdr:from>
    <xdr:ext cx="469744" cy="259045"/>
    <xdr:sp macro="" textlink="">
      <xdr:nvSpPr>
        <xdr:cNvPr id="612" name="【保健センター・保健所】&#10;一人当たり面積該当値テキスト"/>
        <xdr:cNvSpPr txBox="1"/>
      </xdr:nvSpPr>
      <xdr:spPr>
        <a:xfrm>
          <a:off x="19547840"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613" name="楕円 612"/>
        <xdr:cNvSpPr/>
      </xdr:nvSpPr>
      <xdr:spPr>
        <a:xfrm>
          <a:off x="18735040" y="10346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614" name="直線コネクタ 613"/>
        <xdr:cNvCxnSpPr/>
      </xdr:nvCxnSpPr>
      <xdr:spPr>
        <a:xfrm>
          <a:off x="18778220" y="103936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615" name="楕円 614"/>
        <xdr:cNvSpPr/>
      </xdr:nvSpPr>
      <xdr:spPr>
        <a:xfrm>
          <a:off x="1793748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616" name="直線コネクタ 615"/>
        <xdr:cNvCxnSpPr/>
      </xdr:nvCxnSpPr>
      <xdr:spPr>
        <a:xfrm>
          <a:off x="17988280" y="103936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123916</xdr:rowOff>
    </xdr:from>
    <xdr:to>
      <xdr:col>102</xdr:col>
      <xdr:colOff>165100</xdr:colOff>
      <xdr:row>62</xdr:row>
      <xdr:rowOff>54066</xdr:rowOff>
    </xdr:to>
    <xdr:sp macro="" textlink="">
      <xdr:nvSpPr>
        <xdr:cNvPr id="617" name="楕円 616"/>
        <xdr:cNvSpPr/>
      </xdr:nvSpPr>
      <xdr:spPr>
        <a:xfrm>
          <a:off x="17162780" y="103499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3266</xdr:rowOff>
    </xdr:to>
    <xdr:cxnSp macro="">
      <xdr:nvCxnSpPr>
        <xdr:cNvPr id="618" name="直線コネクタ 617"/>
        <xdr:cNvCxnSpPr/>
      </xdr:nvCxnSpPr>
      <xdr:spPr>
        <a:xfrm flipV="1">
          <a:off x="17213580" y="10393680"/>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123916</xdr:rowOff>
    </xdr:from>
    <xdr:to>
      <xdr:col>98</xdr:col>
      <xdr:colOff>38100</xdr:colOff>
      <xdr:row>62</xdr:row>
      <xdr:rowOff>54066</xdr:rowOff>
    </xdr:to>
    <xdr:sp macro="" textlink="">
      <xdr:nvSpPr>
        <xdr:cNvPr id="619" name="楕円 618"/>
        <xdr:cNvSpPr/>
      </xdr:nvSpPr>
      <xdr:spPr>
        <a:xfrm>
          <a:off x="16388080" y="103499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3266</xdr:rowOff>
    </xdr:from>
    <xdr:to>
      <xdr:col>102</xdr:col>
      <xdr:colOff>114300</xdr:colOff>
      <xdr:row>62</xdr:row>
      <xdr:rowOff>3266</xdr:rowOff>
    </xdr:to>
    <xdr:cxnSp macro="">
      <xdr:nvCxnSpPr>
        <xdr:cNvPr id="620" name="直線コネクタ 619"/>
        <xdr:cNvCxnSpPr/>
      </xdr:nvCxnSpPr>
      <xdr:spPr>
        <a:xfrm>
          <a:off x="16431260" y="1039694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141531</xdr:rowOff>
    </xdr:from>
    <xdr:ext cx="469744" cy="259045"/>
    <xdr:sp macro="" textlink="">
      <xdr:nvSpPr>
        <xdr:cNvPr id="621" name="n_1aveValue【保健センター・保健所】&#10;一人当たり面積"/>
        <xdr:cNvSpPr txBox="1"/>
      </xdr:nvSpPr>
      <xdr:spPr>
        <a:xfrm>
          <a:off x="18561127" y="1070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622" name="n_2aveValue【保健センター・保健所】&#10;一人当たり面積"/>
        <xdr:cNvSpPr txBox="1"/>
      </xdr:nvSpPr>
      <xdr:spPr>
        <a:xfrm>
          <a:off x="17776267" y="1071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135000</xdr:rowOff>
    </xdr:from>
    <xdr:ext cx="469744" cy="259045"/>
    <xdr:sp macro="" textlink="">
      <xdr:nvSpPr>
        <xdr:cNvPr id="623" name="n_3aveValue【保健センター・保健所】&#10;一人当たり面積"/>
        <xdr:cNvSpPr txBox="1"/>
      </xdr:nvSpPr>
      <xdr:spPr>
        <a:xfrm>
          <a:off x="17001567" y="1069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141531</xdr:rowOff>
    </xdr:from>
    <xdr:ext cx="469744" cy="259045"/>
    <xdr:sp macro="" textlink="">
      <xdr:nvSpPr>
        <xdr:cNvPr id="624" name="n_4aveValue【保健センター・保健所】&#10;一人当たり面積"/>
        <xdr:cNvSpPr txBox="1"/>
      </xdr:nvSpPr>
      <xdr:spPr>
        <a:xfrm>
          <a:off x="16226867" y="1070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67327</xdr:rowOff>
    </xdr:from>
    <xdr:ext cx="469744" cy="259045"/>
    <xdr:sp macro="" textlink="">
      <xdr:nvSpPr>
        <xdr:cNvPr id="625" name="n_1mainValue【保健センター・保健所】&#10;一人当たり面積"/>
        <xdr:cNvSpPr txBox="1"/>
      </xdr:nvSpPr>
      <xdr:spPr>
        <a:xfrm>
          <a:off x="185611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626" name="n_2mainValue【保健センター・保健所】&#10;一人当たり面積"/>
        <xdr:cNvSpPr txBox="1"/>
      </xdr:nvSpPr>
      <xdr:spPr>
        <a:xfrm>
          <a:off x="177762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70593</xdr:rowOff>
    </xdr:from>
    <xdr:ext cx="469744" cy="259045"/>
    <xdr:sp macro="" textlink="">
      <xdr:nvSpPr>
        <xdr:cNvPr id="627" name="n_3mainValue【保健センター・保健所】&#10;一人当たり面積"/>
        <xdr:cNvSpPr txBox="1"/>
      </xdr:nvSpPr>
      <xdr:spPr>
        <a:xfrm>
          <a:off x="17001567" y="1012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70593</xdr:rowOff>
    </xdr:from>
    <xdr:ext cx="469744" cy="259045"/>
    <xdr:sp macro="" textlink="">
      <xdr:nvSpPr>
        <xdr:cNvPr id="628" name="n_4mainValue【保健センター・保健所】&#10;一人当たり面積"/>
        <xdr:cNvSpPr txBox="1"/>
      </xdr:nvSpPr>
      <xdr:spPr>
        <a:xfrm>
          <a:off x="16226867" y="1012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6" name="直線コネクタ 655"/>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7" name="テキスト ボックス 656"/>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8" name="直線コネクタ 657"/>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9" name="テキスト ボックス 658"/>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0" name="直線コネクタ 659"/>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1" name="テキスト ボックス 660"/>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2" name="直線コネクタ 661"/>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3" name="テキスト ボックス 662"/>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4" name="直線コネクタ 663"/>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5" name="テキスト ボックス 664"/>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8" name="直線コネクタ 667"/>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9" name="【庁舎】&#10;有形固定資産減価償却率最小値テキスト"/>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70" name="直線コネクタ 669"/>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71" name="【庁舎】&#10;有形固定資産減価償却率最大値テキスト"/>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2" name="直線コネクタ 671"/>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673" name="【庁舎】&#10;有形固定資産減価償却率平均値テキスト"/>
        <xdr:cNvSpPr txBox="1"/>
      </xdr:nvSpPr>
      <xdr:spPr>
        <a:xfrm>
          <a:off x="14414500" y="17207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674" name="フローチャート: 判断 673"/>
        <xdr:cNvSpPr/>
      </xdr:nvSpPr>
      <xdr:spPr>
        <a:xfrm>
          <a:off x="14325600" y="1735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675" name="フローチャート: 判断 674"/>
        <xdr:cNvSpPr/>
      </xdr:nvSpPr>
      <xdr:spPr>
        <a:xfrm>
          <a:off x="13578840" y="1735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676" name="フローチャート: 判断 675"/>
        <xdr:cNvSpPr/>
      </xdr:nvSpPr>
      <xdr:spPr>
        <a:xfrm>
          <a:off x="12804140" y="17376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677" name="フローチャート: 判断 676"/>
        <xdr:cNvSpPr/>
      </xdr:nvSpPr>
      <xdr:spPr>
        <a:xfrm>
          <a:off x="12029440" y="17410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678" name="フローチャート: 判断 677"/>
        <xdr:cNvSpPr/>
      </xdr:nvSpPr>
      <xdr:spPr>
        <a:xfrm>
          <a:off x="11231880" y="17381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16511</xdr:rowOff>
    </xdr:from>
    <xdr:to>
      <xdr:col>85</xdr:col>
      <xdr:colOff>177800</xdr:colOff>
      <xdr:row>105</xdr:row>
      <xdr:rowOff>118111</xdr:rowOff>
    </xdr:to>
    <xdr:sp macro="" textlink="">
      <xdr:nvSpPr>
        <xdr:cNvPr id="684" name="楕円 683"/>
        <xdr:cNvSpPr/>
      </xdr:nvSpPr>
      <xdr:spPr>
        <a:xfrm>
          <a:off x="14325600" y="1761871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166388</xdr:rowOff>
    </xdr:from>
    <xdr:ext cx="405111" cy="259045"/>
    <xdr:sp macro="" textlink="">
      <xdr:nvSpPr>
        <xdr:cNvPr id="685" name="【庁舎】&#10;有形固定資産減価償却率該当値テキスト"/>
        <xdr:cNvSpPr txBox="1"/>
      </xdr:nvSpPr>
      <xdr:spPr>
        <a:xfrm>
          <a:off x="14414500" y="17600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160020</xdr:rowOff>
    </xdr:from>
    <xdr:to>
      <xdr:col>81</xdr:col>
      <xdr:colOff>101600</xdr:colOff>
      <xdr:row>105</xdr:row>
      <xdr:rowOff>90170</xdr:rowOff>
    </xdr:to>
    <xdr:sp macro="" textlink="">
      <xdr:nvSpPr>
        <xdr:cNvPr id="686" name="楕円 685"/>
        <xdr:cNvSpPr/>
      </xdr:nvSpPr>
      <xdr:spPr>
        <a:xfrm>
          <a:off x="13578840" y="17594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39370</xdr:rowOff>
    </xdr:from>
    <xdr:to>
      <xdr:col>85</xdr:col>
      <xdr:colOff>127000</xdr:colOff>
      <xdr:row>105</xdr:row>
      <xdr:rowOff>67311</xdr:rowOff>
    </xdr:to>
    <xdr:cxnSp macro="">
      <xdr:nvCxnSpPr>
        <xdr:cNvPr id="687" name="直線コネクタ 686"/>
        <xdr:cNvCxnSpPr/>
      </xdr:nvCxnSpPr>
      <xdr:spPr>
        <a:xfrm>
          <a:off x="13629640" y="17641570"/>
          <a:ext cx="74676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140970</xdr:rowOff>
    </xdr:from>
    <xdr:to>
      <xdr:col>76</xdr:col>
      <xdr:colOff>165100</xdr:colOff>
      <xdr:row>105</xdr:row>
      <xdr:rowOff>71120</xdr:rowOff>
    </xdr:to>
    <xdr:sp macro="" textlink="">
      <xdr:nvSpPr>
        <xdr:cNvPr id="688" name="楕円 687"/>
        <xdr:cNvSpPr/>
      </xdr:nvSpPr>
      <xdr:spPr>
        <a:xfrm>
          <a:off x="12804140" y="17575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20320</xdr:rowOff>
    </xdr:from>
    <xdr:to>
      <xdr:col>81</xdr:col>
      <xdr:colOff>50800</xdr:colOff>
      <xdr:row>105</xdr:row>
      <xdr:rowOff>39370</xdr:rowOff>
    </xdr:to>
    <xdr:cxnSp macro="">
      <xdr:nvCxnSpPr>
        <xdr:cNvPr id="689" name="直線コネクタ 688"/>
        <xdr:cNvCxnSpPr/>
      </xdr:nvCxnSpPr>
      <xdr:spPr>
        <a:xfrm>
          <a:off x="12854940" y="1762252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115570</xdr:rowOff>
    </xdr:from>
    <xdr:to>
      <xdr:col>72</xdr:col>
      <xdr:colOff>38100</xdr:colOff>
      <xdr:row>105</xdr:row>
      <xdr:rowOff>45720</xdr:rowOff>
    </xdr:to>
    <xdr:sp macro="" textlink="">
      <xdr:nvSpPr>
        <xdr:cNvPr id="690" name="楕円 689"/>
        <xdr:cNvSpPr/>
      </xdr:nvSpPr>
      <xdr:spPr>
        <a:xfrm>
          <a:off x="12029440" y="17550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166370</xdr:rowOff>
    </xdr:from>
    <xdr:to>
      <xdr:col>76</xdr:col>
      <xdr:colOff>114300</xdr:colOff>
      <xdr:row>105</xdr:row>
      <xdr:rowOff>20320</xdr:rowOff>
    </xdr:to>
    <xdr:cxnSp macro="">
      <xdr:nvCxnSpPr>
        <xdr:cNvPr id="691" name="直線コネクタ 690"/>
        <xdr:cNvCxnSpPr/>
      </xdr:nvCxnSpPr>
      <xdr:spPr>
        <a:xfrm>
          <a:off x="12072620" y="17600930"/>
          <a:ext cx="78232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90170</xdr:rowOff>
    </xdr:from>
    <xdr:to>
      <xdr:col>67</xdr:col>
      <xdr:colOff>101600</xdr:colOff>
      <xdr:row>105</xdr:row>
      <xdr:rowOff>20320</xdr:rowOff>
    </xdr:to>
    <xdr:sp macro="" textlink="">
      <xdr:nvSpPr>
        <xdr:cNvPr id="692" name="楕円 691"/>
        <xdr:cNvSpPr/>
      </xdr:nvSpPr>
      <xdr:spPr>
        <a:xfrm>
          <a:off x="11231880" y="17524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140970</xdr:rowOff>
    </xdr:from>
    <xdr:to>
      <xdr:col>71</xdr:col>
      <xdr:colOff>177800</xdr:colOff>
      <xdr:row>104</xdr:row>
      <xdr:rowOff>166370</xdr:rowOff>
    </xdr:to>
    <xdr:cxnSp macro="">
      <xdr:nvCxnSpPr>
        <xdr:cNvPr id="693" name="直線コネクタ 692"/>
        <xdr:cNvCxnSpPr/>
      </xdr:nvCxnSpPr>
      <xdr:spPr>
        <a:xfrm>
          <a:off x="11282680" y="1757553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694" name="n_1aveValue【庁舎】&#10;有形固定資産減価償却率"/>
        <xdr:cNvSpPr txBox="1"/>
      </xdr:nvSpPr>
      <xdr:spPr>
        <a:xfrm>
          <a:off x="13437244" y="1713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695" name="n_2aveValue【庁舎】&#10;有形固定資産減価償却率"/>
        <xdr:cNvSpPr txBox="1"/>
      </xdr:nvSpPr>
      <xdr:spPr>
        <a:xfrm>
          <a:off x="126752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696" name="n_3aveValue【庁舎】&#10;有形固定資産減価償却率"/>
        <xdr:cNvSpPr txBox="1"/>
      </xdr:nvSpPr>
      <xdr:spPr>
        <a:xfrm>
          <a:off x="11900544" y="1718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697" name="n_4aveValue【庁舎】&#10;有形固定資産減価償却率"/>
        <xdr:cNvSpPr txBox="1"/>
      </xdr:nvSpPr>
      <xdr:spPr>
        <a:xfrm>
          <a:off x="11102984"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81297</xdr:rowOff>
    </xdr:from>
    <xdr:ext cx="405111" cy="259045"/>
    <xdr:sp macro="" textlink="">
      <xdr:nvSpPr>
        <xdr:cNvPr id="698" name="n_1mainValue【庁舎】&#10;有形固定資産減価償却率"/>
        <xdr:cNvSpPr txBox="1"/>
      </xdr:nvSpPr>
      <xdr:spPr>
        <a:xfrm>
          <a:off x="13437244" y="17683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62247</xdr:rowOff>
    </xdr:from>
    <xdr:ext cx="405111" cy="259045"/>
    <xdr:sp macro="" textlink="">
      <xdr:nvSpPr>
        <xdr:cNvPr id="699" name="n_2mainValue【庁舎】&#10;有形固定資産減価償却率"/>
        <xdr:cNvSpPr txBox="1"/>
      </xdr:nvSpPr>
      <xdr:spPr>
        <a:xfrm>
          <a:off x="12675244" y="1766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36847</xdr:rowOff>
    </xdr:from>
    <xdr:ext cx="405111" cy="259045"/>
    <xdr:sp macro="" textlink="">
      <xdr:nvSpPr>
        <xdr:cNvPr id="700" name="n_3mainValue【庁舎】&#10;有形固定資産減価償却率"/>
        <xdr:cNvSpPr txBox="1"/>
      </xdr:nvSpPr>
      <xdr:spPr>
        <a:xfrm>
          <a:off x="119005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11447</xdr:rowOff>
    </xdr:from>
    <xdr:ext cx="405111" cy="259045"/>
    <xdr:sp macro="" textlink="">
      <xdr:nvSpPr>
        <xdr:cNvPr id="701" name="n_4mainValue【庁舎】&#10;有形固定資産減価償却率"/>
        <xdr:cNvSpPr txBox="1"/>
      </xdr:nvSpPr>
      <xdr:spPr>
        <a:xfrm>
          <a:off x="11102984"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2" name="テキスト ボックス 711"/>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728" name="直線コネクタ 727"/>
        <xdr:cNvCxnSpPr/>
      </xdr:nvCxnSpPr>
      <xdr:spPr>
        <a:xfrm flipV="1">
          <a:off x="19509104" y="16784682"/>
          <a:ext cx="0" cy="1484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9" name="【庁舎】&#10;一人当たり面積最小値テキスト"/>
        <xdr:cNvSpPr txBox="1"/>
      </xdr:nvSpPr>
      <xdr:spPr>
        <a:xfrm>
          <a:off x="19547840" y="18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30" name="直線コネクタ 729"/>
        <xdr:cNvCxnSpPr/>
      </xdr:nvCxnSpPr>
      <xdr:spPr>
        <a:xfrm>
          <a:off x="194437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731" name="【庁舎】&#10;一人当たり面積最大値テキスト"/>
        <xdr:cNvSpPr txBox="1"/>
      </xdr:nvSpPr>
      <xdr:spPr>
        <a:xfrm>
          <a:off x="19547840" y="16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732" name="直線コネクタ 731"/>
        <xdr:cNvCxnSpPr/>
      </xdr:nvCxnSpPr>
      <xdr:spPr>
        <a:xfrm>
          <a:off x="19443700" y="16784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733" name="【庁舎】&#10;一人当たり面積平均値テキスト"/>
        <xdr:cNvSpPr txBox="1"/>
      </xdr:nvSpPr>
      <xdr:spPr>
        <a:xfrm>
          <a:off x="19547840" y="1774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34" name="フローチャート: 判断 733"/>
        <xdr:cNvSpPr/>
      </xdr:nvSpPr>
      <xdr:spPr>
        <a:xfrm>
          <a:off x="1945894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735" name="フローチャート: 判断 734"/>
        <xdr:cNvSpPr/>
      </xdr:nvSpPr>
      <xdr:spPr>
        <a:xfrm>
          <a:off x="18735040" y="178866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6" name="フローチャート: 判断 735"/>
        <xdr:cNvSpPr/>
      </xdr:nvSpPr>
      <xdr:spPr>
        <a:xfrm>
          <a:off x="179374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7" name="フローチャート: 判断 736"/>
        <xdr:cNvSpPr/>
      </xdr:nvSpPr>
      <xdr:spPr>
        <a:xfrm>
          <a:off x="171627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738" name="フローチャート: 判断 737"/>
        <xdr:cNvSpPr/>
      </xdr:nvSpPr>
      <xdr:spPr>
        <a:xfrm>
          <a:off x="1638808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44" name="楕円 743"/>
        <xdr:cNvSpPr/>
      </xdr:nvSpPr>
      <xdr:spPr>
        <a:xfrm>
          <a:off x="19458940" y="17929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137721</xdr:rowOff>
    </xdr:from>
    <xdr:ext cx="469744" cy="259045"/>
    <xdr:sp macro="" textlink="">
      <xdr:nvSpPr>
        <xdr:cNvPr id="745" name="【庁舎】&#10;一人当たり面積該当値テキスト"/>
        <xdr:cNvSpPr txBox="1"/>
      </xdr:nvSpPr>
      <xdr:spPr>
        <a:xfrm>
          <a:off x="19547840" y="1790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746" name="楕円 745"/>
        <xdr:cNvSpPr/>
      </xdr:nvSpPr>
      <xdr:spPr>
        <a:xfrm>
          <a:off x="18735040" y="17932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38644</xdr:rowOff>
    </xdr:from>
    <xdr:to>
      <xdr:col>116</xdr:col>
      <xdr:colOff>63500</xdr:colOff>
      <xdr:row>107</xdr:row>
      <xdr:rowOff>41911</xdr:rowOff>
    </xdr:to>
    <xdr:cxnSp macro="">
      <xdr:nvCxnSpPr>
        <xdr:cNvPr id="747" name="直線コネクタ 746"/>
        <xdr:cNvCxnSpPr/>
      </xdr:nvCxnSpPr>
      <xdr:spPr>
        <a:xfrm flipV="1">
          <a:off x="18778220" y="17976124"/>
          <a:ext cx="7315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48" name="楕円 747"/>
        <xdr:cNvSpPr/>
      </xdr:nvSpPr>
      <xdr:spPr>
        <a:xfrm>
          <a:off x="17937480" y="17932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41911</xdr:rowOff>
    </xdr:to>
    <xdr:cxnSp macro="">
      <xdr:nvCxnSpPr>
        <xdr:cNvPr id="749" name="直線コネクタ 748"/>
        <xdr:cNvCxnSpPr/>
      </xdr:nvCxnSpPr>
      <xdr:spPr>
        <a:xfrm>
          <a:off x="17988280" y="1797939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50" name="楕円 749"/>
        <xdr:cNvSpPr/>
      </xdr:nvSpPr>
      <xdr:spPr>
        <a:xfrm>
          <a:off x="17162780" y="17932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41911</xdr:rowOff>
    </xdr:from>
    <xdr:to>
      <xdr:col>107</xdr:col>
      <xdr:colOff>50800</xdr:colOff>
      <xdr:row>107</xdr:row>
      <xdr:rowOff>41911</xdr:rowOff>
    </xdr:to>
    <xdr:cxnSp macro="">
      <xdr:nvCxnSpPr>
        <xdr:cNvPr id="751" name="直線コネクタ 750"/>
        <xdr:cNvCxnSpPr/>
      </xdr:nvCxnSpPr>
      <xdr:spPr>
        <a:xfrm>
          <a:off x="17213580" y="1797939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752" name="楕円 751"/>
        <xdr:cNvSpPr/>
      </xdr:nvSpPr>
      <xdr:spPr>
        <a:xfrm>
          <a:off x="16388080" y="17932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41911</xdr:rowOff>
    </xdr:from>
    <xdr:to>
      <xdr:col>102</xdr:col>
      <xdr:colOff>114300</xdr:colOff>
      <xdr:row>107</xdr:row>
      <xdr:rowOff>41911</xdr:rowOff>
    </xdr:to>
    <xdr:cxnSp macro="">
      <xdr:nvCxnSpPr>
        <xdr:cNvPr id="753" name="直線コネクタ 752"/>
        <xdr:cNvCxnSpPr/>
      </xdr:nvCxnSpPr>
      <xdr:spPr>
        <a:xfrm>
          <a:off x="16431260" y="1797939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754" name="n_1aveValue【庁舎】&#10;一人当たり面積"/>
        <xdr:cNvSpPr txBox="1"/>
      </xdr:nvSpPr>
      <xdr:spPr>
        <a:xfrm>
          <a:off x="185611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5" name="n_2aveValue【庁舎】&#10;一人当たり面積"/>
        <xdr:cNvSpPr txBox="1"/>
      </xdr:nvSpPr>
      <xdr:spPr>
        <a:xfrm>
          <a:off x="177762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56" name="n_3aveValue【庁舎】&#10;一人当たり面積"/>
        <xdr:cNvSpPr txBox="1"/>
      </xdr:nvSpPr>
      <xdr:spPr>
        <a:xfrm>
          <a:off x="170015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757" name="n_4aveValue【庁舎】&#10;一人当たり面積"/>
        <xdr:cNvSpPr txBox="1"/>
      </xdr:nvSpPr>
      <xdr:spPr>
        <a:xfrm>
          <a:off x="162268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758" name="n_1mainValue【庁舎】&#10;一人当たり面積"/>
        <xdr:cNvSpPr txBox="1"/>
      </xdr:nvSpPr>
      <xdr:spPr>
        <a:xfrm>
          <a:off x="18561127" y="1802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59" name="n_2mainValue【庁舎】&#10;一人当たり面積"/>
        <xdr:cNvSpPr txBox="1"/>
      </xdr:nvSpPr>
      <xdr:spPr>
        <a:xfrm>
          <a:off x="17776267" y="1802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760" name="n_3mainValue【庁舎】&#10;一人当たり面積"/>
        <xdr:cNvSpPr txBox="1"/>
      </xdr:nvSpPr>
      <xdr:spPr>
        <a:xfrm>
          <a:off x="17001567" y="1802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83838</xdr:rowOff>
    </xdr:from>
    <xdr:ext cx="469744" cy="259045"/>
    <xdr:sp macro="" textlink="">
      <xdr:nvSpPr>
        <xdr:cNvPr id="761" name="n_4mainValue【庁舎】&#10;一人当たり面積"/>
        <xdr:cNvSpPr txBox="1"/>
      </xdr:nvSpPr>
      <xdr:spPr>
        <a:xfrm>
          <a:off x="16226867" y="1802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一般廃棄物施設については、公共下水道接続工事により改善したものの、建設時から大幅に年数が経過し老朽化していることで、類似団体よりも減価償却率が高くなっている。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建設時から大幅に年数が経過し老朽化していることで、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類似団体よりも減価償却率が高くなっている。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今後は施設の長寿命化による利用期間の延伸を図り、計画的に修繕を実施していくとともに、施設の面積については、将来的な町人口の推移を見据えた整備を実施していく必要がある。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11410343</v>
      </c>
      <c r="BO4" s="485"/>
      <c r="BP4" s="485"/>
      <c r="BQ4" s="485"/>
      <c r="BR4" s="485"/>
      <c r="BS4" s="485"/>
      <c r="BT4" s="485"/>
      <c r="BU4" s="486"/>
      <c r="BV4" s="484">
        <v>11281358</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10.9</v>
      </c>
      <c r="CU4" s="625"/>
      <c r="CV4" s="625"/>
      <c r="CW4" s="625"/>
      <c r="CX4" s="625"/>
      <c r="CY4" s="625"/>
      <c r="CZ4" s="625"/>
      <c r="DA4" s="626"/>
      <c r="DB4" s="624">
        <v>11.7</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10655409</v>
      </c>
      <c r="BO5" s="456"/>
      <c r="BP5" s="456"/>
      <c r="BQ5" s="456"/>
      <c r="BR5" s="456"/>
      <c r="BS5" s="456"/>
      <c r="BT5" s="456"/>
      <c r="BU5" s="457"/>
      <c r="BV5" s="455">
        <v>10433195</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91.2</v>
      </c>
      <c r="CU5" s="453"/>
      <c r="CV5" s="453"/>
      <c r="CW5" s="453"/>
      <c r="CX5" s="453"/>
      <c r="CY5" s="453"/>
      <c r="CZ5" s="453"/>
      <c r="DA5" s="454"/>
      <c r="DB5" s="452">
        <v>89.5</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754934</v>
      </c>
      <c r="BO6" s="456"/>
      <c r="BP6" s="456"/>
      <c r="BQ6" s="456"/>
      <c r="BR6" s="456"/>
      <c r="BS6" s="456"/>
      <c r="BT6" s="456"/>
      <c r="BU6" s="457"/>
      <c r="BV6" s="455">
        <v>848163</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92.7</v>
      </c>
      <c r="CU6" s="599"/>
      <c r="CV6" s="599"/>
      <c r="CW6" s="599"/>
      <c r="CX6" s="599"/>
      <c r="CY6" s="599"/>
      <c r="CZ6" s="599"/>
      <c r="DA6" s="600"/>
      <c r="DB6" s="598">
        <v>93.5</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96</v>
      </c>
      <c r="AV7" s="514"/>
      <c r="AW7" s="514"/>
      <c r="AX7" s="514"/>
      <c r="AY7" s="469" t="s">
        <v>107</v>
      </c>
      <c r="AZ7" s="470"/>
      <c r="BA7" s="470"/>
      <c r="BB7" s="470"/>
      <c r="BC7" s="470"/>
      <c r="BD7" s="470"/>
      <c r="BE7" s="470"/>
      <c r="BF7" s="470"/>
      <c r="BG7" s="470"/>
      <c r="BH7" s="470"/>
      <c r="BI7" s="470"/>
      <c r="BJ7" s="470"/>
      <c r="BK7" s="470"/>
      <c r="BL7" s="470"/>
      <c r="BM7" s="471"/>
      <c r="BN7" s="455">
        <v>27682</v>
      </c>
      <c r="BO7" s="456"/>
      <c r="BP7" s="456"/>
      <c r="BQ7" s="456"/>
      <c r="BR7" s="456"/>
      <c r="BS7" s="456"/>
      <c r="BT7" s="456"/>
      <c r="BU7" s="457"/>
      <c r="BV7" s="455">
        <v>52560</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6648050</v>
      </c>
      <c r="CU7" s="456"/>
      <c r="CV7" s="456"/>
      <c r="CW7" s="456"/>
      <c r="CX7" s="456"/>
      <c r="CY7" s="456"/>
      <c r="CZ7" s="456"/>
      <c r="DA7" s="457"/>
      <c r="DB7" s="455">
        <v>6776107</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110</v>
      </c>
      <c r="AV8" s="514"/>
      <c r="AW8" s="514"/>
      <c r="AX8" s="514"/>
      <c r="AY8" s="469" t="s">
        <v>111</v>
      </c>
      <c r="AZ8" s="470"/>
      <c r="BA8" s="470"/>
      <c r="BB8" s="470"/>
      <c r="BC8" s="470"/>
      <c r="BD8" s="470"/>
      <c r="BE8" s="470"/>
      <c r="BF8" s="470"/>
      <c r="BG8" s="470"/>
      <c r="BH8" s="470"/>
      <c r="BI8" s="470"/>
      <c r="BJ8" s="470"/>
      <c r="BK8" s="470"/>
      <c r="BL8" s="470"/>
      <c r="BM8" s="471"/>
      <c r="BN8" s="455">
        <v>727252</v>
      </c>
      <c r="BO8" s="456"/>
      <c r="BP8" s="456"/>
      <c r="BQ8" s="456"/>
      <c r="BR8" s="456"/>
      <c r="BS8" s="456"/>
      <c r="BT8" s="456"/>
      <c r="BU8" s="457"/>
      <c r="BV8" s="455">
        <v>795603</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0.51</v>
      </c>
      <c r="CU8" s="559"/>
      <c r="CV8" s="559"/>
      <c r="CW8" s="559"/>
      <c r="CX8" s="559"/>
      <c r="CY8" s="559"/>
      <c r="CZ8" s="559"/>
      <c r="DA8" s="560"/>
      <c r="DB8" s="558">
        <v>0.52</v>
      </c>
      <c r="DC8" s="559"/>
      <c r="DD8" s="559"/>
      <c r="DE8" s="559"/>
      <c r="DF8" s="559"/>
      <c r="DG8" s="559"/>
      <c r="DH8" s="559"/>
      <c r="DI8" s="560"/>
    </row>
    <row r="9" spans="1:119" ht="18.75" customHeight="1" thickBot="1" x14ac:dyDescent="0.25">
      <c r="A9" s="181"/>
      <c r="B9" s="587" t="s">
        <v>113</v>
      </c>
      <c r="C9" s="588"/>
      <c r="D9" s="588"/>
      <c r="E9" s="588"/>
      <c r="F9" s="588"/>
      <c r="G9" s="588"/>
      <c r="H9" s="588"/>
      <c r="I9" s="588"/>
      <c r="J9" s="588"/>
      <c r="K9" s="506"/>
      <c r="L9" s="589" t="s">
        <v>114</v>
      </c>
      <c r="M9" s="590"/>
      <c r="N9" s="590"/>
      <c r="O9" s="590"/>
      <c r="P9" s="590"/>
      <c r="Q9" s="591"/>
      <c r="R9" s="592">
        <v>27587</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96</v>
      </c>
      <c r="AV9" s="514"/>
      <c r="AW9" s="514"/>
      <c r="AX9" s="514"/>
      <c r="AY9" s="469" t="s">
        <v>117</v>
      </c>
      <c r="AZ9" s="470"/>
      <c r="BA9" s="470"/>
      <c r="BB9" s="470"/>
      <c r="BC9" s="470"/>
      <c r="BD9" s="470"/>
      <c r="BE9" s="470"/>
      <c r="BF9" s="470"/>
      <c r="BG9" s="470"/>
      <c r="BH9" s="470"/>
      <c r="BI9" s="470"/>
      <c r="BJ9" s="470"/>
      <c r="BK9" s="470"/>
      <c r="BL9" s="470"/>
      <c r="BM9" s="471"/>
      <c r="BN9" s="455">
        <v>-68351</v>
      </c>
      <c r="BO9" s="456"/>
      <c r="BP9" s="456"/>
      <c r="BQ9" s="456"/>
      <c r="BR9" s="456"/>
      <c r="BS9" s="456"/>
      <c r="BT9" s="456"/>
      <c r="BU9" s="457"/>
      <c r="BV9" s="455">
        <v>279512</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10.7</v>
      </c>
      <c r="CU9" s="453"/>
      <c r="CV9" s="453"/>
      <c r="CW9" s="453"/>
      <c r="CX9" s="453"/>
      <c r="CY9" s="453"/>
      <c r="CZ9" s="453"/>
      <c r="DA9" s="454"/>
      <c r="DB9" s="452">
        <v>11</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119</v>
      </c>
      <c r="M10" s="412"/>
      <c r="N10" s="412"/>
      <c r="O10" s="412"/>
      <c r="P10" s="412"/>
      <c r="Q10" s="413"/>
      <c r="R10" s="408">
        <v>27303</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121</v>
      </c>
      <c r="AV10" s="514"/>
      <c r="AW10" s="514"/>
      <c r="AX10" s="514"/>
      <c r="AY10" s="469" t="s">
        <v>122</v>
      </c>
      <c r="AZ10" s="470"/>
      <c r="BA10" s="470"/>
      <c r="BB10" s="470"/>
      <c r="BC10" s="470"/>
      <c r="BD10" s="470"/>
      <c r="BE10" s="470"/>
      <c r="BF10" s="470"/>
      <c r="BG10" s="470"/>
      <c r="BH10" s="470"/>
      <c r="BI10" s="470"/>
      <c r="BJ10" s="470"/>
      <c r="BK10" s="470"/>
      <c r="BL10" s="470"/>
      <c r="BM10" s="471"/>
      <c r="BN10" s="455">
        <v>1806</v>
      </c>
      <c r="BO10" s="456"/>
      <c r="BP10" s="456"/>
      <c r="BQ10" s="456"/>
      <c r="BR10" s="456"/>
      <c r="BS10" s="456"/>
      <c r="BT10" s="456"/>
      <c r="BU10" s="457"/>
      <c r="BV10" s="455">
        <v>304737</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96</v>
      </c>
      <c r="AV11" s="514"/>
      <c r="AW11" s="514"/>
      <c r="AX11" s="514"/>
      <c r="AY11" s="469" t="s">
        <v>127</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130</v>
      </c>
      <c r="DC11" s="559"/>
      <c r="DD11" s="559"/>
      <c r="DE11" s="559"/>
      <c r="DF11" s="559"/>
      <c r="DG11" s="559"/>
      <c r="DH11" s="559"/>
      <c r="DI11" s="560"/>
    </row>
    <row r="12" spans="1:119" ht="18.75" customHeight="1" x14ac:dyDescent="0.2">
      <c r="A12" s="181"/>
      <c r="B12" s="561" t="s">
        <v>131</v>
      </c>
      <c r="C12" s="562"/>
      <c r="D12" s="562"/>
      <c r="E12" s="562"/>
      <c r="F12" s="562"/>
      <c r="G12" s="562"/>
      <c r="H12" s="562"/>
      <c r="I12" s="562"/>
      <c r="J12" s="562"/>
      <c r="K12" s="563"/>
      <c r="L12" s="570" t="s">
        <v>132</v>
      </c>
      <c r="M12" s="571"/>
      <c r="N12" s="571"/>
      <c r="O12" s="571"/>
      <c r="P12" s="571"/>
      <c r="Q12" s="572"/>
      <c r="R12" s="573">
        <v>28160</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121</v>
      </c>
      <c r="AV12" s="514"/>
      <c r="AW12" s="514"/>
      <c r="AX12" s="514"/>
      <c r="AY12" s="469" t="s">
        <v>136</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1314</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129</v>
      </c>
      <c r="CU12" s="559"/>
      <c r="CV12" s="559"/>
      <c r="CW12" s="559"/>
      <c r="CX12" s="559"/>
      <c r="CY12" s="559"/>
      <c r="CZ12" s="559"/>
      <c r="DA12" s="560"/>
      <c r="DB12" s="558" t="s">
        <v>129</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138</v>
      </c>
      <c r="N13" s="540"/>
      <c r="O13" s="540"/>
      <c r="P13" s="540"/>
      <c r="Q13" s="541"/>
      <c r="R13" s="542">
        <v>27943</v>
      </c>
      <c r="S13" s="543"/>
      <c r="T13" s="543"/>
      <c r="U13" s="543"/>
      <c r="V13" s="544"/>
      <c r="W13" s="545" t="s">
        <v>139</v>
      </c>
      <c r="X13" s="441"/>
      <c r="Y13" s="441"/>
      <c r="Z13" s="441"/>
      <c r="AA13" s="441"/>
      <c r="AB13" s="442"/>
      <c r="AC13" s="408">
        <v>224</v>
      </c>
      <c r="AD13" s="409"/>
      <c r="AE13" s="409"/>
      <c r="AF13" s="409"/>
      <c r="AG13" s="410"/>
      <c r="AH13" s="408">
        <v>225</v>
      </c>
      <c r="AI13" s="409"/>
      <c r="AJ13" s="409"/>
      <c r="AK13" s="409"/>
      <c r="AL13" s="468"/>
      <c r="AM13" s="512" t="s">
        <v>140</v>
      </c>
      <c r="AN13" s="412"/>
      <c r="AO13" s="412"/>
      <c r="AP13" s="412"/>
      <c r="AQ13" s="412"/>
      <c r="AR13" s="412"/>
      <c r="AS13" s="412"/>
      <c r="AT13" s="413"/>
      <c r="AU13" s="513" t="s">
        <v>141</v>
      </c>
      <c r="AV13" s="514"/>
      <c r="AW13" s="514"/>
      <c r="AX13" s="514"/>
      <c r="AY13" s="469" t="s">
        <v>142</v>
      </c>
      <c r="AZ13" s="470"/>
      <c r="BA13" s="470"/>
      <c r="BB13" s="470"/>
      <c r="BC13" s="470"/>
      <c r="BD13" s="470"/>
      <c r="BE13" s="470"/>
      <c r="BF13" s="470"/>
      <c r="BG13" s="470"/>
      <c r="BH13" s="470"/>
      <c r="BI13" s="470"/>
      <c r="BJ13" s="470"/>
      <c r="BK13" s="470"/>
      <c r="BL13" s="470"/>
      <c r="BM13" s="471"/>
      <c r="BN13" s="455">
        <v>-66545</v>
      </c>
      <c r="BO13" s="456"/>
      <c r="BP13" s="456"/>
      <c r="BQ13" s="456"/>
      <c r="BR13" s="456"/>
      <c r="BS13" s="456"/>
      <c r="BT13" s="456"/>
      <c r="BU13" s="457"/>
      <c r="BV13" s="455">
        <v>582935</v>
      </c>
      <c r="BW13" s="456"/>
      <c r="BX13" s="456"/>
      <c r="BY13" s="456"/>
      <c r="BZ13" s="456"/>
      <c r="CA13" s="456"/>
      <c r="CB13" s="456"/>
      <c r="CC13" s="457"/>
      <c r="CD13" s="495" t="s">
        <v>143</v>
      </c>
      <c r="CE13" s="415"/>
      <c r="CF13" s="415"/>
      <c r="CG13" s="415"/>
      <c r="CH13" s="415"/>
      <c r="CI13" s="415"/>
      <c r="CJ13" s="415"/>
      <c r="CK13" s="415"/>
      <c r="CL13" s="415"/>
      <c r="CM13" s="415"/>
      <c r="CN13" s="415"/>
      <c r="CO13" s="415"/>
      <c r="CP13" s="415"/>
      <c r="CQ13" s="415"/>
      <c r="CR13" s="415"/>
      <c r="CS13" s="496"/>
      <c r="CT13" s="452">
        <v>7.8</v>
      </c>
      <c r="CU13" s="453"/>
      <c r="CV13" s="453"/>
      <c r="CW13" s="453"/>
      <c r="CX13" s="453"/>
      <c r="CY13" s="453"/>
      <c r="CZ13" s="453"/>
      <c r="DA13" s="454"/>
      <c r="DB13" s="452">
        <v>7.3</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144</v>
      </c>
      <c r="M14" s="582"/>
      <c r="N14" s="582"/>
      <c r="O14" s="582"/>
      <c r="P14" s="582"/>
      <c r="Q14" s="583"/>
      <c r="R14" s="542">
        <v>28249</v>
      </c>
      <c r="S14" s="543"/>
      <c r="T14" s="543"/>
      <c r="U14" s="543"/>
      <c r="V14" s="544"/>
      <c r="W14" s="546"/>
      <c r="X14" s="444"/>
      <c r="Y14" s="444"/>
      <c r="Z14" s="444"/>
      <c r="AA14" s="444"/>
      <c r="AB14" s="445"/>
      <c r="AC14" s="535">
        <v>1.9</v>
      </c>
      <c r="AD14" s="536"/>
      <c r="AE14" s="536"/>
      <c r="AF14" s="536"/>
      <c r="AG14" s="537"/>
      <c r="AH14" s="535">
        <v>2</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145</v>
      </c>
      <c r="CE14" s="493"/>
      <c r="CF14" s="493"/>
      <c r="CG14" s="493"/>
      <c r="CH14" s="493"/>
      <c r="CI14" s="493"/>
      <c r="CJ14" s="493"/>
      <c r="CK14" s="493"/>
      <c r="CL14" s="493"/>
      <c r="CM14" s="493"/>
      <c r="CN14" s="493"/>
      <c r="CO14" s="493"/>
      <c r="CP14" s="493"/>
      <c r="CQ14" s="493"/>
      <c r="CR14" s="493"/>
      <c r="CS14" s="494"/>
      <c r="CT14" s="552">
        <v>18.600000000000001</v>
      </c>
      <c r="CU14" s="553"/>
      <c r="CV14" s="553"/>
      <c r="CW14" s="553"/>
      <c r="CX14" s="553"/>
      <c r="CY14" s="553"/>
      <c r="CZ14" s="553"/>
      <c r="DA14" s="554"/>
      <c r="DB14" s="552">
        <v>24.9</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146</v>
      </c>
      <c r="N15" s="540"/>
      <c r="O15" s="540"/>
      <c r="P15" s="540"/>
      <c r="Q15" s="541"/>
      <c r="R15" s="542">
        <v>28059</v>
      </c>
      <c r="S15" s="543"/>
      <c r="T15" s="543"/>
      <c r="U15" s="543"/>
      <c r="V15" s="544"/>
      <c r="W15" s="545" t="s">
        <v>147</v>
      </c>
      <c r="X15" s="441"/>
      <c r="Y15" s="441"/>
      <c r="Z15" s="441"/>
      <c r="AA15" s="441"/>
      <c r="AB15" s="442"/>
      <c r="AC15" s="408">
        <v>2760</v>
      </c>
      <c r="AD15" s="409"/>
      <c r="AE15" s="409"/>
      <c r="AF15" s="409"/>
      <c r="AG15" s="410"/>
      <c r="AH15" s="408">
        <v>2789</v>
      </c>
      <c r="AI15" s="409"/>
      <c r="AJ15" s="409"/>
      <c r="AK15" s="409"/>
      <c r="AL15" s="468"/>
      <c r="AM15" s="512"/>
      <c r="AN15" s="412"/>
      <c r="AO15" s="412"/>
      <c r="AP15" s="412"/>
      <c r="AQ15" s="412"/>
      <c r="AR15" s="412"/>
      <c r="AS15" s="412"/>
      <c r="AT15" s="413"/>
      <c r="AU15" s="513"/>
      <c r="AV15" s="514"/>
      <c r="AW15" s="514"/>
      <c r="AX15" s="514"/>
      <c r="AY15" s="481" t="s">
        <v>148</v>
      </c>
      <c r="AZ15" s="482"/>
      <c r="BA15" s="482"/>
      <c r="BB15" s="482"/>
      <c r="BC15" s="482"/>
      <c r="BD15" s="482"/>
      <c r="BE15" s="482"/>
      <c r="BF15" s="482"/>
      <c r="BG15" s="482"/>
      <c r="BH15" s="482"/>
      <c r="BI15" s="482"/>
      <c r="BJ15" s="482"/>
      <c r="BK15" s="482"/>
      <c r="BL15" s="482"/>
      <c r="BM15" s="483"/>
      <c r="BN15" s="484">
        <v>2898934</v>
      </c>
      <c r="BO15" s="485"/>
      <c r="BP15" s="485"/>
      <c r="BQ15" s="485"/>
      <c r="BR15" s="485"/>
      <c r="BS15" s="485"/>
      <c r="BT15" s="485"/>
      <c r="BU15" s="486"/>
      <c r="BV15" s="484">
        <v>2809105</v>
      </c>
      <c r="BW15" s="485"/>
      <c r="BX15" s="485"/>
      <c r="BY15" s="485"/>
      <c r="BZ15" s="485"/>
      <c r="CA15" s="485"/>
      <c r="CB15" s="485"/>
      <c r="CC15" s="486"/>
      <c r="CD15" s="555" t="s">
        <v>149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150</v>
      </c>
      <c r="M16" s="530"/>
      <c r="N16" s="530"/>
      <c r="O16" s="530"/>
      <c r="P16" s="530"/>
      <c r="Q16" s="531"/>
      <c r="R16" s="532" t="s">
        <v>151</v>
      </c>
      <c r="S16" s="533"/>
      <c r="T16" s="533"/>
      <c r="U16" s="533"/>
      <c r="V16" s="534"/>
      <c r="W16" s="546"/>
      <c r="X16" s="444"/>
      <c r="Y16" s="444"/>
      <c r="Z16" s="444"/>
      <c r="AA16" s="444"/>
      <c r="AB16" s="445"/>
      <c r="AC16" s="535">
        <v>23.3</v>
      </c>
      <c r="AD16" s="536"/>
      <c r="AE16" s="536"/>
      <c r="AF16" s="536"/>
      <c r="AG16" s="537"/>
      <c r="AH16" s="535">
        <v>24.6</v>
      </c>
      <c r="AI16" s="536"/>
      <c r="AJ16" s="536"/>
      <c r="AK16" s="536"/>
      <c r="AL16" s="538"/>
      <c r="AM16" s="512"/>
      <c r="AN16" s="412"/>
      <c r="AO16" s="412"/>
      <c r="AP16" s="412"/>
      <c r="AQ16" s="412"/>
      <c r="AR16" s="412"/>
      <c r="AS16" s="412"/>
      <c r="AT16" s="413"/>
      <c r="AU16" s="513"/>
      <c r="AV16" s="514"/>
      <c r="AW16" s="514"/>
      <c r="AX16" s="514"/>
      <c r="AY16" s="469" t="s">
        <v>152</v>
      </c>
      <c r="AZ16" s="470"/>
      <c r="BA16" s="470"/>
      <c r="BB16" s="470"/>
      <c r="BC16" s="470"/>
      <c r="BD16" s="470"/>
      <c r="BE16" s="470"/>
      <c r="BF16" s="470"/>
      <c r="BG16" s="470"/>
      <c r="BH16" s="470"/>
      <c r="BI16" s="470"/>
      <c r="BJ16" s="470"/>
      <c r="BK16" s="470"/>
      <c r="BL16" s="470"/>
      <c r="BM16" s="471"/>
      <c r="BN16" s="455">
        <v>5775037</v>
      </c>
      <c r="BO16" s="456"/>
      <c r="BP16" s="456"/>
      <c r="BQ16" s="456"/>
      <c r="BR16" s="456"/>
      <c r="BS16" s="456"/>
      <c r="BT16" s="456"/>
      <c r="BU16" s="457"/>
      <c r="BV16" s="455">
        <v>5627877</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153</v>
      </c>
      <c r="N17" s="549"/>
      <c r="O17" s="549"/>
      <c r="P17" s="549"/>
      <c r="Q17" s="550"/>
      <c r="R17" s="532" t="s">
        <v>154</v>
      </c>
      <c r="S17" s="533"/>
      <c r="T17" s="533"/>
      <c r="U17" s="533"/>
      <c r="V17" s="534"/>
      <c r="W17" s="545" t="s">
        <v>155</v>
      </c>
      <c r="X17" s="441"/>
      <c r="Y17" s="441"/>
      <c r="Z17" s="441"/>
      <c r="AA17" s="441"/>
      <c r="AB17" s="442"/>
      <c r="AC17" s="408">
        <v>8848</v>
      </c>
      <c r="AD17" s="409"/>
      <c r="AE17" s="409"/>
      <c r="AF17" s="409"/>
      <c r="AG17" s="410"/>
      <c r="AH17" s="408">
        <v>8311</v>
      </c>
      <c r="AI17" s="409"/>
      <c r="AJ17" s="409"/>
      <c r="AK17" s="409"/>
      <c r="AL17" s="468"/>
      <c r="AM17" s="512"/>
      <c r="AN17" s="412"/>
      <c r="AO17" s="412"/>
      <c r="AP17" s="412"/>
      <c r="AQ17" s="412"/>
      <c r="AR17" s="412"/>
      <c r="AS17" s="412"/>
      <c r="AT17" s="413"/>
      <c r="AU17" s="513"/>
      <c r="AV17" s="514"/>
      <c r="AW17" s="514"/>
      <c r="AX17" s="514"/>
      <c r="AY17" s="469" t="s">
        <v>156</v>
      </c>
      <c r="AZ17" s="470"/>
      <c r="BA17" s="470"/>
      <c r="BB17" s="470"/>
      <c r="BC17" s="470"/>
      <c r="BD17" s="470"/>
      <c r="BE17" s="470"/>
      <c r="BF17" s="470"/>
      <c r="BG17" s="470"/>
      <c r="BH17" s="470"/>
      <c r="BI17" s="470"/>
      <c r="BJ17" s="470"/>
      <c r="BK17" s="470"/>
      <c r="BL17" s="470"/>
      <c r="BM17" s="471"/>
      <c r="BN17" s="455">
        <v>3659643</v>
      </c>
      <c r="BO17" s="456"/>
      <c r="BP17" s="456"/>
      <c r="BQ17" s="456"/>
      <c r="BR17" s="456"/>
      <c r="BS17" s="456"/>
      <c r="BT17" s="456"/>
      <c r="BU17" s="457"/>
      <c r="BV17" s="455">
        <v>3555879</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157</v>
      </c>
      <c r="C18" s="506"/>
      <c r="D18" s="506"/>
      <c r="E18" s="507"/>
      <c r="F18" s="507"/>
      <c r="G18" s="507"/>
      <c r="H18" s="507"/>
      <c r="I18" s="507"/>
      <c r="J18" s="507"/>
      <c r="K18" s="507"/>
      <c r="L18" s="508">
        <v>14.27</v>
      </c>
      <c r="M18" s="508"/>
      <c r="N18" s="508"/>
      <c r="O18" s="508"/>
      <c r="P18" s="508"/>
      <c r="Q18" s="508"/>
      <c r="R18" s="509"/>
      <c r="S18" s="509"/>
      <c r="T18" s="509"/>
      <c r="U18" s="509"/>
      <c r="V18" s="510"/>
      <c r="W18" s="526"/>
      <c r="X18" s="527"/>
      <c r="Y18" s="527"/>
      <c r="Z18" s="527"/>
      <c r="AA18" s="527"/>
      <c r="AB18" s="551"/>
      <c r="AC18" s="425">
        <v>74.8</v>
      </c>
      <c r="AD18" s="426"/>
      <c r="AE18" s="426"/>
      <c r="AF18" s="426"/>
      <c r="AG18" s="511"/>
      <c r="AH18" s="425">
        <v>73.400000000000006</v>
      </c>
      <c r="AI18" s="426"/>
      <c r="AJ18" s="426"/>
      <c r="AK18" s="426"/>
      <c r="AL18" s="427"/>
      <c r="AM18" s="512"/>
      <c r="AN18" s="412"/>
      <c r="AO18" s="412"/>
      <c r="AP18" s="412"/>
      <c r="AQ18" s="412"/>
      <c r="AR18" s="412"/>
      <c r="AS18" s="412"/>
      <c r="AT18" s="413"/>
      <c r="AU18" s="513"/>
      <c r="AV18" s="514"/>
      <c r="AW18" s="514"/>
      <c r="AX18" s="514"/>
      <c r="AY18" s="469" t="s">
        <v>158</v>
      </c>
      <c r="AZ18" s="470"/>
      <c r="BA18" s="470"/>
      <c r="BB18" s="470"/>
      <c r="BC18" s="470"/>
      <c r="BD18" s="470"/>
      <c r="BE18" s="470"/>
      <c r="BF18" s="470"/>
      <c r="BG18" s="470"/>
      <c r="BH18" s="470"/>
      <c r="BI18" s="470"/>
      <c r="BJ18" s="470"/>
      <c r="BK18" s="470"/>
      <c r="BL18" s="470"/>
      <c r="BM18" s="471"/>
      <c r="BN18" s="455">
        <v>6178583</v>
      </c>
      <c r="BO18" s="456"/>
      <c r="BP18" s="456"/>
      <c r="BQ18" s="456"/>
      <c r="BR18" s="456"/>
      <c r="BS18" s="456"/>
      <c r="BT18" s="456"/>
      <c r="BU18" s="457"/>
      <c r="BV18" s="455">
        <v>6127778</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159</v>
      </c>
      <c r="C19" s="506"/>
      <c r="D19" s="506"/>
      <c r="E19" s="507"/>
      <c r="F19" s="507"/>
      <c r="G19" s="507"/>
      <c r="H19" s="507"/>
      <c r="I19" s="507"/>
      <c r="J19" s="507"/>
      <c r="K19" s="507"/>
      <c r="L19" s="515">
        <v>1933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160</v>
      </c>
      <c r="AZ19" s="470"/>
      <c r="BA19" s="470"/>
      <c r="BB19" s="470"/>
      <c r="BC19" s="470"/>
      <c r="BD19" s="470"/>
      <c r="BE19" s="470"/>
      <c r="BF19" s="470"/>
      <c r="BG19" s="470"/>
      <c r="BH19" s="470"/>
      <c r="BI19" s="470"/>
      <c r="BJ19" s="470"/>
      <c r="BK19" s="470"/>
      <c r="BL19" s="470"/>
      <c r="BM19" s="471"/>
      <c r="BN19" s="455">
        <v>8444170</v>
      </c>
      <c r="BO19" s="456"/>
      <c r="BP19" s="456"/>
      <c r="BQ19" s="456"/>
      <c r="BR19" s="456"/>
      <c r="BS19" s="456"/>
      <c r="BT19" s="456"/>
      <c r="BU19" s="457"/>
      <c r="BV19" s="455">
        <v>8085300</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161</v>
      </c>
      <c r="C20" s="506"/>
      <c r="D20" s="506"/>
      <c r="E20" s="507"/>
      <c r="F20" s="507"/>
      <c r="G20" s="507"/>
      <c r="H20" s="507"/>
      <c r="I20" s="507"/>
      <c r="J20" s="507"/>
      <c r="K20" s="507"/>
      <c r="L20" s="515">
        <v>10902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163</v>
      </c>
      <c r="C22" s="432"/>
      <c r="D22" s="433"/>
      <c r="E22" s="440" t="s">
        <v>1</v>
      </c>
      <c r="F22" s="441"/>
      <c r="G22" s="441"/>
      <c r="H22" s="441"/>
      <c r="I22" s="441"/>
      <c r="J22" s="441"/>
      <c r="K22" s="442"/>
      <c r="L22" s="440" t="s">
        <v>164</v>
      </c>
      <c r="M22" s="441"/>
      <c r="N22" s="441"/>
      <c r="O22" s="441"/>
      <c r="P22" s="442"/>
      <c r="Q22" s="446" t="s">
        <v>165</v>
      </c>
      <c r="R22" s="447"/>
      <c r="S22" s="447"/>
      <c r="T22" s="447"/>
      <c r="U22" s="447"/>
      <c r="V22" s="448"/>
      <c r="W22" s="497" t="s">
        <v>166</v>
      </c>
      <c r="X22" s="432"/>
      <c r="Y22" s="433"/>
      <c r="Z22" s="440" t="s">
        <v>1</v>
      </c>
      <c r="AA22" s="441"/>
      <c r="AB22" s="441"/>
      <c r="AC22" s="441"/>
      <c r="AD22" s="441"/>
      <c r="AE22" s="441"/>
      <c r="AF22" s="441"/>
      <c r="AG22" s="442"/>
      <c r="AH22" s="458" t="s">
        <v>167</v>
      </c>
      <c r="AI22" s="441"/>
      <c r="AJ22" s="441"/>
      <c r="AK22" s="441"/>
      <c r="AL22" s="442"/>
      <c r="AM22" s="458" t="s">
        <v>168</v>
      </c>
      <c r="AN22" s="459"/>
      <c r="AO22" s="459"/>
      <c r="AP22" s="459"/>
      <c r="AQ22" s="459"/>
      <c r="AR22" s="460"/>
      <c r="AS22" s="446" t="s">
        <v>165</v>
      </c>
      <c r="AT22" s="447"/>
      <c r="AU22" s="447"/>
      <c r="AV22" s="447"/>
      <c r="AW22" s="447"/>
      <c r="AX22" s="464"/>
      <c r="AY22" s="481" t="s">
        <v>169</v>
      </c>
      <c r="AZ22" s="482"/>
      <c r="BA22" s="482"/>
      <c r="BB22" s="482"/>
      <c r="BC22" s="482"/>
      <c r="BD22" s="482"/>
      <c r="BE22" s="482"/>
      <c r="BF22" s="482"/>
      <c r="BG22" s="482"/>
      <c r="BH22" s="482"/>
      <c r="BI22" s="482"/>
      <c r="BJ22" s="482"/>
      <c r="BK22" s="482"/>
      <c r="BL22" s="482"/>
      <c r="BM22" s="483"/>
      <c r="BN22" s="484">
        <v>7409061</v>
      </c>
      <c r="BO22" s="485"/>
      <c r="BP22" s="485"/>
      <c r="BQ22" s="485"/>
      <c r="BR22" s="485"/>
      <c r="BS22" s="485"/>
      <c r="BT22" s="485"/>
      <c r="BU22" s="486"/>
      <c r="BV22" s="484">
        <v>7838942</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170</v>
      </c>
      <c r="AZ23" s="470"/>
      <c r="BA23" s="470"/>
      <c r="BB23" s="470"/>
      <c r="BC23" s="470"/>
      <c r="BD23" s="470"/>
      <c r="BE23" s="470"/>
      <c r="BF23" s="470"/>
      <c r="BG23" s="470"/>
      <c r="BH23" s="470"/>
      <c r="BI23" s="470"/>
      <c r="BJ23" s="470"/>
      <c r="BK23" s="470"/>
      <c r="BL23" s="470"/>
      <c r="BM23" s="471"/>
      <c r="BN23" s="455">
        <v>6231445</v>
      </c>
      <c r="BO23" s="456"/>
      <c r="BP23" s="456"/>
      <c r="BQ23" s="456"/>
      <c r="BR23" s="456"/>
      <c r="BS23" s="456"/>
      <c r="BT23" s="456"/>
      <c r="BU23" s="457"/>
      <c r="BV23" s="455">
        <v>6434961</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171</v>
      </c>
      <c r="F24" s="412"/>
      <c r="G24" s="412"/>
      <c r="H24" s="412"/>
      <c r="I24" s="412"/>
      <c r="J24" s="412"/>
      <c r="K24" s="413"/>
      <c r="L24" s="408">
        <v>1</v>
      </c>
      <c r="M24" s="409"/>
      <c r="N24" s="409"/>
      <c r="O24" s="409"/>
      <c r="P24" s="410"/>
      <c r="Q24" s="408">
        <v>8180</v>
      </c>
      <c r="R24" s="409"/>
      <c r="S24" s="409"/>
      <c r="T24" s="409"/>
      <c r="U24" s="409"/>
      <c r="V24" s="410"/>
      <c r="W24" s="498"/>
      <c r="X24" s="435"/>
      <c r="Y24" s="436"/>
      <c r="Z24" s="411" t="s">
        <v>172</v>
      </c>
      <c r="AA24" s="412"/>
      <c r="AB24" s="412"/>
      <c r="AC24" s="412"/>
      <c r="AD24" s="412"/>
      <c r="AE24" s="412"/>
      <c r="AF24" s="412"/>
      <c r="AG24" s="413"/>
      <c r="AH24" s="408">
        <v>163</v>
      </c>
      <c r="AI24" s="409"/>
      <c r="AJ24" s="409"/>
      <c r="AK24" s="409"/>
      <c r="AL24" s="410"/>
      <c r="AM24" s="408">
        <v>477101</v>
      </c>
      <c r="AN24" s="409"/>
      <c r="AO24" s="409"/>
      <c r="AP24" s="409"/>
      <c r="AQ24" s="409"/>
      <c r="AR24" s="410"/>
      <c r="AS24" s="408">
        <v>2927</v>
      </c>
      <c r="AT24" s="409"/>
      <c r="AU24" s="409"/>
      <c r="AV24" s="409"/>
      <c r="AW24" s="409"/>
      <c r="AX24" s="468"/>
      <c r="AY24" s="428" t="s">
        <v>173</v>
      </c>
      <c r="AZ24" s="429"/>
      <c r="BA24" s="429"/>
      <c r="BB24" s="429"/>
      <c r="BC24" s="429"/>
      <c r="BD24" s="429"/>
      <c r="BE24" s="429"/>
      <c r="BF24" s="429"/>
      <c r="BG24" s="429"/>
      <c r="BH24" s="429"/>
      <c r="BI24" s="429"/>
      <c r="BJ24" s="429"/>
      <c r="BK24" s="429"/>
      <c r="BL24" s="429"/>
      <c r="BM24" s="430"/>
      <c r="BN24" s="455">
        <v>3060607</v>
      </c>
      <c r="BO24" s="456"/>
      <c r="BP24" s="456"/>
      <c r="BQ24" s="456"/>
      <c r="BR24" s="456"/>
      <c r="BS24" s="456"/>
      <c r="BT24" s="456"/>
      <c r="BU24" s="457"/>
      <c r="BV24" s="455">
        <v>3174134</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174</v>
      </c>
      <c r="F25" s="412"/>
      <c r="G25" s="412"/>
      <c r="H25" s="412"/>
      <c r="I25" s="412"/>
      <c r="J25" s="412"/>
      <c r="K25" s="413"/>
      <c r="L25" s="408">
        <v>1</v>
      </c>
      <c r="M25" s="409"/>
      <c r="N25" s="409"/>
      <c r="O25" s="409"/>
      <c r="P25" s="410"/>
      <c r="Q25" s="408">
        <v>6850</v>
      </c>
      <c r="R25" s="409"/>
      <c r="S25" s="409"/>
      <c r="T25" s="409"/>
      <c r="U25" s="409"/>
      <c r="V25" s="410"/>
      <c r="W25" s="498"/>
      <c r="X25" s="435"/>
      <c r="Y25" s="436"/>
      <c r="Z25" s="411" t="s">
        <v>175</v>
      </c>
      <c r="AA25" s="412"/>
      <c r="AB25" s="412"/>
      <c r="AC25" s="412"/>
      <c r="AD25" s="412"/>
      <c r="AE25" s="412"/>
      <c r="AF25" s="412"/>
      <c r="AG25" s="413"/>
      <c r="AH25" s="408" t="s">
        <v>176</v>
      </c>
      <c r="AI25" s="409"/>
      <c r="AJ25" s="409"/>
      <c r="AK25" s="409"/>
      <c r="AL25" s="410"/>
      <c r="AM25" s="408" t="s">
        <v>129</v>
      </c>
      <c r="AN25" s="409"/>
      <c r="AO25" s="409"/>
      <c r="AP25" s="409"/>
      <c r="AQ25" s="409"/>
      <c r="AR25" s="410"/>
      <c r="AS25" s="408" t="s">
        <v>176</v>
      </c>
      <c r="AT25" s="409"/>
      <c r="AU25" s="409"/>
      <c r="AV25" s="409"/>
      <c r="AW25" s="409"/>
      <c r="AX25" s="468"/>
      <c r="AY25" s="481" t="s">
        <v>177</v>
      </c>
      <c r="AZ25" s="482"/>
      <c r="BA25" s="482"/>
      <c r="BB25" s="482"/>
      <c r="BC25" s="482"/>
      <c r="BD25" s="482"/>
      <c r="BE25" s="482"/>
      <c r="BF25" s="482"/>
      <c r="BG25" s="482"/>
      <c r="BH25" s="482"/>
      <c r="BI25" s="482"/>
      <c r="BJ25" s="482"/>
      <c r="BK25" s="482"/>
      <c r="BL25" s="482"/>
      <c r="BM25" s="483"/>
      <c r="BN25" s="484">
        <v>531260</v>
      </c>
      <c r="BO25" s="485"/>
      <c r="BP25" s="485"/>
      <c r="BQ25" s="485"/>
      <c r="BR25" s="485"/>
      <c r="BS25" s="485"/>
      <c r="BT25" s="485"/>
      <c r="BU25" s="486"/>
      <c r="BV25" s="484">
        <v>250031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178</v>
      </c>
      <c r="F26" s="412"/>
      <c r="G26" s="412"/>
      <c r="H26" s="412"/>
      <c r="I26" s="412"/>
      <c r="J26" s="412"/>
      <c r="K26" s="413"/>
      <c r="L26" s="408">
        <v>1</v>
      </c>
      <c r="M26" s="409"/>
      <c r="N26" s="409"/>
      <c r="O26" s="409"/>
      <c r="P26" s="410"/>
      <c r="Q26" s="408">
        <v>5980</v>
      </c>
      <c r="R26" s="409"/>
      <c r="S26" s="409"/>
      <c r="T26" s="409"/>
      <c r="U26" s="409"/>
      <c r="V26" s="410"/>
      <c r="W26" s="498"/>
      <c r="X26" s="435"/>
      <c r="Y26" s="436"/>
      <c r="Z26" s="411" t="s">
        <v>179</v>
      </c>
      <c r="AA26" s="466"/>
      <c r="AB26" s="466"/>
      <c r="AC26" s="466"/>
      <c r="AD26" s="466"/>
      <c r="AE26" s="466"/>
      <c r="AF26" s="466"/>
      <c r="AG26" s="467"/>
      <c r="AH26" s="408">
        <v>12</v>
      </c>
      <c r="AI26" s="409"/>
      <c r="AJ26" s="409"/>
      <c r="AK26" s="409"/>
      <c r="AL26" s="410"/>
      <c r="AM26" s="408">
        <v>38784</v>
      </c>
      <c r="AN26" s="409"/>
      <c r="AO26" s="409"/>
      <c r="AP26" s="409"/>
      <c r="AQ26" s="409"/>
      <c r="AR26" s="410"/>
      <c r="AS26" s="408">
        <v>3232</v>
      </c>
      <c r="AT26" s="409"/>
      <c r="AU26" s="409"/>
      <c r="AV26" s="409"/>
      <c r="AW26" s="409"/>
      <c r="AX26" s="468"/>
      <c r="AY26" s="495" t="s">
        <v>180</v>
      </c>
      <c r="AZ26" s="415"/>
      <c r="BA26" s="415"/>
      <c r="BB26" s="415"/>
      <c r="BC26" s="415"/>
      <c r="BD26" s="415"/>
      <c r="BE26" s="415"/>
      <c r="BF26" s="415"/>
      <c r="BG26" s="415"/>
      <c r="BH26" s="415"/>
      <c r="BI26" s="415"/>
      <c r="BJ26" s="415"/>
      <c r="BK26" s="415"/>
      <c r="BL26" s="415"/>
      <c r="BM26" s="496"/>
      <c r="BN26" s="455" t="s">
        <v>176</v>
      </c>
      <c r="BO26" s="456"/>
      <c r="BP26" s="456"/>
      <c r="BQ26" s="456"/>
      <c r="BR26" s="456"/>
      <c r="BS26" s="456"/>
      <c r="BT26" s="456"/>
      <c r="BU26" s="457"/>
      <c r="BV26" s="455" t="s">
        <v>129</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181</v>
      </c>
      <c r="F27" s="412"/>
      <c r="G27" s="412"/>
      <c r="H27" s="412"/>
      <c r="I27" s="412"/>
      <c r="J27" s="412"/>
      <c r="K27" s="413"/>
      <c r="L27" s="408">
        <v>1</v>
      </c>
      <c r="M27" s="409"/>
      <c r="N27" s="409"/>
      <c r="O27" s="409"/>
      <c r="P27" s="410"/>
      <c r="Q27" s="408">
        <v>3600</v>
      </c>
      <c r="R27" s="409"/>
      <c r="S27" s="409"/>
      <c r="T27" s="409"/>
      <c r="U27" s="409"/>
      <c r="V27" s="410"/>
      <c r="W27" s="498"/>
      <c r="X27" s="435"/>
      <c r="Y27" s="436"/>
      <c r="Z27" s="411" t="s">
        <v>182</v>
      </c>
      <c r="AA27" s="412"/>
      <c r="AB27" s="412"/>
      <c r="AC27" s="412"/>
      <c r="AD27" s="412"/>
      <c r="AE27" s="412"/>
      <c r="AF27" s="412"/>
      <c r="AG27" s="413"/>
      <c r="AH27" s="408">
        <v>11</v>
      </c>
      <c r="AI27" s="409"/>
      <c r="AJ27" s="409"/>
      <c r="AK27" s="409"/>
      <c r="AL27" s="410"/>
      <c r="AM27" s="408">
        <v>27346</v>
      </c>
      <c r="AN27" s="409"/>
      <c r="AO27" s="409"/>
      <c r="AP27" s="409"/>
      <c r="AQ27" s="409"/>
      <c r="AR27" s="410"/>
      <c r="AS27" s="408">
        <v>2486</v>
      </c>
      <c r="AT27" s="409"/>
      <c r="AU27" s="409"/>
      <c r="AV27" s="409"/>
      <c r="AW27" s="409"/>
      <c r="AX27" s="468"/>
      <c r="AY27" s="492" t="s">
        <v>183</v>
      </c>
      <c r="AZ27" s="493"/>
      <c r="BA27" s="493"/>
      <c r="BB27" s="493"/>
      <c r="BC27" s="493"/>
      <c r="BD27" s="493"/>
      <c r="BE27" s="493"/>
      <c r="BF27" s="493"/>
      <c r="BG27" s="493"/>
      <c r="BH27" s="493"/>
      <c r="BI27" s="493"/>
      <c r="BJ27" s="493"/>
      <c r="BK27" s="493"/>
      <c r="BL27" s="493"/>
      <c r="BM27" s="494"/>
      <c r="BN27" s="489">
        <v>752300</v>
      </c>
      <c r="BO27" s="490"/>
      <c r="BP27" s="490"/>
      <c r="BQ27" s="490"/>
      <c r="BR27" s="490"/>
      <c r="BS27" s="490"/>
      <c r="BT27" s="490"/>
      <c r="BU27" s="491"/>
      <c r="BV27" s="489">
        <v>752223</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184</v>
      </c>
      <c r="F28" s="412"/>
      <c r="G28" s="412"/>
      <c r="H28" s="412"/>
      <c r="I28" s="412"/>
      <c r="J28" s="412"/>
      <c r="K28" s="413"/>
      <c r="L28" s="408">
        <v>1</v>
      </c>
      <c r="M28" s="409"/>
      <c r="N28" s="409"/>
      <c r="O28" s="409"/>
      <c r="P28" s="410"/>
      <c r="Q28" s="408">
        <v>3020</v>
      </c>
      <c r="R28" s="409"/>
      <c r="S28" s="409"/>
      <c r="T28" s="409"/>
      <c r="U28" s="409"/>
      <c r="V28" s="410"/>
      <c r="W28" s="498"/>
      <c r="X28" s="435"/>
      <c r="Y28" s="436"/>
      <c r="Z28" s="411" t="s">
        <v>185</v>
      </c>
      <c r="AA28" s="412"/>
      <c r="AB28" s="412"/>
      <c r="AC28" s="412"/>
      <c r="AD28" s="412"/>
      <c r="AE28" s="412"/>
      <c r="AF28" s="412"/>
      <c r="AG28" s="413"/>
      <c r="AH28" s="408" t="s">
        <v>176</v>
      </c>
      <c r="AI28" s="409"/>
      <c r="AJ28" s="409"/>
      <c r="AK28" s="409"/>
      <c r="AL28" s="410"/>
      <c r="AM28" s="408" t="s">
        <v>176</v>
      </c>
      <c r="AN28" s="409"/>
      <c r="AO28" s="409"/>
      <c r="AP28" s="409"/>
      <c r="AQ28" s="409"/>
      <c r="AR28" s="410"/>
      <c r="AS28" s="408" t="s">
        <v>176</v>
      </c>
      <c r="AT28" s="409"/>
      <c r="AU28" s="409"/>
      <c r="AV28" s="409"/>
      <c r="AW28" s="409"/>
      <c r="AX28" s="468"/>
      <c r="AY28" s="472" t="s">
        <v>186</v>
      </c>
      <c r="AZ28" s="473"/>
      <c r="BA28" s="473"/>
      <c r="BB28" s="474"/>
      <c r="BC28" s="481" t="s">
        <v>50</v>
      </c>
      <c r="BD28" s="482"/>
      <c r="BE28" s="482"/>
      <c r="BF28" s="482"/>
      <c r="BG28" s="482"/>
      <c r="BH28" s="482"/>
      <c r="BI28" s="482"/>
      <c r="BJ28" s="482"/>
      <c r="BK28" s="482"/>
      <c r="BL28" s="482"/>
      <c r="BM28" s="483"/>
      <c r="BN28" s="484">
        <v>2078293</v>
      </c>
      <c r="BO28" s="485"/>
      <c r="BP28" s="485"/>
      <c r="BQ28" s="485"/>
      <c r="BR28" s="485"/>
      <c r="BS28" s="485"/>
      <c r="BT28" s="485"/>
      <c r="BU28" s="486"/>
      <c r="BV28" s="484">
        <v>2076487</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187</v>
      </c>
      <c r="F29" s="412"/>
      <c r="G29" s="412"/>
      <c r="H29" s="412"/>
      <c r="I29" s="412"/>
      <c r="J29" s="412"/>
      <c r="K29" s="413"/>
      <c r="L29" s="408">
        <v>11</v>
      </c>
      <c r="M29" s="409"/>
      <c r="N29" s="409"/>
      <c r="O29" s="409"/>
      <c r="P29" s="410"/>
      <c r="Q29" s="408">
        <v>2840</v>
      </c>
      <c r="R29" s="409"/>
      <c r="S29" s="409"/>
      <c r="T29" s="409"/>
      <c r="U29" s="409"/>
      <c r="V29" s="410"/>
      <c r="W29" s="499"/>
      <c r="X29" s="500"/>
      <c r="Y29" s="501"/>
      <c r="Z29" s="411" t="s">
        <v>188</v>
      </c>
      <c r="AA29" s="412"/>
      <c r="AB29" s="412"/>
      <c r="AC29" s="412"/>
      <c r="AD29" s="412"/>
      <c r="AE29" s="412"/>
      <c r="AF29" s="412"/>
      <c r="AG29" s="413"/>
      <c r="AH29" s="408">
        <v>174</v>
      </c>
      <c r="AI29" s="409"/>
      <c r="AJ29" s="409"/>
      <c r="AK29" s="409"/>
      <c r="AL29" s="410"/>
      <c r="AM29" s="408">
        <v>504447</v>
      </c>
      <c r="AN29" s="409"/>
      <c r="AO29" s="409"/>
      <c r="AP29" s="409"/>
      <c r="AQ29" s="409"/>
      <c r="AR29" s="410"/>
      <c r="AS29" s="408">
        <v>2899</v>
      </c>
      <c r="AT29" s="409"/>
      <c r="AU29" s="409"/>
      <c r="AV29" s="409"/>
      <c r="AW29" s="409"/>
      <c r="AX29" s="468"/>
      <c r="AY29" s="475"/>
      <c r="AZ29" s="476"/>
      <c r="BA29" s="476"/>
      <c r="BB29" s="477"/>
      <c r="BC29" s="469" t="s">
        <v>189</v>
      </c>
      <c r="BD29" s="470"/>
      <c r="BE29" s="470"/>
      <c r="BF29" s="470"/>
      <c r="BG29" s="470"/>
      <c r="BH29" s="470"/>
      <c r="BI29" s="470"/>
      <c r="BJ29" s="470"/>
      <c r="BK29" s="470"/>
      <c r="BL29" s="470"/>
      <c r="BM29" s="471"/>
      <c r="BN29" s="455">
        <v>483236</v>
      </c>
      <c r="BO29" s="456"/>
      <c r="BP29" s="456"/>
      <c r="BQ29" s="456"/>
      <c r="BR29" s="456"/>
      <c r="BS29" s="456"/>
      <c r="BT29" s="456"/>
      <c r="BU29" s="457"/>
      <c r="BV29" s="455">
        <v>264551</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190</v>
      </c>
      <c r="X30" s="423"/>
      <c r="Y30" s="423"/>
      <c r="Z30" s="423"/>
      <c r="AA30" s="423"/>
      <c r="AB30" s="423"/>
      <c r="AC30" s="423"/>
      <c r="AD30" s="423"/>
      <c r="AE30" s="423"/>
      <c r="AF30" s="423"/>
      <c r="AG30" s="424"/>
      <c r="AH30" s="425">
        <v>98.7</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521315</v>
      </c>
      <c r="BO30" s="490"/>
      <c r="BP30" s="490"/>
      <c r="BQ30" s="490"/>
      <c r="BR30" s="490"/>
      <c r="BS30" s="490"/>
      <c r="BT30" s="490"/>
      <c r="BU30" s="491"/>
      <c r="BV30" s="489">
        <v>508770</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191</v>
      </c>
      <c r="D32" s="414"/>
      <c r="E32" s="414"/>
      <c r="F32" s="414"/>
      <c r="G32" s="414"/>
      <c r="H32" s="414"/>
      <c r="I32" s="414"/>
      <c r="J32" s="414"/>
      <c r="K32" s="414"/>
      <c r="L32" s="414"/>
      <c r="M32" s="414"/>
      <c r="N32" s="414"/>
      <c r="O32" s="414"/>
      <c r="P32" s="414"/>
      <c r="Q32" s="414"/>
      <c r="R32" s="414"/>
      <c r="S32" s="41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197</v>
      </c>
      <c r="D33" s="407"/>
      <c r="E33" s="406" t="s">
        <v>198</v>
      </c>
      <c r="F33" s="406"/>
      <c r="G33" s="406"/>
      <c r="H33" s="406"/>
      <c r="I33" s="406"/>
      <c r="J33" s="406"/>
      <c r="K33" s="406"/>
      <c r="L33" s="406"/>
      <c r="M33" s="406"/>
      <c r="N33" s="406"/>
      <c r="O33" s="406"/>
      <c r="P33" s="406"/>
      <c r="Q33" s="406"/>
      <c r="R33" s="406"/>
      <c r="S33" s="406"/>
      <c r="T33" s="206"/>
      <c r="U33" s="407" t="s">
        <v>199</v>
      </c>
      <c r="V33" s="407"/>
      <c r="W33" s="406" t="s">
        <v>198</v>
      </c>
      <c r="X33" s="406"/>
      <c r="Y33" s="406"/>
      <c r="Z33" s="406"/>
      <c r="AA33" s="406"/>
      <c r="AB33" s="406"/>
      <c r="AC33" s="406"/>
      <c r="AD33" s="406"/>
      <c r="AE33" s="406"/>
      <c r="AF33" s="406"/>
      <c r="AG33" s="406"/>
      <c r="AH33" s="406"/>
      <c r="AI33" s="406"/>
      <c r="AJ33" s="406"/>
      <c r="AK33" s="406"/>
      <c r="AL33" s="206"/>
      <c r="AM33" s="407" t="s">
        <v>199</v>
      </c>
      <c r="AN33" s="407"/>
      <c r="AO33" s="406" t="s">
        <v>200</v>
      </c>
      <c r="AP33" s="406"/>
      <c r="AQ33" s="406"/>
      <c r="AR33" s="406"/>
      <c r="AS33" s="406"/>
      <c r="AT33" s="406"/>
      <c r="AU33" s="406"/>
      <c r="AV33" s="406"/>
      <c r="AW33" s="406"/>
      <c r="AX33" s="406"/>
      <c r="AY33" s="406"/>
      <c r="AZ33" s="406"/>
      <c r="BA33" s="406"/>
      <c r="BB33" s="406"/>
      <c r="BC33" s="406"/>
      <c r="BD33" s="207"/>
      <c r="BE33" s="406" t="s">
        <v>201</v>
      </c>
      <c r="BF33" s="406"/>
      <c r="BG33" s="406" t="s">
        <v>202</v>
      </c>
      <c r="BH33" s="406"/>
      <c r="BI33" s="406"/>
      <c r="BJ33" s="406"/>
      <c r="BK33" s="406"/>
      <c r="BL33" s="406"/>
      <c r="BM33" s="406"/>
      <c r="BN33" s="406"/>
      <c r="BO33" s="406"/>
      <c r="BP33" s="406"/>
      <c r="BQ33" s="406"/>
      <c r="BR33" s="406"/>
      <c r="BS33" s="406"/>
      <c r="BT33" s="406"/>
      <c r="BU33" s="406"/>
      <c r="BV33" s="207"/>
      <c r="BW33" s="407" t="s">
        <v>201</v>
      </c>
      <c r="BX33" s="407"/>
      <c r="BY33" s="406" t="s">
        <v>203</v>
      </c>
      <c r="BZ33" s="406"/>
      <c r="CA33" s="406"/>
      <c r="CB33" s="406"/>
      <c r="CC33" s="406"/>
      <c r="CD33" s="406"/>
      <c r="CE33" s="406"/>
      <c r="CF33" s="406"/>
      <c r="CG33" s="406"/>
      <c r="CH33" s="406"/>
      <c r="CI33" s="406"/>
      <c r="CJ33" s="406"/>
      <c r="CK33" s="406"/>
      <c r="CL33" s="406"/>
      <c r="CM33" s="406"/>
      <c r="CN33" s="206"/>
      <c r="CO33" s="407" t="s">
        <v>197</v>
      </c>
      <c r="CP33" s="407"/>
      <c r="CQ33" s="406" t="s">
        <v>204</v>
      </c>
      <c r="CR33" s="406"/>
      <c r="CS33" s="406"/>
      <c r="CT33" s="406"/>
      <c r="CU33" s="406"/>
      <c r="CV33" s="406"/>
      <c r="CW33" s="406"/>
      <c r="CX33" s="406"/>
      <c r="CY33" s="406"/>
      <c r="CZ33" s="406"/>
      <c r="DA33" s="406"/>
      <c r="DB33" s="406"/>
      <c r="DC33" s="406"/>
      <c r="DD33" s="406"/>
      <c r="DE33" s="406"/>
      <c r="DF33" s="206"/>
      <c r="DG33" s="405" t="s">
        <v>205</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IF('各会計、関係団体の財政状況及び健全化判断比率'!B32="","",'各会計、関係団体の財政状況及び健全化判断比率'!B32)</f>
        <v>水道事業</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老人福祉施設三室園組合</v>
      </c>
      <c r="BZ34" s="404"/>
      <c r="CA34" s="404"/>
      <c r="CB34" s="404"/>
      <c r="CC34" s="404"/>
      <c r="CD34" s="404"/>
      <c r="CE34" s="404"/>
      <c r="CF34" s="404"/>
      <c r="CG34" s="404"/>
      <c r="CH34" s="404"/>
      <c r="CI34" s="404"/>
      <c r="CJ34" s="404"/>
      <c r="CK34" s="404"/>
      <c r="CL34" s="404"/>
      <c r="CM34" s="404"/>
      <c r="CN34" s="181"/>
      <c r="CO34" s="403">
        <f>IF(CQ34="","",MAX(C34:D43,U34:V43,AM34:AN43,BE34:BF43,BW34:BX43)+1)</f>
        <v>14</v>
      </c>
      <c r="CP34" s="403"/>
      <c r="CQ34" s="404" t="str">
        <f>IF('各会計、関係団体の財政状況及び健全化判断比率'!BS7="","",'各会計、関係団体の財政状況及び健全化判断比率'!BS7)</f>
        <v>斑鳩町文化振興財団</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介護保険事業（保険事業勘定）</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IF('各会計、関係団体の財政状況及び健全化判断比率'!B33="","",'各会計、関係団体の財政状況及び健全化判断比率'!B33)</f>
        <v>下水道事業</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奈良県市町村総合事務組合</v>
      </c>
      <c r="BZ35" s="404"/>
      <c r="CA35" s="404"/>
      <c r="CB35" s="404"/>
      <c r="CC35" s="404"/>
      <c r="CD35" s="404"/>
      <c r="CE35" s="404"/>
      <c r="CF35" s="404"/>
      <c r="CG35" s="404"/>
      <c r="CH35" s="404"/>
      <c r="CI35" s="404"/>
      <c r="CJ35" s="404"/>
      <c r="CK35" s="404"/>
      <c r="CL35" s="404"/>
      <c r="CM35" s="404"/>
      <c r="CN35" s="181"/>
      <c r="CO35" s="403">
        <f t="shared" ref="CO35:CO43" si="3">IF(CQ35="","",CO34+1)</f>
        <v>15</v>
      </c>
      <c r="CP35" s="403"/>
      <c r="CQ35" s="404" t="str">
        <f>IF('各会計、関係団体の財政状況及び健全化判断比率'!BS8="","",'各会計、関係団体の財政状況及び健全化判断比率'!BS8)</f>
        <v>斑鳩町観光協会</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介護保険事業（介護サービス事業勘定）</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奈良広域水質検査センター組合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後期高齢者医療</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王寺周辺広域休日応急診療施設組合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奈良県後期高齢者医療広域連合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奈良県広域消防組合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400" t="s">
        <v>207</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208</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209</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210</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211</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212</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213</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214</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GPhovGlMDrEz3KyXiHYw/5ubzwGir8AbO1iOEcwdnb3QppnSt73SkyJtIKjHKojnu3w5CacoPoKVREmN8P4bOQ==" saltValue="1D69gyQjh7uGgwX5p/arE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215</v>
      </c>
      <c r="DI1" s="754"/>
      <c r="DJ1" s="754"/>
      <c r="DK1" s="754"/>
      <c r="DL1" s="754"/>
      <c r="DM1" s="754"/>
      <c r="DN1" s="755"/>
      <c r="DO1" s="214"/>
      <c r="DP1" s="753" t="s">
        <v>216</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218</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219</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220</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221</v>
      </c>
      <c r="S4" s="710"/>
      <c r="T4" s="710"/>
      <c r="U4" s="710"/>
      <c r="V4" s="710"/>
      <c r="W4" s="710"/>
      <c r="X4" s="710"/>
      <c r="Y4" s="711"/>
      <c r="Z4" s="709" t="s">
        <v>222</v>
      </c>
      <c r="AA4" s="710"/>
      <c r="AB4" s="710"/>
      <c r="AC4" s="711"/>
      <c r="AD4" s="709" t="s">
        <v>223</v>
      </c>
      <c r="AE4" s="710"/>
      <c r="AF4" s="710"/>
      <c r="AG4" s="710"/>
      <c r="AH4" s="710"/>
      <c r="AI4" s="710"/>
      <c r="AJ4" s="710"/>
      <c r="AK4" s="711"/>
      <c r="AL4" s="709" t="s">
        <v>222</v>
      </c>
      <c r="AM4" s="710"/>
      <c r="AN4" s="710"/>
      <c r="AO4" s="711"/>
      <c r="AP4" s="756" t="s">
        <v>224</v>
      </c>
      <c r="AQ4" s="756"/>
      <c r="AR4" s="756"/>
      <c r="AS4" s="756"/>
      <c r="AT4" s="756"/>
      <c r="AU4" s="756"/>
      <c r="AV4" s="756"/>
      <c r="AW4" s="756"/>
      <c r="AX4" s="756"/>
      <c r="AY4" s="756"/>
      <c r="AZ4" s="756"/>
      <c r="BA4" s="756"/>
      <c r="BB4" s="756"/>
      <c r="BC4" s="756"/>
      <c r="BD4" s="756"/>
      <c r="BE4" s="756"/>
      <c r="BF4" s="756"/>
      <c r="BG4" s="756" t="s">
        <v>225</v>
      </c>
      <c r="BH4" s="756"/>
      <c r="BI4" s="756"/>
      <c r="BJ4" s="756"/>
      <c r="BK4" s="756"/>
      <c r="BL4" s="756"/>
      <c r="BM4" s="756"/>
      <c r="BN4" s="756"/>
      <c r="BO4" s="756" t="s">
        <v>222</v>
      </c>
      <c r="BP4" s="756"/>
      <c r="BQ4" s="756"/>
      <c r="BR4" s="756"/>
      <c r="BS4" s="756" t="s">
        <v>226</v>
      </c>
      <c r="BT4" s="756"/>
      <c r="BU4" s="756"/>
      <c r="BV4" s="756"/>
      <c r="BW4" s="756"/>
      <c r="BX4" s="756"/>
      <c r="BY4" s="756"/>
      <c r="BZ4" s="756"/>
      <c r="CA4" s="756"/>
      <c r="CB4" s="756"/>
      <c r="CD4" s="709" t="s">
        <v>227</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228</v>
      </c>
      <c r="C5" s="716"/>
      <c r="D5" s="716"/>
      <c r="E5" s="716"/>
      <c r="F5" s="716"/>
      <c r="G5" s="716"/>
      <c r="H5" s="716"/>
      <c r="I5" s="716"/>
      <c r="J5" s="716"/>
      <c r="K5" s="716"/>
      <c r="L5" s="716"/>
      <c r="M5" s="716"/>
      <c r="N5" s="716"/>
      <c r="O5" s="716"/>
      <c r="P5" s="716"/>
      <c r="Q5" s="717"/>
      <c r="R5" s="712">
        <v>3098719</v>
      </c>
      <c r="S5" s="713"/>
      <c r="T5" s="713"/>
      <c r="U5" s="713"/>
      <c r="V5" s="713"/>
      <c r="W5" s="713"/>
      <c r="X5" s="713"/>
      <c r="Y5" s="738"/>
      <c r="Z5" s="751">
        <v>27.2</v>
      </c>
      <c r="AA5" s="751"/>
      <c r="AB5" s="751"/>
      <c r="AC5" s="751"/>
      <c r="AD5" s="752">
        <v>2964553</v>
      </c>
      <c r="AE5" s="752"/>
      <c r="AF5" s="752"/>
      <c r="AG5" s="752"/>
      <c r="AH5" s="752"/>
      <c r="AI5" s="752"/>
      <c r="AJ5" s="752"/>
      <c r="AK5" s="752"/>
      <c r="AL5" s="739">
        <v>44.5</v>
      </c>
      <c r="AM5" s="721"/>
      <c r="AN5" s="721"/>
      <c r="AO5" s="740"/>
      <c r="AP5" s="715" t="s">
        <v>229</v>
      </c>
      <c r="AQ5" s="716"/>
      <c r="AR5" s="716"/>
      <c r="AS5" s="716"/>
      <c r="AT5" s="716"/>
      <c r="AU5" s="716"/>
      <c r="AV5" s="716"/>
      <c r="AW5" s="716"/>
      <c r="AX5" s="716"/>
      <c r="AY5" s="716"/>
      <c r="AZ5" s="716"/>
      <c r="BA5" s="716"/>
      <c r="BB5" s="716"/>
      <c r="BC5" s="716"/>
      <c r="BD5" s="716"/>
      <c r="BE5" s="716"/>
      <c r="BF5" s="717"/>
      <c r="BG5" s="657">
        <v>2964553</v>
      </c>
      <c r="BH5" s="658"/>
      <c r="BI5" s="658"/>
      <c r="BJ5" s="658"/>
      <c r="BK5" s="658"/>
      <c r="BL5" s="658"/>
      <c r="BM5" s="658"/>
      <c r="BN5" s="659"/>
      <c r="BO5" s="695">
        <v>95.7</v>
      </c>
      <c r="BP5" s="695"/>
      <c r="BQ5" s="695"/>
      <c r="BR5" s="695"/>
      <c r="BS5" s="696" t="s">
        <v>230</v>
      </c>
      <c r="BT5" s="696"/>
      <c r="BU5" s="696"/>
      <c r="BV5" s="696"/>
      <c r="BW5" s="696"/>
      <c r="BX5" s="696"/>
      <c r="BY5" s="696"/>
      <c r="BZ5" s="696"/>
      <c r="CA5" s="696"/>
      <c r="CB5" s="736"/>
      <c r="CD5" s="709" t="s">
        <v>224</v>
      </c>
      <c r="CE5" s="710"/>
      <c r="CF5" s="710"/>
      <c r="CG5" s="710"/>
      <c r="CH5" s="710"/>
      <c r="CI5" s="710"/>
      <c r="CJ5" s="710"/>
      <c r="CK5" s="710"/>
      <c r="CL5" s="710"/>
      <c r="CM5" s="710"/>
      <c r="CN5" s="710"/>
      <c r="CO5" s="710"/>
      <c r="CP5" s="710"/>
      <c r="CQ5" s="711"/>
      <c r="CR5" s="709" t="s">
        <v>231</v>
      </c>
      <c r="CS5" s="710"/>
      <c r="CT5" s="710"/>
      <c r="CU5" s="710"/>
      <c r="CV5" s="710"/>
      <c r="CW5" s="710"/>
      <c r="CX5" s="710"/>
      <c r="CY5" s="711"/>
      <c r="CZ5" s="709" t="s">
        <v>222</v>
      </c>
      <c r="DA5" s="710"/>
      <c r="DB5" s="710"/>
      <c r="DC5" s="711"/>
      <c r="DD5" s="709" t="s">
        <v>232</v>
      </c>
      <c r="DE5" s="710"/>
      <c r="DF5" s="710"/>
      <c r="DG5" s="710"/>
      <c r="DH5" s="710"/>
      <c r="DI5" s="710"/>
      <c r="DJ5" s="710"/>
      <c r="DK5" s="710"/>
      <c r="DL5" s="710"/>
      <c r="DM5" s="710"/>
      <c r="DN5" s="710"/>
      <c r="DO5" s="710"/>
      <c r="DP5" s="711"/>
      <c r="DQ5" s="709" t="s">
        <v>233</v>
      </c>
      <c r="DR5" s="710"/>
      <c r="DS5" s="710"/>
      <c r="DT5" s="710"/>
      <c r="DU5" s="710"/>
      <c r="DV5" s="710"/>
      <c r="DW5" s="710"/>
      <c r="DX5" s="710"/>
      <c r="DY5" s="710"/>
      <c r="DZ5" s="710"/>
      <c r="EA5" s="710"/>
      <c r="EB5" s="710"/>
      <c r="EC5" s="711"/>
    </row>
    <row r="6" spans="2:143" ht="11.25" customHeight="1" x14ac:dyDescent="0.2">
      <c r="B6" s="654" t="s">
        <v>234</v>
      </c>
      <c r="C6" s="655"/>
      <c r="D6" s="655"/>
      <c r="E6" s="655"/>
      <c r="F6" s="655"/>
      <c r="G6" s="655"/>
      <c r="H6" s="655"/>
      <c r="I6" s="655"/>
      <c r="J6" s="655"/>
      <c r="K6" s="655"/>
      <c r="L6" s="655"/>
      <c r="M6" s="655"/>
      <c r="N6" s="655"/>
      <c r="O6" s="655"/>
      <c r="P6" s="655"/>
      <c r="Q6" s="656"/>
      <c r="R6" s="657">
        <v>60115</v>
      </c>
      <c r="S6" s="658"/>
      <c r="T6" s="658"/>
      <c r="U6" s="658"/>
      <c r="V6" s="658"/>
      <c r="W6" s="658"/>
      <c r="X6" s="658"/>
      <c r="Y6" s="659"/>
      <c r="Z6" s="695">
        <v>0.5</v>
      </c>
      <c r="AA6" s="695"/>
      <c r="AB6" s="695"/>
      <c r="AC6" s="695"/>
      <c r="AD6" s="696">
        <v>60115</v>
      </c>
      <c r="AE6" s="696"/>
      <c r="AF6" s="696"/>
      <c r="AG6" s="696"/>
      <c r="AH6" s="696"/>
      <c r="AI6" s="696"/>
      <c r="AJ6" s="696"/>
      <c r="AK6" s="696"/>
      <c r="AL6" s="660">
        <v>0.9</v>
      </c>
      <c r="AM6" s="661"/>
      <c r="AN6" s="661"/>
      <c r="AO6" s="697"/>
      <c r="AP6" s="654" t="s">
        <v>235</v>
      </c>
      <c r="AQ6" s="655"/>
      <c r="AR6" s="655"/>
      <c r="AS6" s="655"/>
      <c r="AT6" s="655"/>
      <c r="AU6" s="655"/>
      <c r="AV6" s="655"/>
      <c r="AW6" s="655"/>
      <c r="AX6" s="655"/>
      <c r="AY6" s="655"/>
      <c r="AZ6" s="655"/>
      <c r="BA6" s="655"/>
      <c r="BB6" s="655"/>
      <c r="BC6" s="655"/>
      <c r="BD6" s="655"/>
      <c r="BE6" s="655"/>
      <c r="BF6" s="656"/>
      <c r="BG6" s="657">
        <v>2964553</v>
      </c>
      <c r="BH6" s="658"/>
      <c r="BI6" s="658"/>
      <c r="BJ6" s="658"/>
      <c r="BK6" s="658"/>
      <c r="BL6" s="658"/>
      <c r="BM6" s="658"/>
      <c r="BN6" s="659"/>
      <c r="BO6" s="695">
        <v>95.7</v>
      </c>
      <c r="BP6" s="695"/>
      <c r="BQ6" s="695"/>
      <c r="BR6" s="695"/>
      <c r="BS6" s="696" t="s">
        <v>230</v>
      </c>
      <c r="BT6" s="696"/>
      <c r="BU6" s="696"/>
      <c r="BV6" s="696"/>
      <c r="BW6" s="696"/>
      <c r="BX6" s="696"/>
      <c r="BY6" s="696"/>
      <c r="BZ6" s="696"/>
      <c r="CA6" s="696"/>
      <c r="CB6" s="736"/>
      <c r="CD6" s="715" t="s">
        <v>236</v>
      </c>
      <c r="CE6" s="716"/>
      <c r="CF6" s="716"/>
      <c r="CG6" s="716"/>
      <c r="CH6" s="716"/>
      <c r="CI6" s="716"/>
      <c r="CJ6" s="716"/>
      <c r="CK6" s="716"/>
      <c r="CL6" s="716"/>
      <c r="CM6" s="716"/>
      <c r="CN6" s="716"/>
      <c r="CO6" s="716"/>
      <c r="CP6" s="716"/>
      <c r="CQ6" s="717"/>
      <c r="CR6" s="657">
        <v>90244</v>
      </c>
      <c r="CS6" s="658"/>
      <c r="CT6" s="658"/>
      <c r="CU6" s="658"/>
      <c r="CV6" s="658"/>
      <c r="CW6" s="658"/>
      <c r="CX6" s="658"/>
      <c r="CY6" s="659"/>
      <c r="CZ6" s="739">
        <v>0.8</v>
      </c>
      <c r="DA6" s="721"/>
      <c r="DB6" s="721"/>
      <c r="DC6" s="741"/>
      <c r="DD6" s="663" t="s">
        <v>129</v>
      </c>
      <c r="DE6" s="658"/>
      <c r="DF6" s="658"/>
      <c r="DG6" s="658"/>
      <c r="DH6" s="658"/>
      <c r="DI6" s="658"/>
      <c r="DJ6" s="658"/>
      <c r="DK6" s="658"/>
      <c r="DL6" s="658"/>
      <c r="DM6" s="658"/>
      <c r="DN6" s="658"/>
      <c r="DO6" s="658"/>
      <c r="DP6" s="659"/>
      <c r="DQ6" s="663">
        <v>90244</v>
      </c>
      <c r="DR6" s="658"/>
      <c r="DS6" s="658"/>
      <c r="DT6" s="658"/>
      <c r="DU6" s="658"/>
      <c r="DV6" s="658"/>
      <c r="DW6" s="658"/>
      <c r="DX6" s="658"/>
      <c r="DY6" s="658"/>
      <c r="DZ6" s="658"/>
      <c r="EA6" s="658"/>
      <c r="EB6" s="658"/>
      <c r="EC6" s="694"/>
    </row>
    <row r="7" spans="2:143" ht="11.25" customHeight="1" x14ac:dyDescent="0.2">
      <c r="B7" s="654" t="s">
        <v>237</v>
      </c>
      <c r="C7" s="655"/>
      <c r="D7" s="655"/>
      <c r="E7" s="655"/>
      <c r="F7" s="655"/>
      <c r="G7" s="655"/>
      <c r="H7" s="655"/>
      <c r="I7" s="655"/>
      <c r="J7" s="655"/>
      <c r="K7" s="655"/>
      <c r="L7" s="655"/>
      <c r="M7" s="655"/>
      <c r="N7" s="655"/>
      <c r="O7" s="655"/>
      <c r="P7" s="655"/>
      <c r="Q7" s="656"/>
      <c r="R7" s="657">
        <v>1898</v>
      </c>
      <c r="S7" s="658"/>
      <c r="T7" s="658"/>
      <c r="U7" s="658"/>
      <c r="V7" s="658"/>
      <c r="W7" s="658"/>
      <c r="X7" s="658"/>
      <c r="Y7" s="659"/>
      <c r="Z7" s="695">
        <v>0</v>
      </c>
      <c r="AA7" s="695"/>
      <c r="AB7" s="695"/>
      <c r="AC7" s="695"/>
      <c r="AD7" s="696">
        <v>1898</v>
      </c>
      <c r="AE7" s="696"/>
      <c r="AF7" s="696"/>
      <c r="AG7" s="696"/>
      <c r="AH7" s="696"/>
      <c r="AI7" s="696"/>
      <c r="AJ7" s="696"/>
      <c r="AK7" s="696"/>
      <c r="AL7" s="660">
        <v>0</v>
      </c>
      <c r="AM7" s="661"/>
      <c r="AN7" s="661"/>
      <c r="AO7" s="697"/>
      <c r="AP7" s="654" t="s">
        <v>238</v>
      </c>
      <c r="AQ7" s="655"/>
      <c r="AR7" s="655"/>
      <c r="AS7" s="655"/>
      <c r="AT7" s="655"/>
      <c r="AU7" s="655"/>
      <c r="AV7" s="655"/>
      <c r="AW7" s="655"/>
      <c r="AX7" s="655"/>
      <c r="AY7" s="655"/>
      <c r="AZ7" s="655"/>
      <c r="BA7" s="655"/>
      <c r="BB7" s="655"/>
      <c r="BC7" s="655"/>
      <c r="BD7" s="655"/>
      <c r="BE7" s="655"/>
      <c r="BF7" s="656"/>
      <c r="BG7" s="657">
        <v>1535412</v>
      </c>
      <c r="BH7" s="658"/>
      <c r="BI7" s="658"/>
      <c r="BJ7" s="658"/>
      <c r="BK7" s="658"/>
      <c r="BL7" s="658"/>
      <c r="BM7" s="658"/>
      <c r="BN7" s="659"/>
      <c r="BO7" s="695">
        <v>49.5</v>
      </c>
      <c r="BP7" s="695"/>
      <c r="BQ7" s="695"/>
      <c r="BR7" s="695"/>
      <c r="BS7" s="696" t="s">
        <v>129</v>
      </c>
      <c r="BT7" s="696"/>
      <c r="BU7" s="696"/>
      <c r="BV7" s="696"/>
      <c r="BW7" s="696"/>
      <c r="BX7" s="696"/>
      <c r="BY7" s="696"/>
      <c r="BZ7" s="696"/>
      <c r="CA7" s="696"/>
      <c r="CB7" s="736"/>
      <c r="CD7" s="654" t="s">
        <v>239</v>
      </c>
      <c r="CE7" s="655"/>
      <c r="CF7" s="655"/>
      <c r="CG7" s="655"/>
      <c r="CH7" s="655"/>
      <c r="CI7" s="655"/>
      <c r="CJ7" s="655"/>
      <c r="CK7" s="655"/>
      <c r="CL7" s="655"/>
      <c r="CM7" s="655"/>
      <c r="CN7" s="655"/>
      <c r="CO7" s="655"/>
      <c r="CP7" s="655"/>
      <c r="CQ7" s="656"/>
      <c r="CR7" s="657">
        <v>1363068</v>
      </c>
      <c r="CS7" s="658"/>
      <c r="CT7" s="658"/>
      <c r="CU7" s="658"/>
      <c r="CV7" s="658"/>
      <c r="CW7" s="658"/>
      <c r="CX7" s="658"/>
      <c r="CY7" s="659"/>
      <c r="CZ7" s="695">
        <v>12.8</v>
      </c>
      <c r="DA7" s="695"/>
      <c r="DB7" s="695"/>
      <c r="DC7" s="695"/>
      <c r="DD7" s="663">
        <v>80117</v>
      </c>
      <c r="DE7" s="658"/>
      <c r="DF7" s="658"/>
      <c r="DG7" s="658"/>
      <c r="DH7" s="658"/>
      <c r="DI7" s="658"/>
      <c r="DJ7" s="658"/>
      <c r="DK7" s="658"/>
      <c r="DL7" s="658"/>
      <c r="DM7" s="658"/>
      <c r="DN7" s="658"/>
      <c r="DO7" s="658"/>
      <c r="DP7" s="659"/>
      <c r="DQ7" s="663">
        <v>1246639</v>
      </c>
      <c r="DR7" s="658"/>
      <c r="DS7" s="658"/>
      <c r="DT7" s="658"/>
      <c r="DU7" s="658"/>
      <c r="DV7" s="658"/>
      <c r="DW7" s="658"/>
      <c r="DX7" s="658"/>
      <c r="DY7" s="658"/>
      <c r="DZ7" s="658"/>
      <c r="EA7" s="658"/>
      <c r="EB7" s="658"/>
      <c r="EC7" s="694"/>
    </row>
    <row r="8" spans="2:143" ht="11.25" customHeight="1" x14ac:dyDescent="0.2">
      <c r="B8" s="654" t="s">
        <v>240</v>
      </c>
      <c r="C8" s="655"/>
      <c r="D8" s="655"/>
      <c r="E8" s="655"/>
      <c r="F8" s="655"/>
      <c r="G8" s="655"/>
      <c r="H8" s="655"/>
      <c r="I8" s="655"/>
      <c r="J8" s="655"/>
      <c r="K8" s="655"/>
      <c r="L8" s="655"/>
      <c r="M8" s="655"/>
      <c r="N8" s="655"/>
      <c r="O8" s="655"/>
      <c r="P8" s="655"/>
      <c r="Q8" s="656"/>
      <c r="R8" s="657">
        <v>40325</v>
      </c>
      <c r="S8" s="658"/>
      <c r="T8" s="658"/>
      <c r="U8" s="658"/>
      <c r="V8" s="658"/>
      <c r="W8" s="658"/>
      <c r="X8" s="658"/>
      <c r="Y8" s="659"/>
      <c r="Z8" s="695">
        <v>0.4</v>
      </c>
      <c r="AA8" s="695"/>
      <c r="AB8" s="695"/>
      <c r="AC8" s="695"/>
      <c r="AD8" s="696">
        <v>40325</v>
      </c>
      <c r="AE8" s="696"/>
      <c r="AF8" s="696"/>
      <c r="AG8" s="696"/>
      <c r="AH8" s="696"/>
      <c r="AI8" s="696"/>
      <c r="AJ8" s="696"/>
      <c r="AK8" s="696"/>
      <c r="AL8" s="660">
        <v>0.6</v>
      </c>
      <c r="AM8" s="661"/>
      <c r="AN8" s="661"/>
      <c r="AO8" s="697"/>
      <c r="AP8" s="654" t="s">
        <v>241</v>
      </c>
      <c r="AQ8" s="655"/>
      <c r="AR8" s="655"/>
      <c r="AS8" s="655"/>
      <c r="AT8" s="655"/>
      <c r="AU8" s="655"/>
      <c r="AV8" s="655"/>
      <c r="AW8" s="655"/>
      <c r="AX8" s="655"/>
      <c r="AY8" s="655"/>
      <c r="AZ8" s="655"/>
      <c r="BA8" s="655"/>
      <c r="BB8" s="655"/>
      <c r="BC8" s="655"/>
      <c r="BD8" s="655"/>
      <c r="BE8" s="655"/>
      <c r="BF8" s="656"/>
      <c r="BG8" s="657">
        <v>47902</v>
      </c>
      <c r="BH8" s="658"/>
      <c r="BI8" s="658"/>
      <c r="BJ8" s="658"/>
      <c r="BK8" s="658"/>
      <c r="BL8" s="658"/>
      <c r="BM8" s="658"/>
      <c r="BN8" s="659"/>
      <c r="BO8" s="695">
        <v>1.5</v>
      </c>
      <c r="BP8" s="695"/>
      <c r="BQ8" s="695"/>
      <c r="BR8" s="695"/>
      <c r="BS8" s="696" t="s">
        <v>129</v>
      </c>
      <c r="BT8" s="696"/>
      <c r="BU8" s="696"/>
      <c r="BV8" s="696"/>
      <c r="BW8" s="696"/>
      <c r="BX8" s="696"/>
      <c r="BY8" s="696"/>
      <c r="BZ8" s="696"/>
      <c r="CA8" s="696"/>
      <c r="CB8" s="736"/>
      <c r="CD8" s="654" t="s">
        <v>242</v>
      </c>
      <c r="CE8" s="655"/>
      <c r="CF8" s="655"/>
      <c r="CG8" s="655"/>
      <c r="CH8" s="655"/>
      <c r="CI8" s="655"/>
      <c r="CJ8" s="655"/>
      <c r="CK8" s="655"/>
      <c r="CL8" s="655"/>
      <c r="CM8" s="655"/>
      <c r="CN8" s="655"/>
      <c r="CO8" s="655"/>
      <c r="CP8" s="655"/>
      <c r="CQ8" s="656"/>
      <c r="CR8" s="657">
        <v>4046299</v>
      </c>
      <c r="CS8" s="658"/>
      <c r="CT8" s="658"/>
      <c r="CU8" s="658"/>
      <c r="CV8" s="658"/>
      <c r="CW8" s="658"/>
      <c r="CX8" s="658"/>
      <c r="CY8" s="659"/>
      <c r="CZ8" s="695">
        <v>38</v>
      </c>
      <c r="DA8" s="695"/>
      <c r="DB8" s="695"/>
      <c r="DC8" s="695"/>
      <c r="DD8" s="663">
        <v>96420</v>
      </c>
      <c r="DE8" s="658"/>
      <c r="DF8" s="658"/>
      <c r="DG8" s="658"/>
      <c r="DH8" s="658"/>
      <c r="DI8" s="658"/>
      <c r="DJ8" s="658"/>
      <c r="DK8" s="658"/>
      <c r="DL8" s="658"/>
      <c r="DM8" s="658"/>
      <c r="DN8" s="658"/>
      <c r="DO8" s="658"/>
      <c r="DP8" s="659"/>
      <c r="DQ8" s="663">
        <v>2110167</v>
      </c>
      <c r="DR8" s="658"/>
      <c r="DS8" s="658"/>
      <c r="DT8" s="658"/>
      <c r="DU8" s="658"/>
      <c r="DV8" s="658"/>
      <c r="DW8" s="658"/>
      <c r="DX8" s="658"/>
      <c r="DY8" s="658"/>
      <c r="DZ8" s="658"/>
      <c r="EA8" s="658"/>
      <c r="EB8" s="658"/>
      <c r="EC8" s="694"/>
    </row>
    <row r="9" spans="2:143" ht="11.25" customHeight="1" x14ac:dyDescent="0.2">
      <c r="B9" s="654" t="s">
        <v>243</v>
      </c>
      <c r="C9" s="655"/>
      <c r="D9" s="655"/>
      <c r="E9" s="655"/>
      <c r="F9" s="655"/>
      <c r="G9" s="655"/>
      <c r="H9" s="655"/>
      <c r="I9" s="655"/>
      <c r="J9" s="655"/>
      <c r="K9" s="655"/>
      <c r="L9" s="655"/>
      <c r="M9" s="655"/>
      <c r="N9" s="655"/>
      <c r="O9" s="655"/>
      <c r="P9" s="655"/>
      <c r="Q9" s="656"/>
      <c r="R9" s="657">
        <v>28286</v>
      </c>
      <c r="S9" s="658"/>
      <c r="T9" s="658"/>
      <c r="U9" s="658"/>
      <c r="V9" s="658"/>
      <c r="W9" s="658"/>
      <c r="X9" s="658"/>
      <c r="Y9" s="659"/>
      <c r="Z9" s="695">
        <v>0.2</v>
      </c>
      <c r="AA9" s="695"/>
      <c r="AB9" s="695"/>
      <c r="AC9" s="695"/>
      <c r="AD9" s="696">
        <v>28286</v>
      </c>
      <c r="AE9" s="696"/>
      <c r="AF9" s="696"/>
      <c r="AG9" s="696"/>
      <c r="AH9" s="696"/>
      <c r="AI9" s="696"/>
      <c r="AJ9" s="696"/>
      <c r="AK9" s="696"/>
      <c r="AL9" s="660">
        <v>0.4</v>
      </c>
      <c r="AM9" s="661"/>
      <c r="AN9" s="661"/>
      <c r="AO9" s="697"/>
      <c r="AP9" s="654" t="s">
        <v>244</v>
      </c>
      <c r="AQ9" s="655"/>
      <c r="AR9" s="655"/>
      <c r="AS9" s="655"/>
      <c r="AT9" s="655"/>
      <c r="AU9" s="655"/>
      <c r="AV9" s="655"/>
      <c r="AW9" s="655"/>
      <c r="AX9" s="655"/>
      <c r="AY9" s="655"/>
      <c r="AZ9" s="655"/>
      <c r="BA9" s="655"/>
      <c r="BB9" s="655"/>
      <c r="BC9" s="655"/>
      <c r="BD9" s="655"/>
      <c r="BE9" s="655"/>
      <c r="BF9" s="656"/>
      <c r="BG9" s="657">
        <v>1391839</v>
      </c>
      <c r="BH9" s="658"/>
      <c r="BI9" s="658"/>
      <c r="BJ9" s="658"/>
      <c r="BK9" s="658"/>
      <c r="BL9" s="658"/>
      <c r="BM9" s="658"/>
      <c r="BN9" s="659"/>
      <c r="BO9" s="695">
        <v>44.9</v>
      </c>
      <c r="BP9" s="695"/>
      <c r="BQ9" s="695"/>
      <c r="BR9" s="695"/>
      <c r="BS9" s="696" t="s">
        <v>129</v>
      </c>
      <c r="BT9" s="696"/>
      <c r="BU9" s="696"/>
      <c r="BV9" s="696"/>
      <c r="BW9" s="696"/>
      <c r="BX9" s="696"/>
      <c r="BY9" s="696"/>
      <c r="BZ9" s="696"/>
      <c r="CA9" s="696"/>
      <c r="CB9" s="736"/>
      <c r="CD9" s="654" t="s">
        <v>245</v>
      </c>
      <c r="CE9" s="655"/>
      <c r="CF9" s="655"/>
      <c r="CG9" s="655"/>
      <c r="CH9" s="655"/>
      <c r="CI9" s="655"/>
      <c r="CJ9" s="655"/>
      <c r="CK9" s="655"/>
      <c r="CL9" s="655"/>
      <c r="CM9" s="655"/>
      <c r="CN9" s="655"/>
      <c r="CO9" s="655"/>
      <c r="CP9" s="655"/>
      <c r="CQ9" s="656"/>
      <c r="CR9" s="657">
        <v>1194454</v>
      </c>
      <c r="CS9" s="658"/>
      <c r="CT9" s="658"/>
      <c r="CU9" s="658"/>
      <c r="CV9" s="658"/>
      <c r="CW9" s="658"/>
      <c r="CX9" s="658"/>
      <c r="CY9" s="659"/>
      <c r="CZ9" s="695">
        <v>11.2</v>
      </c>
      <c r="DA9" s="695"/>
      <c r="DB9" s="695"/>
      <c r="DC9" s="695"/>
      <c r="DD9" s="663">
        <v>46866</v>
      </c>
      <c r="DE9" s="658"/>
      <c r="DF9" s="658"/>
      <c r="DG9" s="658"/>
      <c r="DH9" s="658"/>
      <c r="DI9" s="658"/>
      <c r="DJ9" s="658"/>
      <c r="DK9" s="658"/>
      <c r="DL9" s="658"/>
      <c r="DM9" s="658"/>
      <c r="DN9" s="658"/>
      <c r="DO9" s="658"/>
      <c r="DP9" s="659"/>
      <c r="DQ9" s="663">
        <v>898966</v>
      </c>
      <c r="DR9" s="658"/>
      <c r="DS9" s="658"/>
      <c r="DT9" s="658"/>
      <c r="DU9" s="658"/>
      <c r="DV9" s="658"/>
      <c r="DW9" s="658"/>
      <c r="DX9" s="658"/>
      <c r="DY9" s="658"/>
      <c r="DZ9" s="658"/>
      <c r="EA9" s="658"/>
      <c r="EB9" s="658"/>
      <c r="EC9" s="694"/>
    </row>
    <row r="10" spans="2:143" ht="11.25" customHeight="1" x14ac:dyDescent="0.2">
      <c r="B10" s="654" t="s">
        <v>246</v>
      </c>
      <c r="C10" s="655"/>
      <c r="D10" s="655"/>
      <c r="E10" s="655"/>
      <c r="F10" s="655"/>
      <c r="G10" s="655"/>
      <c r="H10" s="655"/>
      <c r="I10" s="655"/>
      <c r="J10" s="655"/>
      <c r="K10" s="655"/>
      <c r="L10" s="655"/>
      <c r="M10" s="655"/>
      <c r="N10" s="655"/>
      <c r="O10" s="655"/>
      <c r="P10" s="655"/>
      <c r="Q10" s="656"/>
      <c r="R10" s="657" t="s">
        <v>230</v>
      </c>
      <c r="S10" s="658"/>
      <c r="T10" s="658"/>
      <c r="U10" s="658"/>
      <c r="V10" s="658"/>
      <c r="W10" s="658"/>
      <c r="X10" s="658"/>
      <c r="Y10" s="659"/>
      <c r="Z10" s="695" t="s">
        <v>129</v>
      </c>
      <c r="AA10" s="695"/>
      <c r="AB10" s="695"/>
      <c r="AC10" s="695"/>
      <c r="AD10" s="696" t="s">
        <v>230</v>
      </c>
      <c r="AE10" s="696"/>
      <c r="AF10" s="696"/>
      <c r="AG10" s="696"/>
      <c r="AH10" s="696"/>
      <c r="AI10" s="696"/>
      <c r="AJ10" s="696"/>
      <c r="AK10" s="696"/>
      <c r="AL10" s="660" t="s">
        <v>129</v>
      </c>
      <c r="AM10" s="661"/>
      <c r="AN10" s="661"/>
      <c r="AO10" s="697"/>
      <c r="AP10" s="654" t="s">
        <v>247</v>
      </c>
      <c r="AQ10" s="655"/>
      <c r="AR10" s="655"/>
      <c r="AS10" s="655"/>
      <c r="AT10" s="655"/>
      <c r="AU10" s="655"/>
      <c r="AV10" s="655"/>
      <c r="AW10" s="655"/>
      <c r="AX10" s="655"/>
      <c r="AY10" s="655"/>
      <c r="AZ10" s="655"/>
      <c r="BA10" s="655"/>
      <c r="BB10" s="655"/>
      <c r="BC10" s="655"/>
      <c r="BD10" s="655"/>
      <c r="BE10" s="655"/>
      <c r="BF10" s="656"/>
      <c r="BG10" s="657">
        <v>46142</v>
      </c>
      <c r="BH10" s="658"/>
      <c r="BI10" s="658"/>
      <c r="BJ10" s="658"/>
      <c r="BK10" s="658"/>
      <c r="BL10" s="658"/>
      <c r="BM10" s="658"/>
      <c r="BN10" s="659"/>
      <c r="BO10" s="695">
        <v>1.5</v>
      </c>
      <c r="BP10" s="695"/>
      <c r="BQ10" s="695"/>
      <c r="BR10" s="695"/>
      <c r="BS10" s="696" t="s">
        <v>129</v>
      </c>
      <c r="BT10" s="696"/>
      <c r="BU10" s="696"/>
      <c r="BV10" s="696"/>
      <c r="BW10" s="696"/>
      <c r="BX10" s="696"/>
      <c r="BY10" s="696"/>
      <c r="BZ10" s="696"/>
      <c r="CA10" s="696"/>
      <c r="CB10" s="736"/>
      <c r="CD10" s="654" t="s">
        <v>248</v>
      </c>
      <c r="CE10" s="655"/>
      <c r="CF10" s="655"/>
      <c r="CG10" s="655"/>
      <c r="CH10" s="655"/>
      <c r="CI10" s="655"/>
      <c r="CJ10" s="655"/>
      <c r="CK10" s="655"/>
      <c r="CL10" s="655"/>
      <c r="CM10" s="655"/>
      <c r="CN10" s="655"/>
      <c r="CO10" s="655"/>
      <c r="CP10" s="655"/>
      <c r="CQ10" s="656"/>
      <c r="CR10" s="657">
        <v>12552</v>
      </c>
      <c r="CS10" s="658"/>
      <c r="CT10" s="658"/>
      <c r="CU10" s="658"/>
      <c r="CV10" s="658"/>
      <c r="CW10" s="658"/>
      <c r="CX10" s="658"/>
      <c r="CY10" s="659"/>
      <c r="CZ10" s="695">
        <v>0.1</v>
      </c>
      <c r="DA10" s="695"/>
      <c r="DB10" s="695"/>
      <c r="DC10" s="695"/>
      <c r="DD10" s="663" t="s">
        <v>230</v>
      </c>
      <c r="DE10" s="658"/>
      <c r="DF10" s="658"/>
      <c r="DG10" s="658"/>
      <c r="DH10" s="658"/>
      <c r="DI10" s="658"/>
      <c r="DJ10" s="658"/>
      <c r="DK10" s="658"/>
      <c r="DL10" s="658"/>
      <c r="DM10" s="658"/>
      <c r="DN10" s="658"/>
      <c r="DO10" s="658"/>
      <c r="DP10" s="659"/>
      <c r="DQ10" s="663">
        <v>12552</v>
      </c>
      <c r="DR10" s="658"/>
      <c r="DS10" s="658"/>
      <c r="DT10" s="658"/>
      <c r="DU10" s="658"/>
      <c r="DV10" s="658"/>
      <c r="DW10" s="658"/>
      <c r="DX10" s="658"/>
      <c r="DY10" s="658"/>
      <c r="DZ10" s="658"/>
      <c r="EA10" s="658"/>
      <c r="EB10" s="658"/>
      <c r="EC10" s="694"/>
    </row>
    <row r="11" spans="2:143" ht="11.25" customHeight="1" x14ac:dyDescent="0.2">
      <c r="B11" s="654" t="s">
        <v>249</v>
      </c>
      <c r="C11" s="655"/>
      <c r="D11" s="655"/>
      <c r="E11" s="655"/>
      <c r="F11" s="655"/>
      <c r="G11" s="655"/>
      <c r="H11" s="655"/>
      <c r="I11" s="655"/>
      <c r="J11" s="655"/>
      <c r="K11" s="655"/>
      <c r="L11" s="655"/>
      <c r="M11" s="655"/>
      <c r="N11" s="655"/>
      <c r="O11" s="655"/>
      <c r="P11" s="655"/>
      <c r="Q11" s="656"/>
      <c r="R11" s="657">
        <v>557939</v>
      </c>
      <c r="S11" s="658"/>
      <c r="T11" s="658"/>
      <c r="U11" s="658"/>
      <c r="V11" s="658"/>
      <c r="W11" s="658"/>
      <c r="X11" s="658"/>
      <c r="Y11" s="659"/>
      <c r="Z11" s="660">
        <v>4.9000000000000004</v>
      </c>
      <c r="AA11" s="661"/>
      <c r="AB11" s="661"/>
      <c r="AC11" s="662"/>
      <c r="AD11" s="663">
        <v>557939</v>
      </c>
      <c r="AE11" s="658"/>
      <c r="AF11" s="658"/>
      <c r="AG11" s="658"/>
      <c r="AH11" s="658"/>
      <c r="AI11" s="658"/>
      <c r="AJ11" s="658"/>
      <c r="AK11" s="659"/>
      <c r="AL11" s="660">
        <v>8.4</v>
      </c>
      <c r="AM11" s="661"/>
      <c r="AN11" s="661"/>
      <c r="AO11" s="697"/>
      <c r="AP11" s="654" t="s">
        <v>250</v>
      </c>
      <c r="AQ11" s="655"/>
      <c r="AR11" s="655"/>
      <c r="AS11" s="655"/>
      <c r="AT11" s="655"/>
      <c r="AU11" s="655"/>
      <c r="AV11" s="655"/>
      <c r="AW11" s="655"/>
      <c r="AX11" s="655"/>
      <c r="AY11" s="655"/>
      <c r="AZ11" s="655"/>
      <c r="BA11" s="655"/>
      <c r="BB11" s="655"/>
      <c r="BC11" s="655"/>
      <c r="BD11" s="655"/>
      <c r="BE11" s="655"/>
      <c r="BF11" s="656"/>
      <c r="BG11" s="657">
        <v>49529</v>
      </c>
      <c r="BH11" s="658"/>
      <c r="BI11" s="658"/>
      <c r="BJ11" s="658"/>
      <c r="BK11" s="658"/>
      <c r="BL11" s="658"/>
      <c r="BM11" s="658"/>
      <c r="BN11" s="659"/>
      <c r="BO11" s="695">
        <v>1.6</v>
      </c>
      <c r="BP11" s="695"/>
      <c r="BQ11" s="695"/>
      <c r="BR11" s="695"/>
      <c r="BS11" s="696" t="s">
        <v>230</v>
      </c>
      <c r="BT11" s="696"/>
      <c r="BU11" s="696"/>
      <c r="BV11" s="696"/>
      <c r="BW11" s="696"/>
      <c r="BX11" s="696"/>
      <c r="BY11" s="696"/>
      <c r="BZ11" s="696"/>
      <c r="CA11" s="696"/>
      <c r="CB11" s="736"/>
      <c r="CD11" s="654" t="s">
        <v>251</v>
      </c>
      <c r="CE11" s="655"/>
      <c r="CF11" s="655"/>
      <c r="CG11" s="655"/>
      <c r="CH11" s="655"/>
      <c r="CI11" s="655"/>
      <c r="CJ11" s="655"/>
      <c r="CK11" s="655"/>
      <c r="CL11" s="655"/>
      <c r="CM11" s="655"/>
      <c r="CN11" s="655"/>
      <c r="CO11" s="655"/>
      <c r="CP11" s="655"/>
      <c r="CQ11" s="656"/>
      <c r="CR11" s="657">
        <v>126172</v>
      </c>
      <c r="CS11" s="658"/>
      <c r="CT11" s="658"/>
      <c r="CU11" s="658"/>
      <c r="CV11" s="658"/>
      <c r="CW11" s="658"/>
      <c r="CX11" s="658"/>
      <c r="CY11" s="659"/>
      <c r="CZ11" s="695">
        <v>1.2</v>
      </c>
      <c r="DA11" s="695"/>
      <c r="DB11" s="695"/>
      <c r="DC11" s="695"/>
      <c r="DD11" s="663">
        <v>47557</v>
      </c>
      <c r="DE11" s="658"/>
      <c r="DF11" s="658"/>
      <c r="DG11" s="658"/>
      <c r="DH11" s="658"/>
      <c r="DI11" s="658"/>
      <c r="DJ11" s="658"/>
      <c r="DK11" s="658"/>
      <c r="DL11" s="658"/>
      <c r="DM11" s="658"/>
      <c r="DN11" s="658"/>
      <c r="DO11" s="658"/>
      <c r="DP11" s="659"/>
      <c r="DQ11" s="663">
        <v>73306</v>
      </c>
      <c r="DR11" s="658"/>
      <c r="DS11" s="658"/>
      <c r="DT11" s="658"/>
      <c r="DU11" s="658"/>
      <c r="DV11" s="658"/>
      <c r="DW11" s="658"/>
      <c r="DX11" s="658"/>
      <c r="DY11" s="658"/>
      <c r="DZ11" s="658"/>
      <c r="EA11" s="658"/>
      <c r="EB11" s="658"/>
      <c r="EC11" s="694"/>
    </row>
    <row r="12" spans="2:143" ht="11.25" customHeight="1" x14ac:dyDescent="0.2">
      <c r="B12" s="654" t="s">
        <v>252</v>
      </c>
      <c r="C12" s="655"/>
      <c r="D12" s="655"/>
      <c r="E12" s="655"/>
      <c r="F12" s="655"/>
      <c r="G12" s="655"/>
      <c r="H12" s="655"/>
      <c r="I12" s="655"/>
      <c r="J12" s="655"/>
      <c r="K12" s="655"/>
      <c r="L12" s="655"/>
      <c r="M12" s="655"/>
      <c r="N12" s="655"/>
      <c r="O12" s="655"/>
      <c r="P12" s="655"/>
      <c r="Q12" s="656"/>
      <c r="R12" s="657">
        <v>21502</v>
      </c>
      <c r="S12" s="658"/>
      <c r="T12" s="658"/>
      <c r="U12" s="658"/>
      <c r="V12" s="658"/>
      <c r="W12" s="658"/>
      <c r="X12" s="658"/>
      <c r="Y12" s="659"/>
      <c r="Z12" s="695">
        <v>0.2</v>
      </c>
      <c r="AA12" s="695"/>
      <c r="AB12" s="695"/>
      <c r="AC12" s="695"/>
      <c r="AD12" s="696">
        <v>21502</v>
      </c>
      <c r="AE12" s="696"/>
      <c r="AF12" s="696"/>
      <c r="AG12" s="696"/>
      <c r="AH12" s="696"/>
      <c r="AI12" s="696"/>
      <c r="AJ12" s="696"/>
      <c r="AK12" s="696"/>
      <c r="AL12" s="660">
        <v>0.3</v>
      </c>
      <c r="AM12" s="661"/>
      <c r="AN12" s="661"/>
      <c r="AO12" s="697"/>
      <c r="AP12" s="654" t="s">
        <v>253</v>
      </c>
      <c r="AQ12" s="655"/>
      <c r="AR12" s="655"/>
      <c r="AS12" s="655"/>
      <c r="AT12" s="655"/>
      <c r="AU12" s="655"/>
      <c r="AV12" s="655"/>
      <c r="AW12" s="655"/>
      <c r="AX12" s="655"/>
      <c r="AY12" s="655"/>
      <c r="AZ12" s="655"/>
      <c r="BA12" s="655"/>
      <c r="BB12" s="655"/>
      <c r="BC12" s="655"/>
      <c r="BD12" s="655"/>
      <c r="BE12" s="655"/>
      <c r="BF12" s="656"/>
      <c r="BG12" s="657">
        <v>1222291</v>
      </c>
      <c r="BH12" s="658"/>
      <c r="BI12" s="658"/>
      <c r="BJ12" s="658"/>
      <c r="BK12" s="658"/>
      <c r="BL12" s="658"/>
      <c r="BM12" s="658"/>
      <c r="BN12" s="659"/>
      <c r="BO12" s="695">
        <v>39.4</v>
      </c>
      <c r="BP12" s="695"/>
      <c r="BQ12" s="695"/>
      <c r="BR12" s="695"/>
      <c r="BS12" s="696" t="s">
        <v>230</v>
      </c>
      <c r="BT12" s="696"/>
      <c r="BU12" s="696"/>
      <c r="BV12" s="696"/>
      <c r="BW12" s="696"/>
      <c r="BX12" s="696"/>
      <c r="BY12" s="696"/>
      <c r="BZ12" s="696"/>
      <c r="CA12" s="696"/>
      <c r="CB12" s="736"/>
      <c r="CD12" s="654" t="s">
        <v>254</v>
      </c>
      <c r="CE12" s="655"/>
      <c r="CF12" s="655"/>
      <c r="CG12" s="655"/>
      <c r="CH12" s="655"/>
      <c r="CI12" s="655"/>
      <c r="CJ12" s="655"/>
      <c r="CK12" s="655"/>
      <c r="CL12" s="655"/>
      <c r="CM12" s="655"/>
      <c r="CN12" s="655"/>
      <c r="CO12" s="655"/>
      <c r="CP12" s="655"/>
      <c r="CQ12" s="656"/>
      <c r="CR12" s="657">
        <v>266615</v>
      </c>
      <c r="CS12" s="658"/>
      <c r="CT12" s="658"/>
      <c r="CU12" s="658"/>
      <c r="CV12" s="658"/>
      <c r="CW12" s="658"/>
      <c r="CX12" s="658"/>
      <c r="CY12" s="659"/>
      <c r="CZ12" s="695">
        <v>2.5</v>
      </c>
      <c r="DA12" s="695"/>
      <c r="DB12" s="695"/>
      <c r="DC12" s="695"/>
      <c r="DD12" s="663">
        <v>1085</v>
      </c>
      <c r="DE12" s="658"/>
      <c r="DF12" s="658"/>
      <c r="DG12" s="658"/>
      <c r="DH12" s="658"/>
      <c r="DI12" s="658"/>
      <c r="DJ12" s="658"/>
      <c r="DK12" s="658"/>
      <c r="DL12" s="658"/>
      <c r="DM12" s="658"/>
      <c r="DN12" s="658"/>
      <c r="DO12" s="658"/>
      <c r="DP12" s="659"/>
      <c r="DQ12" s="663">
        <v>265773</v>
      </c>
      <c r="DR12" s="658"/>
      <c r="DS12" s="658"/>
      <c r="DT12" s="658"/>
      <c r="DU12" s="658"/>
      <c r="DV12" s="658"/>
      <c r="DW12" s="658"/>
      <c r="DX12" s="658"/>
      <c r="DY12" s="658"/>
      <c r="DZ12" s="658"/>
      <c r="EA12" s="658"/>
      <c r="EB12" s="658"/>
      <c r="EC12" s="694"/>
    </row>
    <row r="13" spans="2:143" ht="11.25" customHeight="1" x14ac:dyDescent="0.2">
      <c r="B13" s="654" t="s">
        <v>255</v>
      </c>
      <c r="C13" s="655"/>
      <c r="D13" s="655"/>
      <c r="E13" s="655"/>
      <c r="F13" s="655"/>
      <c r="G13" s="655"/>
      <c r="H13" s="655"/>
      <c r="I13" s="655"/>
      <c r="J13" s="655"/>
      <c r="K13" s="655"/>
      <c r="L13" s="655"/>
      <c r="M13" s="655"/>
      <c r="N13" s="655"/>
      <c r="O13" s="655"/>
      <c r="P13" s="655"/>
      <c r="Q13" s="656"/>
      <c r="R13" s="657" t="s">
        <v>230</v>
      </c>
      <c r="S13" s="658"/>
      <c r="T13" s="658"/>
      <c r="U13" s="658"/>
      <c r="V13" s="658"/>
      <c r="W13" s="658"/>
      <c r="X13" s="658"/>
      <c r="Y13" s="659"/>
      <c r="Z13" s="695" t="s">
        <v>230</v>
      </c>
      <c r="AA13" s="695"/>
      <c r="AB13" s="695"/>
      <c r="AC13" s="695"/>
      <c r="AD13" s="696" t="s">
        <v>230</v>
      </c>
      <c r="AE13" s="696"/>
      <c r="AF13" s="696"/>
      <c r="AG13" s="696"/>
      <c r="AH13" s="696"/>
      <c r="AI13" s="696"/>
      <c r="AJ13" s="696"/>
      <c r="AK13" s="696"/>
      <c r="AL13" s="660" t="s">
        <v>129</v>
      </c>
      <c r="AM13" s="661"/>
      <c r="AN13" s="661"/>
      <c r="AO13" s="697"/>
      <c r="AP13" s="654" t="s">
        <v>256</v>
      </c>
      <c r="AQ13" s="655"/>
      <c r="AR13" s="655"/>
      <c r="AS13" s="655"/>
      <c r="AT13" s="655"/>
      <c r="AU13" s="655"/>
      <c r="AV13" s="655"/>
      <c r="AW13" s="655"/>
      <c r="AX13" s="655"/>
      <c r="AY13" s="655"/>
      <c r="AZ13" s="655"/>
      <c r="BA13" s="655"/>
      <c r="BB13" s="655"/>
      <c r="BC13" s="655"/>
      <c r="BD13" s="655"/>
      <c r="BE13" s="655"/>
      <c r="BF13" s="656"/>
      <c r="BG13" s="657">
        <v>1222243</v>
      </c>
      <c r="BH13" s="658"/>
      <c r="BI13" s="658"/>
      <c r="BJ13" s="658"/>
      <c r="BK13" s="658"/>
      <c r="BL13" s="658"/>
      <c r="BM13" s="658"/>
      <c r="BN13" s="659"/>
      <c r="BO13" s="695">
        <v>39.4</v>
      </c>
      <c r="BP13" s="695"/>
      <c r="BQ13" s="695"/>
      <c r="BR13" s="695"/>
      <c r="BS13" s="696" t="s">
        <v>129</v>
      </c>
      <c r="BT13" s="696"/>
      <c r="BU13" s="696"/>
      <c r="BV13" s="696"/>
      <c r="BW13" s="696"/>
      <c r="BX13" s="696"/>
      <c r="BY13" s="696"/>
      <c r="BZ13" s="696"/>
      <c r="CA13" s="696"/>
      <c r="CB13" s="736"/>
      <c r="CD13" s="654" t="s">
        <v>257</v>
      </c>
      <c r="CE13" s="655"/>
      <c r="CF13" s="655"/>
      <c r="CG13" s="655"/>
      <c r="CH13" s="655"/>
      <c r="CI13" s="655"/>
      <c r="CJ13" s="655"/>
      <c r="CK13" s="655"/>
      <c r="CL13" s="655"/>
      <c r="CM13" s="655"/>
      <c r="CN13" s="655"/>
      <c r="CO13" s="655"/>
      <c r="CP13" s="655"/>
      <c r="CQ13" s="656"/>
      <c r="CR13" s="657">
        <v>944638</v>
      </c>
      <c r="CS13" s="658"/>
      <c r="CT13" s="658"/>
      <c r="CU13" s="658"/>
      <c r="CV13" s="658"/>
      <c r="CW13" s="658"/>
      <c r="CX13" s="658"/>
      <c r="CY13" s="659"/>
      <c r="CZ13" s="695">
        <v>8.9</v>
      </c>
      <c r="DA13" s="695"/>
      <c r="DB13" s="695"/>
      <c r="DC13" s="695"/>
      <c r="DD13" s="663">
        <v>224346</v>
      </c>
      <c r="DE13" s="658"/>
      <c r="DF13" s="658"/>
      <c r="DG13" s="658"/>
      <c r="DH13" s="658"/>
      <c r="DI13" s="658"/>
      <c r="DJ13" s="658"/>
      <c r="DK13" s="658"/>
      <c r="DL13" s="658"/>
      <c r="DM13" s="658"/>
      <c r="DN13" s="658"/>
      <c r="DO13" s="658"/>
      <c r="DP13" s="659"/>
      <c r="DQ13" s="663">
        <v>779035</v>
      </c>
      <c r="DR13" s="658"/>
      <c r="DS13" s="658"/>
      <c r="DT13" s="658"/>
      <c r="DU13" s="658"/>
      <c r="DV13" s="658"/>
      <c r="DW13" s="658"/>
      <c r="DX13" s="658"/>
      <c r="DY13" s="658"/>
      <c r="DZ13" s="658"/>
      <c r="EA13" s="658"/>
      <c r="EB13" s="658"/>
      <c r="EC13" s="694"/>
    </row>
    <row r="14" spans="2:143" ht="11.25" customHeight="1" x14ac:dyDescent="0.2">
      <c r="B14" s="654" t="s">
        <v>258</v>
      </c>
      <c r="C14" s="655"/>
      <c r="D14" s="655"/>
      <c r="E14" s="655"/>
      <c r="F14" s="655"/>
      <c r="G14" s="655"/>
      <c r="H14" s="655"/>
      <c r="I14" s="655"/>
      <c r="J14" s="655"/>
      <c r="K14" s="655"/>
      <c r="L14" s="655"/>
      <c r="M14" s="655"/>
      <c r="N14" s="655"/>
      <c r="O14" s="655"/>
      <c r="P14" s="655"/>
      <c r="Q14" s="656"/>
      <c r="R14" s="657">
        <v>313</v>
      </c>
      <c r="S14" s="658"/>
      <c r="T14" s="658"/>
      <c r="U14" s="658"/>
      <c r="V14" s="658"/>
      <c r="W14" s="658"/>
      <c r="X14" s="658"/>
      <c r="Y14" s="659"/>
      <c r="Z14" s="695">
        <v>0</v>
      </c>
      <c r="AA14" s="695"/>
      <c r="AB14" s="695"/>
      <c r="AC14" s="695"/>
      <c r="AD14" s="696">
        <v>313</v>
      </c>
      <c r="AE14" s="696"/>
      <c r="AF14" s="696"/>
      <c r="AG14" s="696"/>
      <c r="AH14" s="696"/>
      <c r="AI14" s="696"/>
      <c r="AJ14" s="696"/>
      <c r="AK14" s="696"/>
      <c r="AL14" s="660">
        <v>0</v>
      </c>
      <c r="AM14" s="661"/>
      <c r="AN14" s="661"/>
      <c r="AO14" s="697"/>
      <c r="AP14" s="654" t="s">
        <v>259</v>
      </c>
      <c r="AQ14" s="655"/>
      <c r="AR14" s="655"/>
      <c r="AS14" s="655"/>
      <c r="AT14" s="655"/>
      <c r="AU14" s="655"/>
      <c r="AV14" s="655"/>
      <c r="AW14" s="655"/>
      <c r="AX14" s="655"/>
      <c r="AY14" s="655"/>
      <c r="AZ14" s="655"/>
      <c r="BA14" s="655"/>
      <c r="BB14" s="655"/>
      <c r="BC14" s="655"/>
      <c r="BD14" s="655"/>
      <c r="BE14" s="655"/>
      <c r="BF14" s="656"/>
      <c r="BG14" s="657">
        <v>66622</v>
      </c>
      <c r="BH14" s="658"/>
      <c r="BI14" s="658"/>
      <c r="BJ14" s="658"/>
      <c r="BK14" s="658"/>
      <c r="BL14" s="658"/>
      <c r="BM14" s="658"/>
      <c r="BN14" s="659"/>
      <c r="BO14" s="695">
        <v>2.1</v>
      </c>
      <c r="BP14" s="695"/>
      <c r="BQ14" s="695"/>
      <c r="BR14" s="695"/>
      <c r="BS14" s="696" t="s">
        <v>129</v>
      </c>
      <c r="BT14" s="696"/>
      <c r="BU14" s="696"/>
      <c r="BV14" s="696"/>
      <c r="BW14" s="696"/>
      <c r="BX14" s="696"/>
      <c r="BY14" s="696"/>
      <c r="BZ14" s="696"/>
      <c r="CA14" s="696"/>
      <c r="CB14" s="736"/>
      <c r="CD14" s="654" t="s">
        <v>260</v>
      </c>
      <c r="CE14" s="655"/>
      <c r="CF14" s="655"/>
      <c r="CG14" s="655"/>
      <c r="CH14" s="655"/>
      <c r="CI14" s="655"/>
      <c r="CJ14" s="655"/>
      <c r="CK14" s="655"/>
      <c r="CL14" s="655"/>
      <c r="CM14" s="655"/>
      <c r="CN14" s="655"/>
      <c r="CO14" s="655"/>
      <c r="CP14" s="655"/>
      <c r="CQ14" s="656"/>
      <c r="CR14" s="657">
        <v>573763</v>
      </c>
      <c r="CS14" s="658"/>
      <c r="CT14" s="658"/>
      <c r="CU14" s="658"/>
      <c r="CV14" s="658"/>
      <c r="CW14" s="658"/>
      <c r="CX14" s="658"/>
      <c r="CY14" s="659"/>
      <c r="CZ14" s="695">
        <v>5.4</v>
      </c>
      <c r="DA14" s="695"/>
      <c r="DB14" s="695"/>
      <c r="DC14" s="695"/>
      <c r="DD14" s="663">
        <v>210970</v>
      </c>
      <c r="DE14" s="658"/>
      <c r="DF14" s="658"/>
      <c r="DG14" s="658"/>
      <c r="DH14" s="658"/>
      <c r="DI14" s="658"/>
      <c r="DJ14" s="658"/>
      <c r="DK14" s="658"/>
      <c r="DL14" s="658"/>
      <c r="DM14" s="658"/>
      <c r="DN14" s="658"/>
      <c r="DO14" s="658"/>
      <c r="DP14" s="659"/>
      <c r="DQ14" s="663">
        <v>369893</v>
      </c>
      <c r="DR14" s="658"/>
      <c r="DS14" s="658"/>
      <c r="DT14" s="658"/>
      <c r="DU14" s="658"/>
      <c r="DV14" s="658"/>
      <c r="DW14" s="658"/>
      <c r="DX14" s="658"/>
      <c r="DY14" s="658"/>
      <c r="DZ14" s="658"/>
      <c r="EA14" s="658"/>
      <c r="EB14" s="658"/>
      <c r="EC14" s="694"/>
    </row>
    <row r="15" spans="2:143" ht="11.25" customHeight="1" x14ac:dyDescent="0.2">
      <c r="B15" s="654" t="s">
        <v>261</v>
      </c>
      <c r="C15" s="655"/>
      <c r="D15" s="655"/>
      <c r="E15" s="655"/>
      <c r="F15" s="655"/>
      <c r="G15" s="655"/>
      <c r="H15" s="655"/>
      <c r="I15" s="655"/>
      <c r="J15" s="655"/>
      <c r="K15" s="655"/>
      <c r="L15" s="655"/>
      <c r="M15" s="655"/>
      <c r="N15" s="655"/>
      <c r="O15" s="655"/>
      <c r="P15" s="655"/>
      <c r="Q15" s="656"/>
      <c r="R15" s="657" t="s">
        <v>129</v>
      </c>
      <c r="S15" s="658"/>
      <c r="T15" s="658"/>
      <c r="U15" s="658"/>
      <c r="V15" s="658"/>
      <c r="W15" s="658"/>
      <c r="X15" s="658"/>
      <c r="Y15" s="659"/>
      <c r="Z15" s="695" t="s">
        <v>129</v>
      </c>
      <c r="AA15" s="695"/>
      <c r="AB15" s="695"/>
      <c r="AC15" s="695"/>
      <c r="AD15" s="696" t="s">
        <v>129</v>
      </c>
      <c r="AE15" s="696"/>
      <c r="AF15" s="696"/>
      <c r="AG15" s="696"/>
      <c r="AH15" s="696"/>
      <c r="AI15" s="696"/>
      <c r="AJ15" s="696"/>
      <c r="AK15" s="696"/>
      <c r="AL15" s="660" t="s">
        <v>129</v>
      </c>
      <c r="AM15" s="661"/>
      <c r="AN15" s="661"/>
      <c r="AO15" s="697"/>
      <c r="AP15" s="654" t="s">
        <v>262</v>
      </c>
      <c r="AQ15" s="655"/>
      <c r="AR15" s="655"/>
      <c r="AS15" s="655"/>
      <c r="AT15" s="655"/>
      <c r="AU15" s="655"/>
      <c r="AV15" s="655"/>
      <c r="AW15" s="655"/>
      <c r="AX15" s="655"/>
      <c r="AY15" s="655"/>
      <c r="AZ15" s="655"/>
      <c r="BA15" s="655"/>
      <c r="BB15" s="655"/>
      <c r="BC15" s="655"/>
      <c r="BD15" s="655"/>
      <c r="BE15" s="655"/>
      <c r="BF15" s="656"/>
      <c r="BG15" s="657">
        <v>140228</v>
      </c>
      <c r="BH15" s="658"/>
      <c r="BI15" s="658"/>
      <c r="BJ15" s="658"/>
      <c r="BK15" s="658"/>
      <c r="BL15" s="658"/>
      <c r="BM15" s="658"/>
      <c r="BN15" s="659"/>
      <c r="BO15" s="695">
        <v>4.5</v>
      </c>
      <c r="BP15" s="695"/>
      <c r="BQ15" s="695"/>
      <c r="BR15" s="695"/>
      <c r="BS15" s="696" t="s">
        <v>129</v>
      </c>
      <c r="BT15" s="696"/>
      <c r="BU15" s="696"/>
      <c r="BV15" s="696"/>
      <c r="BW15" s="696"/>
      <c r="BX15" s="696"/>
      <c r="BY15" s="696"/>
      <c r="BZ15" s="696"/>
      <c r="CA15" s="696"/>
      <c r="CB15" s="736"/>
      <c r="CD15" s="654" t="s">
        <v>263</v>
      </c>
      <c r="CE15" s="655"/>
      <c r="CF15" s="655"/>
      <c r="CG15" s="655"/>
      <c r="CH15" s="655"/>
      <c r="CI15" s="655"/>
      <c r="CJ15" s="655"/>
      <c r="CK15" s="655"/>
      <c r="CL15" s="655"/>
      <c r="CM15" s="655"/>
      <c r="CN15" s="655"/>
      <c r="CO15" s="655"/>
      <c r="CP15" s="655"/>
      <c r="CQ15" s="656"/>
      <c r="CR15" s="657">
        <v>1123913</v>
      </c>
      <c r="CS15" s="658"/>
      <c r="CT15" s="658"/>
      <c r="CU15" s="658"/>
      <c r="CV15" s="658"/>
      <c r="CW15" s="658"/>
      <c r="CX15" s="658"/>
      <c r="CY15" s="659"/>
      <c r="CZ15" s="695">
        <v>10.5</v>
      </c>
      <c r="DA15" s="695"/>
      <c r="DB15" s="695"/>
      <c r="DC15" s="695"/>
      <c r="DD15" s="663">
        <v>100532</v>
      </c>
      <c r="DE15" s="658"/>
      <c r="DF15" s="658"/>
      <c r="DG15" s="658"/>
      <c r="DH15" s="658"/>
      <c r="DI15" s="658"/>
      <c r="DJ15" s="658"/>
      <c r="DK15" s="658"/>
      <c r="DL15" s="658"/>
      <c r="DM15" s="658"/>
      <c r="DN15" s="658"/>
      <c r="DO15" s="658"/>
      <c r="DP15" s="659"/>
      <c r="DQ15" s="663">
        <v>942139</v>
      </c>
      <c r="DR15" s="658"/>
      <c r="DS15" s="658"/>
      <c r="DT15" s="658"/>
      <c r="DU15" s="658"/>
      <c r="DV15" s="658"/>
      <c r="DW15" s="658"/>
      <c r="DX15" s="658"/>
      <c r="DY15" s="658"/>
      <c r="DZ15" s="658"/>
      <c r="EA15" s="658"/>
      <c r="EB15" s="658"/>
      <c r="EC15" s="694"/>
    </row>
    <row r="16" spans="2:143" ht="11.25" customHeight="1" x14ac:dyDescent="0.2">
      <c r="B16" s="654" t="s">
        <v>264</v>
      </c>
      <c r="C16" s="655"/>
      <c r="D16" s="655"/>
      <c r="E16" s="655"/>
      <c r="F16" s="655"/>
      <c r="G16" s="655"/>
      <c r="H16" s="655"/>
      <c r="I16" s="655"/>
      <c r="J16" s="655"/>
      <c r="K16" s="655"/>
      <c r="L16" s="655"/>
      <c r="M16" s="655"/>
      <c r="N16" s="655"/>
      <c r="O16" s="655"/>
      <c r="P16" s="655"/>
      <c r="Q16" s="656"/>
      <c r="R16" s="657">
        <v>8534</v>
      </c>
      <c r="S16" s="658"/>
      <c r="T16" s="658"/>
      <c r="U16" s="658"/>
      <c r="V16" s="658"/>
      <c r="W16" s="658"/>
      <c r="X16" s="658"/>
      <c r="Y16" s="659"/>
      <c r="Z16" s="695">
        <v>0.1</v>
      </c>
      <c r="AA16" s="695"/>
      <c r="AB16" s="695"/>
      <c r="AC16" s="695"/>
      <c r="AD16" s="696">
        <v>8534</v>
      </c>
      <c r="AE16" s="696"/>
      <c r="AF16" s="696"/>
      <c r="AG16" s="696"/>
      <c r="AH16" s="696"/>
      <c r="AI16" s="696"/>
      <c r="AJ16" s="696"/>
      <c r="AK16" s="696"/>
      <c r="AL16" s="660">
        <v>0.1</v>
      </c>
      <c r="AM16" s="661"/>
      <c r="AN16" s="661"/>
      <c r="AO16" s="697"/>
      <c r="AP16" s="654" t="s">
        <v>265</v>
      </c>
      <c r="AQ16" s="655"/>
      <c r="AR16" s="655"/>
      <c r="AS16" s="655"/>
      <c r="AT16" s="655"/>
      <c r="AU16" s="655"/>
      <c r="AV16" s="655"/>
      <c r="AW16" s="655"/>
      <c r="AX16" s="655"/>
      <c r="AY16" s="655"/>
      <c r="AZ16" s="655"/>
      <c r="BA16" s="655"/>
      <c r="BB16" s="655"/>
      <c r="BC16" s="655"/>
      <c r="BD16" s="655"/>
      <c r="BE16" s="655"/>
      <c r="BF16" s="656"/>
      <c r="BG16" s="657" t="s">
        <v>230</v>
      </c>
      <c r="BH16" s="658"/>
      <c r="BI16" s="658"/>
      <c r="BJ16" s="658"/>
      <c r="BK16" s="658"/>
      <c r="BL16" s="658"/>
      <c r="BM16" s="658"/>
      <c r="BN16" s="659"/>
      <c r="BO16" s="695" t="s">
        <v>230</v>
      </c>
      <c r="BP16" s="695"/>
      <c r="BQ16" s="695"/>
      <c r="BR16" s="695"/>
      <c r="BS16" s="696" t="s">
        <v>230</v>
      </c>
      <c r="BT16" s="696"/>
      <c r="BU16" s="696"/>
      <c r="BV16" s="696"/>
      <c r="BW16" s="696"/>
      <c r="BX16" s="696"/>
      <c r="BY16" s="696"/>
      <c r="BZ16" s="696"/>
      <c r="CA16" s="696"/>
      <c r="CB16" s="736"/>
      <c r="CD16" s="654" t="s">
        <v>266</v>
      </c>
      <c r="CE16" s="655"/>
      <c r="CF16" s="655"/>
      <c r="CG16" s="655"/>
      <c r="CH16" s="655"/>
      <c r="CI16" s="655"/>
      <c r="CJ16" s="655"/>
      <c r="CK16" s="655"/>
      <c r="CL16" s="655"/>
      <c r="CM16" s="655"/>
      <c r="CN16" s="655"/>
      <c r="CO16" s="655"/>
      <c r="CP16" s="655"/>
      <c r="CQ16" s="656"/>
      <c r="CR16" s="657" t="s">
        <v>129</v>
      </c>
      <c r="CS16" s="658"/>
      <c r="CT16" s="658"/>
      <c r="CU16" s="658"/>
      <c r="CV16" s="658"/>
      <c r="CW16" s="658"/>
      <c r="CX16" s="658"/>
      <c r="CY16" s="659"/>
      <c r="CZ16" s="695" t="s">
        <v>129</v>
      </c>
      <c r="DA16" s="695"/>
      <c r="DB16" s="695"/>
      <c r="DC16" s="695"/>
      <c r="DD16" s="663" t="s">
        <v>230</v>
      </c>
      <c r="DE16" s="658"/>
      <c r="DF16" s="658"/>
      <c r="DG16" s="658"/>
      <c r="DH16" s="658"/>
      <c r="DI16" s="658"/>
      <c r="DJ16" s="658"/>
      <c r="DK16" s="658"/>
      <c r="DL16" s="658"/>
      <c r="DM16" s="658"/>
      <c r="DN16" s="658"/>
      <c r="DO16" s="658"/>
      <c r="DP16" s="659"/>
      <c r="DQ16" s="663" t="s">
        <v>129</v>
      </c>
      <c r="DR16" s="658"/>
      <c r="DS16" s="658"/>
      <c r="DT16" s="658"/>
      <c r="DU16" s="658"/>
      <c r="DV16" s="658"/>
      <c r="DW16" s="658"/>
      <c r="DX16" s="658"/>
      <c r="DY16" s="658"/>
      <c r="DZ16" s="658"/>
      <c r="EA16" s="658"/>
      <c r="EB16" s="658"/>
      <c r="EC16" s="694"/>
    </row>
    <row r="17" spans="2:133" ht="11.25" customHeight="1" x14ac:dyDescent="0.2">
      <c r="B17" s="654" t="s">
        <v>267</v>
      </c>
      <c r="C17" s="655"/>
      <c r="D17" s="655"/>
      <c r="E17" s="655"/>
      <c r="F17" s="655"/>
      <c r="G17" s="655"/>
      <c r="H17" s="655"/>
      <c r="I17" s="655"/>
      <c r="J17" s="655"/>
      <c r="K17" s="655"/>
      <c r="L17" s="655"/>
      <c r="M17" s="655"/>
      <c r="N17" s="655"/>
      <c r="O17" s="655"/>
      <c r="P17" s="655"/>
      <c r="Q17" s="656"/>
      <c r="R17" s="657">
        <v>19354</v>
      </c>
      <c r="S17" s="658"/>
      <c r="T17" s="658"/>
      <c r="U17" s="658"/>
      <c r="V17" s="658"/>
      <c r="W17" s="658"/>
      <c r="X17" s="658"/>
      <c r="Y17" s="659"/>
      <c r="Z17" s="695">
        <v>0.2</v>
      </c>
      <c r="AA17" s="695"/>
      <c r="AB17" s="695"/>
      <c r="AC17" s="695"/>
      <c r="AD17" s="696">
        <v>19354</v>
      </c>
      <c r="AE17" s="696"/>
      <c r="AF17" s="696"/>
      <c r="AG17" s="696"/>
      <c r="AH17" s="696"/>
      <c r="AI17" s="696"/>
      <c r="AJ17" s="696"/>
      <c r="AK17" s="696"/>
      <c r="AL17" s="660">
        <v>0.3</v>
      </c>
      <c r="AM17" s="661"/>
      <c r="AN17" s="661"/>
      <c r="AO17" s="697"/>
      <c r="AP17" s="654" t="s">
        <v>268</v>
      </c>
      <c r="AQ17" s="655"/>
      <c r="AR17" s="655"/>
      <c r="AS17" s="655"/>
      <c r="AT17" s="655"/>
      <c r="AU17" s="655"/>
      <c r="AV17" s="655"/>
      <c r="AW17" s="655"/>
      <c r="AX17" s="655"/>
      <c r="AY17" s="655"/>
      <c r="AZ17" s="655"/>
      <c r="BA17" s="655"/>
      <c r="BB17" s="655"/>
      <c r="BC17" s="655"/>
      <c r="BD17" s="655"/>
      <c r="BE17" s="655"/>
      <c r="BF17" s="656"/>
      <c r="BG17" s="657" t="s">
        <v>129</v>
      </c>
      <c r="BH17" s="658"/>
      <c r="BI17" s="658"/>
      <c r="BJ17" s="658"/>
      <c r="BK17" s="658"/>
      <c r="BL17" s="658"/>
      <c r="BM17" s="658"/>
      <c r="BN17" s="659"/>
      <c r="BO17" s="695" t="s">
        <v>230</v>
      </c>
      <c r="BP17" s="695"/>
      <c r="BQ17" s="695"/>
      <c r="BR17" s="695"/>
      <c r="BS17" s="696" t="s">
        <v>129</v>
      </c>
      <c r="BT17" s="696"/>
      <c r="BU17" s="696"/>
      <c r="BV17" s="696"/>
      <c r="BW17" s="696"/>
      <c r="BX17" s="696"/>
      <c r="BY17" s="696"/>
      <c r="BZ17" s="696"/>
      <c r="CA17" s="696"/>
      <c r="CB17" s="736"/>
      <c r="CD17" s="654" t="s">
        <v>269</v>
      </c>
      <c r="CE17" s="655"/>
      <c r="CF17" s="655"/>
      <c r="CG17" s="655"/>
      <c r="CH17" s="655"/>
      <c r="CI17" s="655"/>
      <c r="CJ17" s="655"/>
      <c r="CK17" s="655"/>
      <c r="CL17" s="655"/>
      <c r="CM17" s="655"/>
      <c r="CN17" s="655"/>
      <c r="CO17" s="655"/>
      <c r="CP17" s="655"/>
      <c r="CQ17" s="656"/>
      <c r="CR17" s="657">
        <v>913691</v>
      </c>
      <c r="CS17" s="658"/>
      <c r="CT17" s="658"/>
      <c r="CU17" s="658"/>
      <c r="CV17" s="658"/>
      <c r="CW17" s="658"/>
      <c r="CX17" s="658"/>
      <c r="CY17" s="659"/>
      <c r="CZ17" s="695">
        <v>8.6</v>
      </c>
      <c r="DA17" s="695"/>
      <c r="DB17" s="695"/>
      <c r="DC17" s="695"/>
      <c r="DD17" s="663" t="s">
        <v>230</v>
      </c>
      <c r="DE17" s="658"/>
      <c r="DF17" s="658"/>
      <c r="DG17" s="658"/>
      <c r="DH17" s="658"/>
      <c r="DI17" s="658"/>
      <c r="DJ17" s="658"/>
      <c r="DK17" s="658"/>
      <c r="DL17" s="658"/>
      <c r="DM17" s="658"/>
      <c r="DN17" s="658"/>
      <c r="DO17" s="658"/>
      <c r="DP17" s="659"/>
      <c r="DQ17" s="663">
        <v>900522</v>
      </c>
      <c r="DR17" s="658"/>
      <c r="DS17" s="658"/>
      <c r="DT17" s="658"/>
      <c r="DU17" s="658"/>
      <c r="DV17" s="658"/>
      <c r="DW17" s="658"/>
      <c r="DX17" s="658"/>
      <c r="DY17" s="658"/>
      <c r="DZ17" s="658"/>
      <c r="EA17" s="658"/>
      <c r="EB17" s="658"/>
      <c r="EC17" s="694"/>
    </row>
    <row r="18" spans="2:133" ht="11.25" customHeight="1" x14ac:dyDescent="0.2">
      <c r="B18" s="654" t="s">
        <v>270</v>
      </c>
      <c r="C18" s="655"/>
      <c r="D18" s="655"/>
      <c r="E18" s="655"/>
      <c r="F18" s="655"/>
      <c r="G18" s="655"/>
      <c r="H18" s="655"/>
      <c r="I18" s="655"/>
      <c r="J18" s="655"/>
      <c r="K18" s="655"/>
      <c r="L18" s="655"/>
      <c r="M18" s="655"/>
      <c r="N18" s="655"/>
      <c r="O18" s="655"/>
      <c r="P18" s="655"/>
      <c r="Q18" s="656"/>
      <c r="R18" s="657">
        <v>41440</v>
      </c>
      <c r="S18" s="658"/>
      <c r="T18" s="658"/>
      <c r="U18" s="658"/>
      <c r="V18" s="658"/>
      <c r="W18" s="658"/>
      <c r="X18" s="658"/>
      <c r="Y18" s="659"/>
      <c r="Z18" s="695">
        <v>0.4</v>
      </c>
      <c r="AA18" s="695"/>
      <c r="AB18" s="695"/>
      <c r="AC18" s="695"/>
      <c r="AD18" s="696">
        <v>41440</v>
      </c>
      <c r="AE18" s="696"/>
      <c r="AF18" s="696"/>
      <c r="AG18" s="696"/>
      <c r="AH18" s="696"/>
      <c r="AI18" s="696"/>
      <c r="AJ18" s="696"/>
      <c r="AK18" s="696"/>
      <c r="AL18" s="660">
        <v>0.6</v>
      </c>
      <c r="AM18" s="661"/>
      <c r="AN18" s="661"/>
      <c r="AO18" s="697"/>
      <c r="AP18" s="654" t="s">
        <v>271</v>
      </c>
      <c r="AQ18" s="655"/>
      <c r="AR18" s="655"/>
      <c r="AS18" s="655"/>
      <c r="AT18" s="655"/>
      <c r="AU18" s="655"/>
      <c r="AV18" s="655"/>
      <c r="AW18" s="655"/>
      <c r="AX18" s="655"/>
      <c r="AY18" s="655"/>
      <c r="AZ18" s="655"/>
      <c r="BA18" s="655"/>
      <c r="BB18" s="655"/>
      <c r="BC18" s="655"/>
      <c r="BD18" s="655"/>
      <c r="BE18" s="655"/>
      <c r="BF18" s="656"/>
      <c r="BG18" s="657" t="s">
        <v>230</v>
      </c>
      <c r="BH18" s="658"/>
      <c r="BI18" s="658"/>
      <c r="BJ18" s="658"/>
      <c r="BK18" s="658"/>
      <c r="BL18" s="658"/>
      <c r="BM18" s="658"/>
      <c r="BN18" s="659"/>
      <c r="BO18" s="695" t="s">
        <v>230</v>
      </c>
      <c r="BP18" s="695"/>
      <c r="BQ18" s="695"/>
      <c r="BR18" s="695"/>
      <c r="BS18" s="696" t="s">
        <v>129</v>
      </c>
      <c r="BT18" s="696"/>
      <c r="BU18" s="696"/>
      <c r="BV18" s="696"/>
      <c r="BW18" s="696"/>
      <c r="BX18" s="696"/>
      <c r="BY18" s="696"/>
      <c r="BZ18" s="696"/>
      <c r="CA18" s="696"/>
      <c r="CB18" s="736"/>
      <c r="CD18" s="654" t="s">
        <v>272</v>
      </c>
      <c r="CE18" s="655"/>
      <c r="CF18" s="655"/>
      <c r="CG18" s="655"/>
      <c r="CH18" s="655"/>
      <c r="CI18" s="655"/>
      <c r="CJ18" s="655"/>
      <c r="CK18" s="655"/>
      <c r="CL18" s="655"/>
      <c r="CM18" s="655"/>
      <c r="CN18" s="655"/>
      <c r="CO18" s="655"/>
      <c r="CP18" s="655"/>
      <c r="CQ18" s="656"/>
      <c r="CR18" s="657" t="s">
        <v>129</v>
      </c>
      <c r="CS18" s="658"/>
      <c r="CT18" s="658"/>
      <c r="CU18" s="658"/>
      <c r="CV18" s="658"/>
      <c r="CW18" s="658"/>
      <c r="CX18" s="658"/>
      <c r="CY18" s="659"/>
      <c r="CZ18" s="695" t="s">
        <v>129</v>
      </c>
      <c r="DA18" s="695"/>
      <c r="DB18" s="695"/>
      <c r="DC18" s="695"/>
      <c r="DD18" s="663" t="s">
        <v>230</v>
      </c>
      <c r="DE18" s="658"/>
      <c r="DF18" s="658"/>
      <c r="DG18" s="658"/>
      <c r="DH18" s="658"/>
      <c r="DI18" s="658"/>
      <c r="DJ18" s="658"/>
      <c r="DK18" s="658"/>
      <c r="DL18" s="658"/>
      <c r="DM18" s="658"/>
      <c r="DN18" s="658"/>
      <c r="DO18" s="658"/>
      <c r="DP18" s="659"/>
      <c r="DQ18" s="663" t="s">
        <v>129</v>
      </c>
      <c r="DR18" s="658"/>
      <c r="DS18" s="658"/>
      <c r="DT18" s="658"/>
      <c r="DU18" s="658"/>
      <c r="DV18" s="658"/>
      <c r="DW18" s="658"/>
      <c r="DX18" s="658"/>
      <c r="DY18" s="658"/>
      <c r="DZ18" s="658"/>
      <c r="EA18" s="658"/>
      <c r="EB18" s="658"/>
      <c r="EC18" s="694"/>
    </row>
    <row r="19" spans="2:133" ht="11.25" customHeight="1" x14ac:dyDescent="0.2">
      <c r="B19" s="654" t="s">
        <v>273</v>
      </c>
      <c r="C19" s="655"/>
      <c r="D19" s="655"/>
      <c r="E19" s="655"/>
      <c r="F19" s="655"/>
      <c r="G19" s="655"/>
      <c r="H19" s="655"/>
      <c r="I19" s="655"/>
      <c r="J19" s="655"/>
      <c r="K19" s="655"/>
      <c r="L19" s="655"/>
      <c r="M19" s="655"/>
      <c r="N19" s="655"/>
      <c r="O19" s="655"/>
      <c r="P19" s="655"/>
      <c r="Q19" s="656"/>
      <c r="R19" s="657">
        <v>41440</v>
      </c>
      <c r="S19" s="658"/>
      <c r="T19" s="658"/>
      <c r="U19" s="658"/>
      <c r="V19" s="658"/>
      <c r="W19" s="658"/>
      <c r="X19" s="658"/>
      <c r="Y19" s="659"/>
      <c r="Z19" s="695">
        <v>0.4</v>
      </c>
      <c r="AA19" s="695"/>
      <c r="AB19" s="695"/>
      <c r="AC19" s="695"/>
      <c r="AD19" s="696">
        <v>41440</v>
      </c>
      <c r="AE19" s="696"/>
      <c r="AF19" s="696"/>
      <c r="AG19" s="696"/>
      <c r="AH19" s="696"/>
      <c r="AI19" s="696"/>
      <c r="AJ19" s="696"/>
      <c r="AK19" s="696"/>
      <c r="AL19" s="660">
        <v>0.6</v>
      </c>
      <c r="AM19" s="661"/>
      <c r="AN19" s="661"/>
      <c r="AO19" s="697"/>
      <c r="AP19" s="654" t="s">
        <v>274</v>
      </c>
      <c r="AQ19" s="655"/>
      <c r="AR19" s="655"/>
      <c r="AS19" s="655"/>
      <c r="AT19" s="655"/>
      <c r="AU19" s="655"/>
      <c r="AV19" s="655"/>
      <c r="AW19" s="655"/>
      <c r="AX19" s="655"/>
      <c r="AY19" s="655"/>
      <c r="AZ19" s="655"/>
      <c r="BA19" s="655"/>
      <c r="BB19" s="655"/>
      <c r="BC19" s="655"/>
      <c r="BD19" s="655"/>
      <c r="BE19" s="655"/>
      <c r="BF19" s="656"/>
      <c r="BG19" s="657">
        <v>134166</v>
      </c>
      <c r="BH19" s="658"/>
      <c r="BI19" s="658"/>
      <c r="BJ19" s="658"/>
      <c r="BK19" s="658"/>
      <c r="BL19" s="658"/>
      <c r="BM19" s="658"/>
      <c r="BN19" s="659"/>
      <c r="BO19" s="695">
        <v>4.3</v>
      </c>
      <c r="BP19" s="695"/>
      <c r="BQ19" s="695"/>
      <c r="BR19" s="695"/>
      <c r="BS19" s="696" t="s">
        <v>129</v>
      </c>
      <c r="BT19" s="696"/>
      <c r="BU19" s="696"/>
      <c r="BV19" s="696"/>
      <c r="BW19" s="696"/>
      <c r="BX19" s="696"/>
      <c r="BY19" s="696"/>
      <c r="BZ19" s="696"/>
      <c r="CA19" s="696"/>
      <c r="CB19" s="736"/>
      <c r="CD19" s="654" t="s">
        <v>275</v>
      </c>
      <c r="CE19" s="655"/>
      <c r="CF19" s="655"/>
      <c r="CG19" s="655"/>
      <c r="CH19" s="655"/>
      <c r="CI19" s="655"/>
      <c r="CJ19" s="655"/>
      <c r="CK19" s="655"/>
      <c r="CL19" s="655"/>
      <c r="CM19" s="655"/>
      <c r="CN19" s="655"/>
      <c r="CO19" s="655"/>
      <c r="CP19" s="655"/>
      <c r="CQ19" s="656"/>
      <c r="CR19" s="657" t="s">
        <v>230</v>
      </c>
      <c r="CS19" s="658"/>
      <c r="CT19" s="658"/>
      <c r="CU19" s="658"/>
      <c r="CV19" s="658"/>
      <c r="CW19" s="658"/>
      <c r="CX19" s="658"/>
      <c r="CY19" s="659"/>
      <c r="CZ19" s="695" t="s">
        <v>230</v>
      </c>
      <c r="DA19" s="695"/>
      <c r="DB19" s="695"/>
      <c r="DC19" s="695"/>
      <c r="DD19" s="663" t="s">
        <v>129</v>
      </c>
      <c r="DE19" s="658"/>
      <c r="DF19" s="658"/>
      <c r="DG19" s="658"/>
      <c r="DH19" s="658"/>
      <c r="DI19" s="658"/>
      <c r="DJ19" s="658"/>
      <c r="DK19" s="658"/>
      <c r="DL19" s="658"/>
      <c r="DM19" s="658"/>
      <c r="DN19" s="658"/>
      <c r="DO19" s="658"/>
      <c r="DP19" s="659"/>
      <c r="DQ19" s="663" t="s">
        <v>230</v>
      </c>
      <c r="DR19" s="658"/>
      <c r="DS19" s="658"/>
      <c r="DT19" s="658"/>
      <c r="DU19" s="658"/>
      <c r="DV19" s="658"/>
      <c r="DW19" s="658"/>
      <c r="DX19" s="658"/>
      <c r="DY19" s="658"/>
      <c r="DZ19" s="658"/>
      <c r="EA19" s="658"/>
      <c r="EB19" s="658"/>
      <c r="EC19" s="694"/>
    </row>
    <row r="20" spans="2:133" ht="11.25" customHeight="1" x14ac:dyDescent="0.2">
      <c r="B20" s="724" t="s">
        <v>276</v>
      </c>
      <c r="C20" s="725"/>
      <c r="D20" s="725"/>
      <c r="E20" s="725"/>
      <c r="F20" s="725"/>
      <c r="G20" s="725"/>
      <c r="H20" s="725"/>
      <c r="I20" s="725"/>
      <c r="J20" s="725"/>
      <c r="K20" s="725"/>
      <c r="L20" s="725"/>
      <c r="M20" s="725"/>
      <c r="N20" s="725"/>
      <c r="O20" s="725"/>
      <c r="P20" s="725"/>
      <c r="Q20" s="726"/>
      <c r="R20" s="657" t="s">
        <v>129</v>
      </c>
      <c r="S20" s="658"/>
      <c r="T20" s="658"/>
      <c r="U20" s="658"/>
      <c r="V20" s="658"/>
      <c r="W20" s="658"/>
      <c r="X20" s="658"/>
      <c r="Y20" s="659"/>
      <c r="Z20" s="695" t="s">
        <v>230</v>
      </c>
      <c r="AA20" s="695"/>
      <c r="AB20" s="695"/>
      <c r="AC20" s="695"/>
      <c r="AD20" s="696" t="s">
        <v>230</v>
      </c>
      <c r="AE20" s="696"/>
      <c r="AF20" s="696"/>
      <c r="AG20" s="696"/>
      <c r="AH20" s="696"/>
      <c r="AI20" s="696"/>
      <c r="AJ20" s="696"/>
      <c r="AK20" s="696"/>
      <c r="AL20" s="660" t="s">
        <v>129</v>
      </c>
      <c r="AM20" s="661"/>
      <c r="AN20" s="661"/>
      <c r="AO20" s="697"/>
      <c r="AP20" s="654" t="s">
        <v>277</v>
      </c>
      <c r="AQ20" s="655"/>
      <c r="AR20" s="655"/>
      <c r="AS20" s="655"/>
      <c r="AT20" s="655"/>
      <c r="AU20" s="655"/>
      <c r="AV20" s="655"/>
      <c r="AW20" s="655"/>
      <c r="AX20" s="655"/>
      <c r="AY20" s="655"/>
      <c r="AZ20" s="655"/>
      <c r="BA20" s="655"/>
      <c r="BB20" s="655"/>
      <c r="BC20" s="655"/>
      <c r="BD20" s="655"/>
      <c r="BE20" s="655"/>
      <c r="BF20" s="656"/>
      <c r="BG20" s="657">
        <v>134166</v>
      </c>
      <c r="BH20" s="658"/>
      <c r="BI20" s="658"/>
      <c r="BJ20" s="658"/>
      <c r="BK20" s="658"/>
      <c r="BL20" s="658"/>
      <c r="BM20" s="658"/>
      <c r="BN20" s="659"/>
      <c r="BO20" s="695">
        <v>4.3</v>
      </c>
      <c r="BP20" s="695"/>
      <c r="BQ20" s="695"/>
      <c r="BR20" s="695"/>
      <c r="BS20" s="696" t="s">
        <v>129</v>
      </c>
      <c r="BT20" s="696"/>
      <c r="BU20" s="696"/>
      <c r="BV20" s="696"/>
      <c r="BW20" s="696"/>
      <c r="BX20" s="696"/>
      <c r="BY20" s="696"/>
      <c r="BZ20" s="696"/>
      <c r="CA20" s="696"/>
      <c r="CB20" s="736"/>
      <c r="CD20" s="654" t="s">
        <v>278</v>
      </c>
      <c r="CE20" s="655"/>
      <c r="CF20" s="655"/>
      <c r="CG20" s="655"/>
      <c r="CH20" s="655"/>
      <c r="CI20" s="655"/>
      <c r="CJ20" s="655"/>
      <c r="CK20" s="655"/>
      <c r="CL20" s="655"/>
      <c r="CM20" s="655"/>
      <c r="CN20" s="655"/>
      <c r="CO20" s="655"/>
      <c r="CP20" s="655"/>
      <c r="CQ20" s="656"/>
      <c r="CR20" s="657">
        <v>10655409</v>
      </c>
      <c r="CS20" s="658"/>
      <c r="CT20" s="658"/>
      <c r="CU20" s="658"/>
      <c r="CV20" s="658"/>
      <c r="CW20" s="658"/>
      <c r="CX20" s="658"/>
      <c r="CY20" s="659"/>
      <c r="CZ20" s="695">
        <v>100</v>
      </c>
      <c r="DA20" s="695"/>
      <c r="DB20" s="695"/>
      <c r="DC20" s="695"/>
      <c r="DD20" s="663">
        <v>807893</v>
      </c>
      <c r="DE20" s="658"/>
      <c r="DF20" s="658"/>
      <c r="DG20" s="658"/>
      <c r="DH20" s="658"/>
      <c r="DI20" s="658"/>
      <c r="DJ20" s="658"/>
      <c r="DK20" s="658"/>
      <c r="DL20" s="658"/>
      <c r="DM20" s="658"/>
      <c r="DN20" s="658"/>
      <c r="DO20" s="658"/>
      <c r="DP20" s="659"/>
      <c r="DQ20" s="663">
        <v>7689236</v>
      </c>
      <c r="DR20" s="658"/>
      <c r="DS20" s="658"/>
      <c r="DT20" s="658"/>
      <c r="DU20" s="658"/>
      <c r="DV20" s="658"/>
      <c r="DW20" s="658"/>
      <c r="DX20" s="658"/>
      <c r="DY20" s="658"/>
      <c r="DZ20" s="658"/>
      <c r="EA20" s="658"/>
      <c r="EB20" s="658"/>
      <c r="EC20" s="694"/>
    </row>
    <row r="21" spans="2:133" ht="11.25" customHeight="1" x14ac:dyDescent="0.2">
      <c r="B21" s="654" t="s">
        <v>279</v>
      </c>
      <c r="C21" s="655"/>
      <c r="D21" s="655"/>
      <c r="E21" s="655"/>
      <c r="F21" s="655"/>
      <c r="G21" s="655"/>
      <c r="H21" s="655"/>
      <c r="I21" s="655"/>
      <c r="J21" s="655"/>
      <c r="K21" s="655"/>
      <c r="L21" s="655"/>
      <c r="M21" s="655"/>
      <c r="N21" s="655"/>
      <c r="O21" s="655"/>
      <c r="P21" s="655"/>
      <c r="Q21" s="656"/>
      <c r="R21" s="657">
        <v>3238221</v>
      </c>
      <c r="S21" s="658"/>
      <c r="T21" s="658"/>
      <c r="U21" s="658"/>
      <c r="V21" s="658"/>
      <c r="W21" s="658"/>
      <c r="X21" s="658"/>
      <c r="Y21" s="659"/>
      <c r="Z21" s="695">
        <v>28.4</v>
      </c>
      <c r="AA21" s="695"/>
      <c r="AB21" s="695"/>
      <c r="AC21" s="695"/>
      <c r="AD21" s="696">
        <v>2876102</v>
      </c>
      <c r="AE21" s="696"/>
      <c r="AF21" s="696"/>
      <c r="AG21" s="696"/>
      <c r="AH21" s="696"/>
      <c r="AI21" s="696"/>
      <c r="AJ21" s="696"/>
      <c r="AK21" s="696"/>
      <c r="AL21" s="660">
        <v>43.2</v>
      </c>
      <c r="AM21" s="661"/>
      <c r="AN21" s="661"/>
      <c r="AO21" s="697"/>
      <c r="AP21" s="654" t="s">
        <v>280</v>
      </c>
      <c r="AQ21" s="734"/>
      <c r="AR21" s="734"/>
      <c r="AS21" s="734"/>
      <c r="AT21" s="734"/>
      <c r="AU21" s="734"/>
      <c r="AV21" s="734"/>
      <c r="AW21" s="734"/>
      <c r="AX21" s="734"/>
      <c r="AY21" s="734"/>
      <c r="AZ21" s="734"/>
      <c r="BA21" s="734"/>
      <c r="BB21" s="734"/>
      <c r="BC21" s="734"/>
      <c r="BD21" s="734"/>
      <c r="BE21" s="734"/>
      <c r="BF21" s="735"/>
      <c r="BG21" s="657" t="s">
        <v>230</v>
      </c>
      <c r="BH21" s="658"/>
      <c r="BI21" s="658"/>
      <c r="BJ21" s="658"/>
      <c r="BK21" s="658"/>
      <c r="BL21" s="658"/>
      <c r="BM21" s="658"/>
      <c r="BN21" s="659"/>
      <c r="BO21" s="695" t="s">
        <v>129</v>
      </c>
      <c r="BP21" s="695"/>
      <c r="BQ21" s="695"/>
      <c r="BR21" s="695"/>
      <c r="BS21" s="696" t="s">
        <v>129</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281</v>
      </c>
      <c r="C22" s="655"/>
      <c r="D22" s="655"/>
      <c r="E22" s="655"/>
      <c r="F22" s="655"/>
      <c r="G22" s="655"/>
      <c r="H22" s="655"/>
      <c r="I22" s="655"/>
      <c r="J22" s="655"/>
      <c r="K22" s="655"/>
      <c r="L22" s="655"/>
      <c r="M22" s="655"/>
      <c r="N22" s="655"/>
      <c r="O22" s="655"/>
      <c r="P22" s="655"/>
      <c r="Q22" s="656"/>
      <c r="R22" s="657">
        <v>2876102</v>
      </c>
      <c r="S22" s="658"/>
      <c r="T22" s="658"/>
      <c r="U22" s="658"/>
      <c r="V22" s="658"/>
      <c r="W22" s="658"/>
      <c r="X22" s="658"/>
      <c r="Y22" s="659"/>
      <c r="Z22" s="695">
        <v>25.2</v>
      </c>
      <c r="AA22" s="695"/>
      <c r="AB22" s="695"/>
      <c r="AC22" s="695"/>
      <c r="AD22" s="696">
        <v>2876102</v>
      </c>
      <c r="AE22" s="696"/>
      <c r="AF22" s="696"/>
      <c r="AG22" s="696"/>
      <c r="AH22" s="696"/>
      <c r="AI22" s="696"/>
      <c r="AJ22" s="696"/>
      <c r="AK22" s="696"/>
      <c r="AL22" s="660">
        <v>43.2</v>
      </c>
      <c r="AM22" s="661"/>
      <c r="AN22" s="661"/>
      <c r="AO22" s="697"/>
      <c r="AP22" s="654" t="s">
        <v>282</v>
      </c>
      <c r="AQ22" s="734"/>
      <c r="AR22" s="734"/>
      <c r="AS22" s="734"/>
      <c r="AT22" s="734"/>
      <c r="AU22" s="734"/>
      <c r="AV22" s="734"/>
      <c r="AW22" s="734"/>
      <c r="AX22" s="734"/>
      <c r="AY22" s="734"/>
      <c r="AZ22" s="734"/>
      <c r="BA22" s="734"/>
      <c r="BB22" s="734"/>
      <c r="BC22" s="734"/>
      <c r="BD22" s="734"/>
      <c r="BE22" s="734"/>
      <c r="BF22" s="735"/>
      <c r="BG22" s="657" t="s">
        <v>230</v>
      </c>
      <c r="BH22" s="658"/>
      <c r="BI22" s="658"/>
      <c r="BJ22" s="658"/>
      <c r="BK22" s="658"/>
      <c r="BL22" s="658"/>
      <c r="BM22" s="658"/>
      <c r="BN22" s="659"/>
      <c r="BO22" s="695" t="s">
        <v>129</v>
      </c>
      <c r="BP22" s="695"/>
      <c r="BQ22" s="695"/>
      <c r="BR22" s="695"/>
      <c r="BS22" s="696" t="s">
        <v>129</v>
      </c>
      <c r="BT22" s="696"/>
      <c r="BU22" s="696"/>
      <c r="BV22" s="696"/>
      <c r="BW22" s="696"/>
      <c r="BX22" s="696"/>
      <c r="BY22" s="696"/>
      <c r="BZ22" s="696"/>
      <c r="CA22" s="696"/>
      <c r="CB22" s="736"/>
      <c r="CD22" s="709" t="s">
        <v>283</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284</v>
      </c>
      <c r="C23" s="655"/>
      <c r="D23" s="655"/>
      <c r="E23" s="655"/>
      <c r="F23" s="655"/>
      <c r="G23" s="655"/>
      <c r="H23" s="655"/>
      <c r="I23" s="655"/>
      <c r="J23" s="655"/>
      <c r="K23" s="655"/>
      <c r="L23" s="655"/>
      <c r="M23" s="655"/>
      <c r="N23" s="655"/>
      <c r="O23" s="655"/>
      <c r="P23" s="655"/>
      <c r="Q23" s="656"/>
      <c r="R23" s="657">
        <v>362119</v>
      </c>
      <c r="S23" s="658"/>
      <c r="T23" s="658"/>
      <c r="U23" s="658"/>
      <c r="V23" s="658"/>
      <c r="W23" s="658"/>
      <c r="X23" s="658"/>
      <c r="Y23" s="659"/>
      <c r="Z23" s="695">
        <v>3.2</v>
      </c>
      <c r="AA23" s="695"/>
      <c r="AB23" s="695"/>
      <c r="AC23" s="695"/>
      <c r="AD23" s="696" t="s">
        <v>230</v>
      </c>
      <c r="AE23" s="696"/>
      <c r="AF23" s="696"/>
      <c r="AG23" s="696"/>
      <c r="AH23" s="696"/>
      <c r="AI23" s="696"/>
      <c r="AJ23" s="696"/>
      <c r="AK23" s="696"/>
      <c r="AL23" s="660" t="s">
        <v>129</v>
      </c>
      <c r="AM23" s="661"/>
      <c r="AN23" s="661"/>
      <c r="AO23" s="697"/>
      <c r="AP23" s="654" t="s">
        <v>285</v>
      </c>
      <c r="AQ23" s="734"/>
      <c r="AR23" s="734"/>
      <c r="AS23" s="734"/>
      <c r="AT23" s="734"/>
      <c r="AU23" s="734"/>
      <c r="AV23" s="734"/>
      <c r="AW23" s="734"/>
      <c r="AX23" s="734"/>
      <c r="AY23" s="734"/>
      <c r="AZ23" s="734"/>
      <c r="BA23" s="734"/>
      <c r="BB23" s="734"/>
      <c r="BC23" s="734"/>
      <c r="BD23" s="734"/>
      <c r="BE23" s="734"/>
      <c r="BF23" s="735"/>
      <c r="BG23" s="657">
        <v>134166</v>
      </c>
      <c r="BH23" s="658"/>
      <c r="BI23" s="658"/>
      <c r="BJ23" s="658"/>
      <c r="BK23" s="658"/>
      <c r="BL23" s="658"/>
      <c r="BM23" s="658"/>
      <c r="BN23" s="659"/>
      <c r="BO23" s="695">
        <v>4.3</v>
      </c>
      <c r="BP23" s="695"/>
      <c r="BQ23" s="695"/>
      <c r="BR23" s="695"/>
      <c r="BS23" s="696" t="s">
        <v>129</v>
      </c>
      <c r="BT23" s="696"/>
      <c r="BU23" s="696"/>
      <c r="BV23" s="696"/>
      <c r="BW23" s="696"/>
      <c r="BX23" s="696"/>
      <c r="BY23" s="696"/>
      <c r="BZ23" s="696"/>
      <c r="CA23" s="696"/>
      <c r="CB23" s="736"/>
      <c r="CD23" s="709" t="s">
        <v>224</v>
      </c>
      <c r="CE23" s="710"/>
      <c r="CF23" s="710"/>
      <c r="CG23" s="710"/>
      <c r="CH23" s="710"/>
      <c r="CI23" s="710"/>
      <c r="CJ23" s="710"/>
      <c r="CK23" s="710"/>
      <c r="CL23" s="710"/>
      <c r="CM23" s="710"/>
      <c r="CN23" s="710"/>
      <c r="CO23" s="710"/>
      <c r="CP23" s="710"/>
      <c r="CQ23" s="711"/>
      <c r="CR23" s="709" t="s">
        <v>286</v>
      </c>
      <c r="CS23" s="710"/>
      <c r="CT23" s="710"/>
      <c r="CU23" s="710"/>
      <c r="CV23" s="710"/>
      <c r="CW23" s="710"/>
      <c r="CX23" s="710"/>
      <c r="CY23" s="711"/>
      <c r="CZ23" s="709" t="s">
        <v>287</v>
      </c>
      <c r="DA23" s="710"/>
      <c r="DB23" s="710"/>
      <c r="DC23" s="711"/>
      <c r="DD23" s="709" t="s">
        <v>288</v>
      </c>
      <c r="DE23" s="710"/>
      <c r="DF23" s="710"/>
      <c r="DG23" s="710"/>
      <c r="DH23" s="710"/>
      <c r="DI23" s="710"/>
      <c r="DJ23" s="710"/>
      <c r="DK23" s="711"/>
      <c r="DL23" s="747" t="s">
        <v>289</v>
      </c>
      <c r="DM23" s="748"/>
      <c r="DN23" s="748"/>
      <c r="DO23" s="748"/>
      <c r="DP23" s="748"/>
      <c r="DQ23" s="748"/>
      <c r="DR23" s="748"/>
      <c r="DS23" s="748"/>
      <c r="DT23" s="748"/>
      <c r="DU23" s="748"/>
      <c r="DV23" s="749"/>
      <c r="DW23" s="709" t="s">
        <v>290</v>
      </c>
      <c r="DX23" s="710"/>
      <c r="DY23" s="710"/>
      <c r="DZ23" s="710"/>
      <c r="EA23" s="710"/>
      <c r="EB23" s="710"/>
      <c r="EC23" s="711"/>
    </row>
    <row r="24" spans="2:133" ht="11.25" customHeight="1" x14ac:dyDescent="0.2">
      <c r="B24" s="654" t="s">
        <v>291</v>
      </c>
      <c r="C24" s="655"/>
      <c r="D24" s="655"/>
      <c r="E24" s="655"/>
      <c r="F24" s="655"/>
      <c r="G24" s="655"/>
      <c r="H24" s="655"/>
      <c r="I24" s="655"/>
      <c r="J24" s="655"/>
      <c r="K24" s="655"/>
      <c r="L24" s="655"/>
      <c r="M24" s="655"/>
      <c r="N24" s="655"/>
      <c r="O24" s="655"/>
      <c r="P24" s="655"/>
      <c r="Q24" s="656"/>
      <c r="R24" s="657" t="s">
        <v>129</v>
      </c>
      <c r="S24" s="658"/>
      <c r="T24" s="658"/>
      <c r="U24" s="658"/>
      <c r="V24" s="658"/>
      <c r="W24" s="658"/>
      <c r="X24" s="658"/>
      <c r="Y24" s="659"/>
      <c r="Z24" s="695" t="s">
        <v>129</v>
      </c>
      <c r="AA24" s="695"/>
      <c r="AB24" s="695"/>
      <c r="AC24" s="695"/>
      <c r="AD24" s="696" t="s">
        <v>230</v>
      </c>
      <c r="AE24" s="696"/>
      <c r="AF24" s="696"/>
      <c r="AG24" s="696"/>
      <c r="AH24" s="696"/>
      <c r="AI24" s="696"/>
      <c r="AJ24" s="696"/>
      <c r="AK24" s="696"/>
      <c r="AL24" s="660" t="s">
        <v>230</v>
      </c>
      <c r="AM24" s="661"/>
      <c r="AN24" s="661"/>
      <c r="AO24" s="697"/>
      <c r="AP24" s="654" t="s">
        <v>292</v>
      </c>
      <c r="AQ24" s="734"/>
      <c r="AR24" s="734"/>
      <c r="AS24" s="734"/>
      <c r="AT24" s="734"/>
      <c r="AU24" s="734"/>
      <c r="AV24" s="734"/>
      <c r="AW24" s="734"/>
      <c r="AX24" s="734"/>
      <c r="AY24" s="734"/>
      <c r="AZ24" s="734"/>
      <c r="BA24" s="734"/>
      <c r="BB24" s="734"/>
      <c r="BC24" s="734"/>
      <c r="BD24" s="734"/>
      <c r="BE24" s="734"/>
      <c r="BF24" s="735"/>
      <c r="BG24" s="657" t="s">
        <v>129</v>
      </c>
      <c r="BH24" s="658"/>
      <c r="BI24" s="658"/>
      <c r="BJ24" s="658"/>
      <c r="BK24" s="658"/>
      <c r="BL24" s="658"/>
      <c r="BM24" s="658"/>
      <c r="BN24" s="659"/>
      <c r="BO24" s="695" t="s">
        <v>230</v>
      </c>
      <c r="BP24" s="695"/>
      <c r="BQ24" s="695"/>
      <c r="BR24" s="695"/>
      <c r="BS24" s="696" t="s">
        <v>230</v>
      </c>
      <c r="BT24" s="696"/>
      <c r="BU24" s="696"/>
      <c r="BV24" s="696"/>
      <c r="BW24" s="696"/>
      <c r="BX24" s="696"/>
      <c r="BY24" s="696"/>
      <c r="BZ24" s="696"/>
      <c r="CA24" s="696"/>
      <c r="CB24" s="736"/>
      <c r="CD24" s="715" t="s">
        <v>293</v>
      </c>
      <c r="CE24" s="716"/>
      <c r="CF24" s="716"/>
      <c r="CG24" s="716"/>
      <c r="CH24" s="716"/>
      <c r="CI24" s="716"/>
      <c r="CJ24" s="716"/>
      <c r="CK24" s="716"/>
      <c r="CL24" s="716"/>
      <c r="CM24" s="716"/>
      <c r="CN24" s="716"/>
      <c r="CO24" s="716"/>
      <c r="CP24" s="716"/>
      <c r="CQ24" s="717"/>
      <c r="CR24" s="712">
        <v>4867933</v>
      </c>
      <c r="CS24" s="713"/>
      <c r="CT24" s="713"/>
      <c r="CU24" s="713"/>
      <c r="CV24" s="713"/>
      <c r="CW24" s="713"/>
      <c r="CX24" s="713"/>
      <c r="CY24" s="738"/>
      <c r="CZ24" s="739">
        <v>45.7</v>
      </c>
      <c r="DA24" s="721"/>
      <c r="DB24" s="721"/>
      <c r="DC24" s="741"/>
      <c r="DD24" s="737">
        <v>3209418</v>
      </c>
      <c r="DE24" s="713"/>
      <c r="DF24" s="713"/>
      <c r="DG24" s="713"/>
      <c r="DH24" s="713"/>
      <c r="DI24" s="713"/>
      <c r="DJ24" s="713"/>
      <c r="DK24" s="738"/>
      <c r="DL24" s="737">
        <v>3175888</v>
      </c>
      <c r="DM24" s="713"/>
      <c r="DN24" s="713"/>
      <c r="DO24" s="713"/>
      <c r="DP24" s="713"/>
      <c r="DQ24" s="713"/>
      <c r="DR24" s="713"/>
      <c r="DS24" s="713"/>
      <c r="DT24" s="713"/>
      <c r="DU24" s="713"/>
      <c r="DV24" s="738"/>
      <c r="DW24" s="739">
        <v>46.9</v>
      </c>
      <c r="DX24" s="721"/>
      <c r="DY24" s="721"/>
      <c r="DZ24" s="721"/>
      <c r="EA24" s="721"/>
      <c r="EB24" s="721"/>
      <c r="EC24" s="740"/>
    </row>
    <row r="25" spans="2:133" ht="11.25" customHeight="1" x14ac:dyDescent="0.2">
      <c r="B25" s="654" t="s">
        <v>294</v>
      </c>
      <c r="C25" s="655"/>
      <c r="D25" s="655"/>
      <c r="E25" s="655"/>
      <c r="F25" s="655"/>
      <c r="G25" s="655"/>
      <c r="H25" s="655"/>
      <c r="I25" s="655"/>
      <c r="J25" s="655"/>
      <c r="K25" s="655"/>
      <c r="L25" s="655"/>
      <c r="M25" s="655"/>
      <c r="N25" s="655"/>
      <c r="O25" s="655"/>
      <c r="P25" s="655"/>
      <c r="Q25" s="656"/>
      <c r="R25" s="657">
        <v>7116646</v>
      </c>
      <c r="S25" s="658"/>
      <c r="T25" s="658"/>
      <c r="U25" s="658"/>
      <c r="V25" s="658"/>
      <c r="W25" s="658"/>
      <c r="X25" s="658"/>
      <c r="Y25" s="659"/>
      <c r="Z25" s="695">
        <v>62.4</v>
      </c>
      <c r="AA25" s="695"/>
      <c r="AB25" s="695"/>
      <c r="AC25" s="695"/>
      <c r="AD25" s="696">
        <v>6620361</v>
      </c>
      <c r="AE25" s="696"/>
      <c r="AF25" s="696"/>
      <c r="AG25" s="696"/>
      <c r="AH25" s="696"/>
      <c r="AI25" s="696"/>
      <c r="AJ25" s="696"/>
      <c r="AK25" s="696"/>
      <c r="AL25" s="660">
        <v>99.4</v>
      </c>
      <c r="AM25" s="661"/>
      <c r="AN25" s="661"/>
      <c r="AO25" s="697"/>
      <c r="AP25" s="654" t="s">
        <v>295</v>
      </c>
      <c r="AQ25" s="734"/>
      <c r="AR25" s="734"/>
      <c r="AS25" s="734"/>
      <c r="AT25" s="734"/>
      <c r="AU25" s="734"/>
      <c r="AV25" s="734"/>
      <c r="AW25" s="734"/>
      <c r="AX25" s="734"/>
      <c r="AY25" s="734"/>
      <c r="AZ25" s="734"/>
      <c r="BA25" s="734"/>
      <c r="BB25" s="734"/>
      <c r="BC25" s="734"/>
      <c r="BD25" s="734"/>
      <c r="BE25" s="734"/>
      <c r="BF25" s="735"/>
      <c r="BG25" s="657" t="s">
        <v>129</v>
      </c>
      <c r="BH25" s="658"/>
      <c r="BI25" s="658"/>
      <c r="BJ25" s="658"/>
      <c r="BK25" s="658"/>
      <c r="BL25" s="658"/>
      <c r="BM25" s="658"/>
      <c r="BN25" s="659"/>
      <c r="BO25" s="695" t="s">
        <v>230</v>
      </c>
      <c r="BP25" s="695"/>
      <c r="BQ25" s="695"/>
      <c r="BR25" s="695"/>
      <c r="BS25" s="696" t="s">
        <v>230</v>
      </c>
      <c r="BT25" s="696"/>
      <c r="BU25" s="696"/>
      <c r="BV25" s="696"/>
      <c r="BW25" s="696"/>
      <c r="BX25" s="696"/>
      <c r="BY25" s="696"/>
      <c r="BZ25" s="696"/>
      <c r="CA25" s="696"/>
      <c r="CB25" s="736"/>
      <c r="CD25" s="654" t="s">
        <v>296</v>
      </c>
      <c r="CE25" s="655"/>
      <c r="CF25" s="655"/>
      <c r="CG25" s="655"/>
      <c r="CH25" s="655"/>
      <c r="CI25" s="655"/>
      <c r="CJ25" s="655"/>
      <c r="CK25" s="655"/>
      <c r="CL25" s="655"/>
      <c r="CM25" s="655"/>
      <c r="CN25" s="655"/>
      <c r="CO25" s="655"/>
      <c r="CP25" s="655"/>
      <c r="CQ25" s="656"/>
      <c r="CR25" s="657">
        <v>1903688</v>
      </c>
      <c r="CS25" s="670"/>
      <c r="CT25" s="670"/>
      <c r="CU25" s="670"/>
      <c r="CV25" s="670"/>
      <c r="CW25" s="670"/>
      <c r="CX25" s="670"/>
      <c r="CY25" s="671"/>
      <c r="CZ25" s="660">
        <v>17.899999999999999</v>
      </c>
      <c r="DA25" s="672"/>
      <c r="DB25" s="672"/>
      <c r="DC25" s="673"/>
      <c r="DD25" s="663">
        <v>1767528</v>
      </c>
      <c r="DE25" s="670"/>
      <c r="DF25" s="670"/>
      <c r="DG25" s="670"/>
      <c r="DH25" s="670"/>
      <c r="DI25" s="670"/>
      <c r="DJ25" s="670"/>
      <c r="DK25" s="671"/>
      <c r="DL25" s="663">
        <v>1737807</v>
      </c>
      <c r="DM25" s="670"/>
      <c r="DN25" s="670"/>
      <c r="DO25" s="670"/>
      <c r="DP25" s="670"/>
      <c r="DQ25" s="670"/>
      <c r="DR25" s="670"/>
      <c r="DS25" s="670"/>
      <c r="DT25" s="670"/>
      <c r="DU25" s="670"/>
      <c r="DV25" s="671"/>
      <c r="DW25" s="660">
        <v>25.6</v>
      </c>
      <c r="DX25" s="672"/>
      <c r="DY25" s="672"/>
      <c r="DZ25" s="672"/>
      <c r="EA25" s="672"/>
      <c r="EB25" s="672"/>
      <c r="EC25" s="684"/>
    </row>
    <row r="26" spans="2:133" ht="11.25" customHeight="1" x14ac:dyDescent="0.2">
      <c r="B26" s="654" t="s">
        <v>297</v>
      </c>
      <c r="C26" s="655"/>
      <c r="D26" s="655"/>
      <c r="E26" s="655"/>
      <c r="F26" s="655"/>
      <c r="G26" s="655"/>
      <c r="H26" s="655"/>
      <c r="I26" s="655"/>
      <c r="J26" s="655"/>
      <c r="K26" s="655"/>
      <c r="L26" s="655"/>
      <c r="M26" s="655"/>
      <c r="N26" s="655"/>
      <c r="O26" s="655"/>
      <c r="P26" s="655"/>
      <c r="Q26" s="656"/>
      <c r="R26" s="657">
        <v>2706</v>
      </c>
      <c r="S26" s="658"/>
      <c r="T26" s="658"/>
      <c r="U26" s="658"/>
      <c r="V26" s="658"/>
      <c r="W26" s="658"/>
      <c r="X26" s="658"/>
      <c r="Y26" s="659"/>
      <c r="Z26" s="695">
        <v>0</v>
      </c>
      <c r="AA26" s="695"/>
      <c r="AB26" s="695"/>
      <c r="AC26" s="695"/>
      <c r="AD26" s="696">
        <v>2706</v>
      </c>
      <c r="AE26" s="696"/>
      <c r="AF26" s="696"/>
      <c r="AG26" s="696"/>
      <c r="AH26" s="696"/>
      <c r="AI26" s="696"/>
      <c r="AJ26" s="696"/>
      <c r="AK26" s="696"/>
      <c r="AL26" s="660">
        <v>0</v>
      </c>
      <c r="AM26" s="661"/>
      <c r="AN26" s="661"/>
      <c r="AO26" s="697"/>
      <c r="AP26" s="654" t="s">
        <v>298</v>
      </c>
      <c r="AQ26" s="734"/>
      <c r="AR26" s="734"/>
      <c r="AS26" s="734"/>
      <c r="AT26" s="734"/>
      <c r="AU26" s="734"/>
      <c r="AV26" s="734"/>
      <c r="AW26" s="734"/>
      <c r="AX26" s="734"/>
      <c r="AY26" s="734"/>
      <c r="AZ26" s="734"/>
      <c r="BA26" s="734"/>
      <c r="BB26" s="734"/>
      <c r="BC26" s="734"/>
      <c r="BD26" s="734"/>
      <c r="BE26" s="734"/>
      <c r="BF26" s="735"/>
      <c r="BG26" s="657" t="s">
        <v>129</v>
      </c>
      <c r="BH26" s="658"/>
      <c r="BI26" s="658"/>
      <c r="BJ26" s="658"/>
      <c r="BK26" s="658"/>
      <c r="BL26" s="658"/>
      <c r="BM26" s="658"/>
      <c r="BN26" s="659"/>
      <c r="BO26" s="695" t="s">
        <v>230</v>
      </c>
      <c r="BP26" s="695"/>
      <c r="BQ26" s="695"/>
      <c r="BR26" s="695"/>
      <c r="BS26" s="696" t="s">
        <v>230</v>
      </c>
      <c r="BT26" s="696"/>
      <c r="BU26" s="696"/>
      <c r="BV26" s="696"/>
      <c r="BW26" s="696"/>
      <c r="BX26" s="696"/>
      <c r="BY26" s="696"/>
      <c r="BZ26" s="696"/>
      <c r="CA26" s="696"/>
      <c r="CB26" s="736"/>
      <c r="CD26" s="654" t="s">
        <v>299</v>
      </c>
      <c r="CE26" s="655"/>
      <c r="CF26" s="655"/>
      <c r="CG26" s="655"/>
      <c r="CH26" s="655"/>
      <c r="CI26" s="655"/>
      <c r="CJ26" s="655"/>
      <c r="CK26" s="655"/>
      <c r="CL26" s="655"/>
      <c r="CM26" s="655"/>
      <c r="CN26" s="655"/>
      <c r="CO26" s="655"/>
      <c r="CP26" s="655"/>
      <c r="CQ26" s="656"/>
      <c r="CR26" s="657">
        <v>1090079</v>
      </c>
      <c r="CS26" s="658"/>
      <c r="CT26" s="658"/>
      <c r="CU26" s="658"/>
      <c r="CV26" s="658"/>
      <c r="CW26" s="658"/>
      <c r="CX26" s="658"/>
      <c r="CY26" s="659"/>
      <c r="CZ26" s="660">
        <v>10.199999999999999</v>
      </c>
      <c r="DA26" s="672"/>
      <c r="DB26" s="672"/>
      <c r="DC26" s="673"/>
      <c r="DD26" s="663">
        <v>1012120</v>
      </c>
      <c r="DE26" s="658"/>
      <c r="DF26" s="658"/>
      <c r="DG26" s="658"/>
      <c r="DH26" s="658"/>
      <c r="DI26" s="658"/>
      <c r="DJ26" s="658"/>
      <c r="DK26" s="659"/>
      <c r="DL26" s="663" t="s">
        <v>129</v>
      </c>
      <c r="DM26" s="658"/>
      <c r="DN26" s="658"/>
      <c r="DO26" s="658"/>
      <c r="DP26" s="658"/>
      <c r="DQ26" s="658"/>
      <c r="DR26" s="658"/>
      <c r="DS26" s="658"/>
      <c r="DT26" s="658"/>
      <c r="DU26" s="658"/>
      <c r="DV26" s="659"/>
      <c r="DW26" s="660" t="s">
        <v>129</v>
      </c>
      <c r="DX26" s="672"/>
      <c r="DY26" s="672"/>
      <c r="DZ26" s="672"/>
      <c r="EA26" s="672"/>
      <c r="EB26" s="672"/>
      <c r="EC26" s="684"/>
    </row>
    <row r="27" spans="2:133" ht="11.25" customHeight="1" x14ac:dyDescent="0.2">
      <c r="B27" s="654" t="s">
        <v>300</v>
      </c>
      <c r="C27" s="655"/>
      <c r="D27" s="655"/>
      <c r="E27" s="655"/>
      <c r="F27" s="655"/>
      <c r="G27" s="655"/>
      <c r="H27" s="655"/>
      <c r="I27" s="655"/>
      <c r="J27" s="655"/>
      <c r="K27" s="655"/>
      <c r="L27" s="655"/>
      <c r="M27" s="655"/>
      <c r="N27" s="655"/>
      <c r="O27" s="655"/>
      <c r="P27" s="655"/>
      <c r="Q27" s="656"/>
      <c r="R27" s="657">
        <v>41806</v>
      </c>
      <c r="S27" s="658"/>
      <c r="T27" s="658"/>
      <c r="U27" s="658"/>
      <c r="V27" s="658"/>
      <c r="W27" s="658"/>
      <c r="X27" s="658"/>
      <c r="Y27" s="659"/>
      <c r="Z27" s="695">
        <v>0.4</v>
      </c>
      <c r="AA27" s="695"/>
      <c r="AB27" s="695"/>
      <c r="AC27" s="695"/>
      <c r="AD27" s="696" t="s">
        <v>129</v>
      </c>
      <c r="AE27" s="696"/>
      <c r="AF27" s="696"/>
      <c r="AG27" s="696"/>
      <c r="AH27" s="696"/>
      <c r="AI27" s="696"/>
      <c r="AJ27" s="696"/>
      <c r="AK27" s="696"/>
      <c r="AL27" s="660" t="s">
        <v>129</v>
      </c>
      <c r="AM27" s="661"/>
      <c r="AN27" s="661"/>
      <c r="AO27" s="697"/>
      <c r="AP27" s="654" t="s">
        <v>301</v>
      </c>
      <c r="AQ27" s="655"/>
      <c r="AR27" s="655"/>
      <c r="AS27" s="655"/>
      <c r="AT27" s="655"/>
      <c r="AU27" s="655"/>
      <c r="AV27" s="655"/>
      <c r="AW27" s="655"/>
      <c r="AX27" s="655"/>
      <c r="AY27" s="655"/>
      <c r="AZ27" s="655"/>
      <c r="BA27" s="655"/>
      <c r="BB27" s="655"/>
      <c r="BC27" s="655"/>
      <c r="BD27" s="655"/>
      <c r="BE27" s="655"/>
      <c r="BF27" s="656"/>
      <c r="BG27" s="657">
        <v>3098719</v>
      </c>
      <c r="BH27" s="658"/>
      <c r="BI27" s="658"/>
      <c r="BJ27" s="658"/>
      <c r="BK27" s="658"/>
      <c r="BL27" s="658"/>
      <c r="BM27" s="658"/>
      <c r="BN27" s="659"/>
      <c r="BO27" s="695">
        <v>100</v>
      </c>
      <c r="BP27" s="695"/>
      <c r="BQ27" s="695"/>
      <c r="BR27" s="695"/>
      <c r="BS27" s="696" t="s">
        <v>129</v>
      </c>
      <c r="BT27" s="696"/>
      <c r="BU27" s="696"/>
      <c r="BV27" s="696"/>
      <c r="BW27" s="696"/>
      <c r="BX27" s="696"/>
      <c r="BY27" s="696"/>
      <c r="BZ27" s="696"/>
      <c r="CA27" s="696"/>
      <c r="CB27" s="736"/>
      <c r="CD27" s="654" t="s">
        <v>302</v>
      </c>
      <c r="CE27" s="655"/>
      <c r="CF27" s="655"/>
      <c r="CG27" s="655"/>
      <c r="CH27" s="655"/>
      <c r="CI27" s="655"/>
      <c r="CJ27" s="655"/>
      <c r="CK27" s="655"/>
      <c r="CL27" s="655"/>
      <c r="CM27" s="655"/>
      <c r="CN27" s="655"/>
      <c r="CO27" s="655"/>
      <c r="CP27" s="655"/>
      <c r="CQ27" s="656"/>
      <c r="CR27" s="657">
        <v>2050554</v>
      </c>
      <c r="CS27" s="670"/>
      <c r="CT27" s="670"/>
      <c r="CU27" s="670"/>
      <c r="CV27" s="670"/>
      <c r="CW27" s="670"/>
      <c r="CX27" s="670"/>
      <c r="CY27" s="671"/>
      <c r="CZ27" s="660">
        <v>19.2</v>
      </c>
      <c r="DA27" s="672"/>
      <c r="DB27" s="672"/>
      <c r="DC27" s="673"/>
      <c r="DD27" s="663">
        <v>541368</v>
      </c>
      <c r="DE27" s="670"/>
      <c r="DF27" s="670"/>
      <c r="DG27" s="670"/>
      <c r="DH27" s="670"/>
      <c r="DI27" s="670"/>
      <c r="DJ27" s="670"/>
      <c r="DK27" s="671"/>
      <c r="DL27" s="663">
        <v>537559</v>
      </c>
      <c r="DM27" s="670"/>
      <c r="DN27" s="670"/>
      <c r="DO27" s="670"/>
      <c r="DP27" s="670"/>
      <c r="DQ27" s="670"/>
      <c r="DR27" s="670"/>
      <c r="DS27" s="670"/>
      <c r="DT27" s="670"/>
      <c r="DU27" s="670"/>
      <c r="DV27" s="671"/>
      <c r="DW27" s="660">
        <v>7.9</v>
      </c>
      <c r="DX27" s="672"/>
      <c r="DY27" s="672"/>
      <c r="DZ27" s="672"/>
      <c r="EA27" s="672"/>
      <c r="EB27" s="672"/>
      <c r="EC27" s="684"/>
    </row>
    <row r="28" spans="2:133" ht="11.25" customHeight="1" x14ac:dyDescent="0.2">
      <c r="B28" s="654" t="s">
        <v>303</v>
      </c>
      <c r="C28" s="655"/>
      <c r="D28" s="655"/>
      <c r="E28" s="655"/>
      <c r="F28" s="655"/>
      <c r="G28" s="655"/>
      <c r="H28" s="655"/>
      <c r="I28" s="655"/>
      <c r="J28" s="655"/>
      <c r="K28" s="655"/>
      <c r="L28" s="655"/>
      <c r="M28" s="655"/>
      <c r="N28" s="655"/>
      <c r="O28" s="655"/>
      <c r="P28" s="655"/>
      <c r="Q28" s="656"/>
      <c r="R28" s="657">
        <v>111761</v>
      </c>
      <c r="S28" s="658"/>
      <c r="T28" s="658"/>
      <c r="U28" s="658"/>
      <c r="V28" s="658"/>
      <c r="W28" s="658"/>
      <c r="X28" s="658"/>
      <c r="Y28" s="659"/>
      <c r="Z28" s="695">
        <v>1</v>
      </c>
      <c r="AA28" s="695"/>
      <c r="AB28" s="695"/>
      <c r="AC28" s="695"/>
      <c r="AD28" s="696">
        <v>14957</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304</v>
      </c>
      <c r="CE28" s="655"/>
      <c r="CF28" s="655"/>
      <c r="CG28" s="655"/>
      <c r="CH28" s="655"/>
      <c r="CI28" s="655"/>
      <c r="CJ28" s="655"/>
      <c r="CK28" s="655"/>
      <c r="CL28" s="655"/>
      <c r="CM28" s="655"/>
      <c r="CN28" s="655"/>
      <c r="CO28" s="655"/>
      <c r="CP28" s="655"/>
      <c r="CQ28" s="656"/>
      <c r="CR28" s="657">
        <v>913691</v>
      </c>
      <c r="CS28" s="658"/>
      <c r="CT28" s="658"/>
      <c r="CU28" s="658"/>
      <c r="CV28" s="658"/>
      <c r="CW28" s="658"/>
      <c r="CX28" s="658"/>
      <c r="CY28" s="659"/>
      <c r="CZ28" s="660">
        <v>8.6</v>
      </c>
      <c r="DA28" s="672"/>
      <c r="DB28" s="672"/>
      <c r="DC28" s="673"/>
      <c r="DD28" s="663">
        <v>900522</v>
      </c>
      <c r="DE28" s="658"/>
      <c r="DF28" s="658"/>
      <c r="DG28" s="658"/>
      <c r="DH28" s="658"/>
      <c r="DI28" s="658"/>
      <c r="DJ28" s="658"/>
      <c r="DK28" s="659"/>
      <c r="DL28" s="663">
        <v>900522</v>
      </c>
      <c r="DM28" s="658"/>
      <c r="DN28" s="658"/>
      <c r="DO28" s="658"/>
      <c r="DP28" s="658"/>
      <c r="DQ28" s="658"/>
      <c r="DR28" s="658"/>
      <c r="DS28" s="658"/>
      <c r="DT28" s="658"/>
      <c r="DU28" s="658"/>
      <c r="DV28" s="659"/>
      <c r="DW28" s="660">
        <v>13.3</v>
      </c>
      <c r="DX28" s="672"/>
      <c r="DY28" s="672"/>
      <c r="DZ28" s="672"/>
      <c r="EA28" s="672"/>
      <c r="EB28" s="672"/>
      <c r="EC28" s="684"/>
    </row>
    <row r="29" spans="2:133" ht="11.25" customHeight="1" x14ac:dyDescent="0.2">
      <c r="B29" s="654" t="s">
        <v>305</v>
      </c>
      <c r="C29" s="655"/>
      <c r="D29" s="655"/>
      <c r="E29" s="655"/>
      <c r="F29" s="655"/>
      <c r="G29" s="655"/>
      <c r="H29" s="655"/>
      <c r="I29" s="655"/>
      <c r="J29" s="655"/>
      <c r="K29" s="655"/>
      <c r="L29" s="655"/>
      <c r="M29" s="655"/>
      <c r="N29" s="655"/>
      <c r="O29" s="655"/>
      <c r="P29" s="655"/>
      <c r="Q29" s="656"/>
      <c r="R29" s="657">
        <v>81453</v>
      </c>
      <c r="S29" s="658"/>
      <c r="T29" s="658"/>
      <c r="U29" s="658"/>
      <c r="V29" s="658"/>
      <c r="W29" s="658"/>
      <c r="X29" s="658"/>
      <c r="Y29" s="659"/>
      <c r="Z29" s="695">
        <v>0.7</v>
      </c>
      <c r="AA29" s="695"/>
      <c r="AB29" s="695"/>
      <c r="AC29" s="695"/>
      <c r="AD29" s="696" t="s">
        <v>129</v>
      </c>
      <c r="AE29" s="696"/>
      <c r="AF29" s="696"/>
      <c r="AG29" s="696"/>
      <c r="AH29" s="696"/>
      <c r="AI29" s="696"/>
      <c r="AJ29" s="696"/>
      <c r="AK29" s="696"/>
      <c r="AL29" s="660" t="s">
        <v>129</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306</v>
      </c>
      <c r="CE29" s="677"/>
      <c r="CF29" s="654" t="s">
        <v>72</v>
      </c>
      <c r="CG29" s="655"/>
      <c r="CH29" s="655"/>
      <c r="CI29" s="655"/>
      <c r="CJ29" s="655"/>
      <c r="CK29" s="655"/>
      <c r="CL29" s="655"/>
      <c r="CM29" s="655"/>
      <c r="CN29" s="655"/>
      <c r="CO29" s="655"/>
      <c r="CP29" s="655"/>
      <c r="CQ29" s="656"/>
      <c r="CR29" s="657">
        <v>913691</v>
      </c>
      <c r="CS29" s="670"/>
      <c r="CT29" s="670"/>
      <c r="CU29" s="670"/>
      <c r="CV29" s="670"/>
      <c r="CW29" s="670"/>
      <c r="CX29" s="670"/>
      <c r="CY29" s="671"/>
      <c r="CZ29" s="660">
        <v>8.6</v>
      </c>
      <c r="DA29" s="672"/>
      <c r="DB29" s="672"/>
      <c r="DC29" s="673"/>
      <c r="DD29" s="663">
        <v>900522</v>
      </c>
      <c r="DE29" s="670"/>
      <c r="DF29" s="670"/>
      <c r="DG29" s="670"/>
      <c r="DH29" s="670"/>
      <c r="DI29" s="670"/>
      <c r="DJ29" s="670"/>
      <c r="DK29" s="671"/>
      <c r="DL29" s="663">
        <v>900522</v>
      </c>
      <c r="DM29" s="670"/>
      <c r="DN29" s="670"/>
      <c r="DO29" s="670"/>
      <c r="DP29" s="670"/>
      <c r="DQ29" s="670"/>
      <c r="DR29" s="670"/>
      <c r="DS29" s="670"/>
      <c r="DT29" s="670"/>
      <c r="DU29" s="670"/>
      <c r="DV29" s="671"/>
      <c r="DW29" s="660">
        <v>13.3</v>
      </c>
      <c r="DX29" s="672"/>
      <c r="DY29" s="672"/>
      <c r="DZ29" s="672"/>
      <c r="EA29" s="672"/>
      <c r="EB29" s="672"/>
      <c r="EC29" s="684"/>
    </row>
    <row r="30" spans="2:133" ht="11.25" customHeight="1" x14ac:dyDescent="0.2">
      <c r="B30" s="654" t="s">
        <v>307</v>
      </c>
      <c r="C30" s="655"/>
      <c r="D30" s="655"/>
      <c r="E30" s="655"/>
      <c r="F30" s="655"/>
      <c r="G30" s="655"/>
      <c r="H30" s="655"/>
      <c r="I30" s="655"/>
      <c r="J30" s="655"/>
      <c r="K30" s="655"/>
      <c r="L30" s="655"/>
      <c r="M30" s="655"/>
      <c r="N30" s="655"/>
      <c r="O30" s="655"/>
      <c r="P30" s="655"/>
      <c r="Q30" s="656"/>
      <c r="R30" s="657">
        <v>1784703</v>
      </c>
      <c r="S30" s="658"/>
      <c r="T30" s="658"/>
      <c r="U30" s="658"/>
      <c r="V30" s="658"/>
      <c r="W30" s="658"/>
      <c r="X30" s="658"/>
      <c r="Y30" s="659"/>
      <c r="Z30" s="695">
        <v>15.6</v>
      </c>
      <c r="AA30" s="695"/>
      <c r="AB30" s="695"/>
      <c r="AC30" s="695"/>
      <c r="AD30" s="696" t="s">
        <v>129</v>
      </c>
      <c r="AE30" s="696"/>
      <c r="AF30" s="696"/>
      <c r="AG30" s="696"/>
      <c r="AH30" s="696"/>
      <c r="AI30" s="696"/>
      <c r="AJ30" s="696"/>
      <c r="AK30" s="696"/>
      <c r="AL30" s="660" t="s">
        <v>129</v>
      </c>
      <c r="AM30" s="661"/>
      <c r="AN30" s="661"/>
      <c r="AO30" s="697"/>
      <c r="AP30" s="709" t="s">
        <v>224</v>
      </c>
      <c r="AQ30" s="710"/>
      <c r="AR30" s="710"/>
      <c r="AS30" s="710"/>
      <c r="AT30" s="710"/>
      <c r="AU30" s="710"/>
      <c r="AV30" s="710"/>
      <c r="AW30" s="710"/>
      <c r="AX30" s="710"/>
      <c r="AY30" s="710"/>
      <c r="AZ30" s="710"/>
      <c r="BA30" s="710"/>
      <c r="BB30" s="710"/>
      <c r="BC30" s="710"/>
      <c r="BD30" s="710"/>
      <c r="BE30" s="710"/>
      <c r="BF30" s="711"/>
      <c r="BG30" s="709" t="s">
        <v>308</v>
      </c>
      <c r="BH30" s="727"/>
      <c r="BI30" s="727"/>
      <c r="BJ30" s="727"/>
      <c r="BK30" s="727"/>
      <c r="BL30" s="727"/>
      <c r="BM30" s="727"/>
      <c r="BN30" s="727"/>
      <c r="BO30" s="727"/>
      <c r="BP30" s="727"/>
      <c r="BQ30" s="728"/>
      <c r="BR30" s="709" t="s">
        <v>309</v>
      </c>
      <c r="BS30" s="727"/>
      <c r="BT30" s="727"/>
      <c r="BU30" s="727"/>
      <c r="BV30" s="727"/>
      <c r="BW30" s="727"/>
      <c r="BX30" s="727"/>
      <c r="BY30" s="727"/>
      <c r="BZ30" s="727"/>
      <c r="CA30" s="727"/>
      <c r="CB30" s="728"/>
      <c r="CD30" s="678"/>
      <c r="CE30" s="679"/>
      <c r="CF30" s="654" t="s">
        <v>310</v>
      </c>
      <c r="CG30" s="655"/>
      <c r="CH30" s="655"/>
      <c r="CI30" s="655"/>
      <c r="CJ30" s="655"/>
      <c r="CK30" s="655"/>
      <c r="CL30" s="655"/>
      <c r="CM30" s="655"/>
      <c r="CN30" s="655"/>
      <c r="CO30" s="655"/>
      <c r="CP30" s="655"/>
      <c r="CQ30" s="656"/>
      <c r="CR30" s="657">
        <v>887281</v>
      </c>
      <c r="CS30" s="658"/>
      <c r="CT30" s="658"/>
      <c r="CU30" s="658"/>
      <c r="CV30" s="658"/>
      <c r="CW30" s="658"/>
      <c r="CX30" s="658"/>
      <c r="CY30" s="659"/>
      <c r="CZ30" s="660">
        <v>8.3000000000000007</v>
      </c>
      <c r="DA30" s="672"/>
      <c r="DB30" s="672"/>
      <c r="DC30" s="673"/>
      <c r="DD30" s="663">
        <v>874112</v>
      </c>
      <c r="DE30" s="658"/>
      <c r="DF30" s="658"/>
      <c r="DG30" s="658"/>
      <c r="DH30" s="658"/>
      <c r="DI30" s="658"/>
      <c r="DJ30" s="658"/>
      <c r="DK30" s="659"/>
      <c r="DL30" s="663">
        <v>874112</v>
      </c>
      <c r="DM30" s="658"/>
      <c r="DN30" s="658"/>
      <c r="DO30" s="658"/>
      <c r="DP30" s="658"/>
      <c r="DQ30" s="658"/>
      <c r="DR30" s="658"/>
      <c r="DS30" s="658"/>
      <c r="DT30" s="658"/>
      <c r="DU30" s="658"/>
      <c r="DV30" s="659"/>
      <c r="DW30" s="660">
        <v>12.9</v>
      </c>
      <c r="DX30" s="672"/>
      <c r="DY30" s="672"/>
      <c r="DZ30" s="672"/>
      <c r="EA30" s="672"/>
      <c r="EB30" s="672"/>
      <c r="EC30" s="684"/>
    </row>
    <row r="31" spans="2:133" ht="11.25" customHeight="1" x14ac:dyDescent="0.2">
      <c r="B31" s="724" t="s">
        <v>311</v>
      </c>
      <c r="C31" s="725"/>
      <c r="D31" s="725"/>
      <c r="E31" s="725"/>
      <c r="F31" s="725"/>
      <c r="G31" s="725"/>
      <c r="H31" s="725"/>
      <c r="I31" s="725"/>
      <c r="J31" s="725"/>
      <c r="K31" s="725"/>
      <c r="L31" s="725"/>
      <c r="M31" s="725"/>
      <c r="N31" s="725"/>
      <c r="O31" s="725"/>
      <c r="P31" s="725"/>
      <c r="Q31" s="726"/>
      <c r="R31" s="657" t="s">
        <v>129</v>
      </c>
      <c r="S31" s="658"/>
      <c r="T31" s="658"/>
      <c r="U31" s="658"/>
      <c r="V31" s="658"/>
      <c r="W31" s="658"/>
      <c r="X31" s="658"/>
      <c r="Y31" s="659"/>
      <c r="Z31" s="695" t="s">
        <v>230</v>
      </c>
      <c r="AA31" s="695"/>
      <c r="AB31" s="695"/>
      <c r="AC31" s="695"/>
      <c r="AD31" s="696" t="s">
        <v>129</v>
      </c>
      <c r="AE31" s="696"/>
      <c r="AF31" s="696"/>
      <c r="AG31" s="696"/>
      <c r="AH31" s="696"/>
      <c r="AI31" s="696"/>
      <c r="AJ31" s="696"/>
      <c r="AK31" s="696"/>
      <c r="AL31" s="660" t="s">
        <v>230</v>
      </c>
      <c r="AM31" s="661"/>
      <c r="AN31" s="661"/>
      <c r="AO31" s="697"/>
      <c r="AP31" s="729" t="s">
        <v>312</v>
      </c>
      <c r="AQ31" s="730"/>
      <c r="AR31" s="730"/>
      <c r="AS31" s="730"/>
      <c r="AT31" s="731" t="s">
        <v>313</v>
      </c>
      <c r="AU31" s="218"/>
      <c r="AV31" s="218"/>
      <c r="AW31" s="218"/>
      <c r="AX31" s="715" t="s">
        <v>188</v>
      </c>
      <c r="AY31" s="716"/>
      <c r="AZ31" s="716"/>
      <c r="BA31" s="716"/>
      <c r="BB31" s="716"/>
      <c r="BC31" s="716"/>
      <c r="BD31" s="716"/>
      <c r="BE31" s="716"/>
      <c r="BF31" s="717"/>
      <c r="BG31" s="719">
        <v>99.5</v>
      </c>
      <c r="BH31" s="720"/>
      <c r="BI31" s="720"/>
      <c r="BJ31" s="720"/>
      <c r="BK31" s="720"/>
      <c r="BL31" s="720"/>
      <c r="BM31" s="721">
        <v>99</v>
      </c>
      <c r="BN31" s="720"/>
      <c r="BO31" s="720"/>
      <c r="BP31" s="720"/>
      <c r="BQ31" s="722"/>
      <c r="BR31" s="719">
        <v>99.6</v>
      </c>
      <c r="BS31" s="720"/>
      <c r="BT31" s="720"/>
      <c r="BU31" s="720"/>
      <c r="BV31" s="720"/>
      <c r="BW31" s="720"/>
      <c r="BX31" s="721">
        <v>98.5</v>
      </c>
      <c r="BY31" s="720"/>
      <c r="BZ31" s="720"/>
      <c r="CA31" s="720"/>
      <c r="CB31" s="722"/>
      <c r="CD31" s="678"/>
      <c r="CE31" s="679"/>
      <c r="CF31" s="654" t="s">
        <v>314</v>
      </c>
      <c r="CG31" s="655"/>
      <c r="CH31" s="655"/>
      <c r="CI31" s="655"/>
      <c r="CJ31" s="655"/>
      <c r="CK31" s="655"/>
      <c r="CL31" s="655"/>
      <c r="CM31" s="655"/>
      <c r="CN31" s="655"/>
      <c r="CO31" s="655"/>
      <c r="CP31" s="655"/>
      <c r="CQ31" s="656"/>
      <c r="CR31" s="657">
        <v>26410</v>
      </c>
      <c r="CS31" s="670"/>
      <c r="CT31" s="670"/>
      <c r="CU31" s="670"/>
      <c r="CV31" s="670"/>
      <c r="CW31" s="670"/>
      <c r="CX31" s="670"/>
      <c r="CY31" s="671"/>
      <c r="CZ31" s="660">
        <v>0.2</v>
      </c>
      <c r="DA31" s="672"/>
      <c r="DB31" s="672"/>
      <c r="DC31" s="673"/>
      <c r="DD31" s="663">
        <v>26410</v>
      </c>
      <c r="DE31" s="670"/>
      <c r="DF31" s="670"/>
      <c r="DG31" s="670"/>
      <c r="DH31" s="670"/>
      <c r="DI31" s="670"/>
      <c r="DJ31" s="670"/>
      <c r="DK31" s="671"/>
      <c r="DL31" s="663">
        <v>26410</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2">
      <c r="B32" s="654" t="s">
        <v>315</v>
      </c>
      <c r="C32" s="655"/>
      <c r="D32" s="655"/>
      <c r="E32" s="655"/>
      <c r="F32" s="655"/>
      <c r="G32" s="655"/>
      <c r="H32" s="655"/>
      <c r="I32" s="655"/>
      <c r="J32" s="655"/>
      <c r="K32" s="655"/>
      <c r="L32" s="655"/>
      <c r="M32" s="655"/>
      <c r="N32" s="655"/>
      <c r="O32" s="655"/>
      <c r="P32" s="655"/>
      <c r="Q32" s="656"/>
      <c r="R32" s="657">
        <v>767534</v>
      </c>
      <c r="S32" s="658"/>
      <c r="T32" s="658"/>
      <c r="U32" s="658"/>
      <c r="V32" s="658"/>
      <c r="W32" s="658"/>
      <c r="X32" s="658"/>
      <c r="Y32" s="659"/>
      <c r="Z32" s="695">
        <v>6.7</v>
      </c>
      <c r="AA32" s="695"/>
      <c r="AB32" s="695"/>
      <c r="AC32" s="695"/>
      <c r="AD32" s="696" t="s">
        <v>129</v>
      </c>
      <c r="AE32" s="696"/>
      <c r="AF32" s="696"/>
      <c r="AG32" s="696"/>
      <c r="AH32" s="696"/>
      <c r="AI32" s="696"/>
      <c r="AJ32" s="696"/>
      <c r="AK32" s="696"/>
      <c r="AL32" s="660" t="s">
        <v>129</v>
      </c>
      <c r="AM32" s="661"/>
      <c r="AN32" s="661"/>
      <c r="AO32" s="697"/>
      <c r="AP32" s="698"/>
      <c r="AQ32" s="699"/>
      <c r="AR32" s="699"/>
      <c r="AS32" s="699"/>
      <c r="AT32" s="732"/>
      <c r="AU32" s="214" t="s">
        <v>316</v>
      </c>
      <c r="AX32" s="654" t="s">
        <v>317</v>
      </c>
      <c r="AY32" s="655"/>
      <c r="AZ32" s="655"/>
      <c r="BA32" s="655"/>
      <c r="BB32" s="655"/>
      <c r="BC32" s="655"/>
      <c r="BD32" s="655"/>
      <c r="BE32" s="655"/>
      <c r="BF32" s="656"/>
      <c r="BG32" s="723">
        <v>99.5</v>
      </c>
      <c r="BH32" s="670"/>
      <c r="BI32" s="670"/>
      <c r="BJ32" s="670"/>
      <c r="BK32" s="670"/>
      <c r="BL32" s="670"/>
      <c r="BM32" s="661">
        <v>99.1</v>
      </c>
      <c r="BN32" s="670"/>
      <c r="BO32" s="670"/>
      <c r="BP32" s="670"/>
      <c r="BQ32" s="693"/>
      <c r="BR32" s="723">
        <v>99.5</v>
      </c>
      <c r="BS32" s="670"/>
      <c r="BT32" s="670"/>
      <c r="BU32" s="670"/>
      <c r="BV32" s="670"/>
      <c r="BW32" s="670"/>
      <c r="BX32" s="661">
        <v>99.1</v>
      </c>
      <c r="BY32" s="670"/>
      <c r="BZ32" s="670"/>
      <c r="CA32" s="670"/>
      <c r="CB32" s="693"/>
      <c r="CD32" s="680"/>
      <c r="CE32" s="681"/>
      <c r="CF32" s="654" t="s">
        <v>318</v>
      </c>
      <c r="CG32" s="655"/>
      <c r="CH32" s="655"/>
      <c r="CI32" s="655"/>
      <c r="CJ32" s="655"/>
      <c r="CK32" s="655"/>
      <c r="CL32" s="655"/>
      <c r="CM32" s="655"/>
      <c r="CN32" s="655"/>
      <c r="CO32" s="655"/>
      <c r="CP32" s="655"/>
      <c r="CQ32" s="656"/>
      <c r="CR32" s="657" t="s">
        <v>230</v>
      </c>
      <c r="CS32" s="658"/>
      <c r="CT32" s="658"/>
      <c r="CU32" s="658"/>
      <c r="CV32" s="658"/>
      <c r="CW32" s="658"/>
      <c r="CX32" s="658"/>
      <c r="CY32" s="659"/>
      <c r="CZ32" s="660" t="s">
        <v>129</v>
      </c>
      <c r="DA32" s="672"/>
      <c r="DB32" s="672"/>
      <c r="DC32" s="673"/>
      <c r="DD32" s="663" t="s">
        <v>129</v>
      </c>
      <c r="DE32" s="658"/>
      <c r="DF32" s="658"/>
      <c r="DG32" s="658"/>
      <c r="DH32" s="658"/>
      <c r="DI32" s="658"/>
      <c r="DJ32" s="658"/>
      <c r="DK32" s="659"/>
      <c r="DL32" s="663" t="s">
        <v>230</v>
      </c>
      <c r="DM32" s="658"/>
      <c r="DN32" s="658"/>
      <c r="DO32" s="658"/>
      <c r="DP32" s="658"/>
      <c r="DQ32" s="658"/>
      <c r="DR32" s="658"/>
      <c r="DS32" s="658"/>
      <c r="DT32" s="658"/>
      <c r="DU32" s="658"/>
      <c r="DV32" s="659"/>
      <c r="DW32" s="660" t="s">
        <v>129</v>
      </c>
      <c r="DX32" s="672"/>
      <c r="DY32" s="672"/>
      <c r="DZ32" s="672"/>
      <c r="EA32" s="672"/>
      <c r="EB32" s="672"/>
      <c r="EC32" s="684"/>
    </row>
    <row r="33" spans="2:133" ht="11.25" customHeight="1" x14ac:dyDescent="0.2">
      <c r="B33" s="654" t="s">
        <v>319</v>
      </c>
      <c r="C33" s="655"/>
      <c r="D33" s="655"/>
      <c r="E33" s="655"/>
      <c r="F33" s="655"/>
      <c r="G33" s="655"/>
      <c r="H33" s="655"/>
      <c r="I33" s="655"/>
      <c r="J33" s="655"/>
      <c r="K33" s="655"/>
      <c r="L33" s="655"/>
      <c r="M33" s="655"/>
      <c r="N33" s="655"/>
      <c r="O33" s="655"/>
      <c r="P33" s="655"/>
      <c r="Q33" s="656"/>
      <c r="R33" s="657">
        <v>16401</v>
      </c>
      <c r="S33" s="658"/>
      <c r="T33" s="658"/>
      <c r="U33" s="658"/>
      <c r="V33" s="658"/>
      <c r="W33" s="658"/>
      <c r="X33" s="658"/>
      <c r="Y33" s="659"/>
      <c r="Z33" s="695">
        <v>0.1</v>
      </c>
      <c r="AA33" s="695"/>
      <c r="AB33" s="695"/>
      <c r="AC33" s="695"/>
      <c r="AD33" s="696">
        <v>4346</v>
      </c>
      <c r="AE33" s="696"/>
      <c r="AF33" s="696"/>
      <c r="AG33" s="696"/>
      <c r="AH33" s="696"/>
      <c r="AI33" s="696"/>
      <c r="AJ33" s="696"/>
      <c r="AK33" s="696"/>
      <c r="AL33" s="660">
        <v>0.1</v>
      </c>
      <c r="AM33" s="661"/>
      <c r="AN33" s="661"/>
      <c r="AO33" s="697"/>
      <c r="AP33" s="700"/>
      <c r="AQ33" s="701"/>
      <c r="AR33" s="701"/>
      <c r="AS33" s="701"/>
      <c r="AT33" s="733"/>
      <c r="AU33" s="219"/>
      <c r="AV33" s="219"/>
      <c r="AW33" s="219"/>
      <c r="AX33" s="638" t="s">
        <v>320</v>
      </c>
      <c r="AY33" s="639"/>
      <c r="AZ33" s="639"/>
      <c r="BA33" s="639"/>
      <c r="BB33" s="639"/>
      <c r="BC33" s="639"/>
      <c r="BD33" s="639"/>
      <c r="BE33" s="639"/>
      <c r="BF33" s="640"/>
      <c r="BG33" s="718">
        <v>99.5</v>
      </c>
      <c r="BH33" s="642"/>
      <c r="BI33" s="642"/>
      <c r="BJ33" s="642"/>
      <c r="BK33" s="642"/>
      <c r="BL33" s="642"/>
      <c r="BM33" s="688">
        <v>98.8</v>
      </c>
      <c r="BN33" s="642"/>
      <c r="BO33" s="642"/>
      <c r="BP33" s="642"/>
      <c r="BQ33" s="705"/>
      <c r="BR33" s="718">
        <v>99.6</v>
      </c>
      <c r="BS33" s="642"/>
      <c r="BT33" s="642"/>
      <c r="BU33" s="642"/>
      <c r="BV33" s="642"/>
      <c r="BW33" s="642"/>
      <c r="BX33" s="688">
        <v>97.8</v>
      </c>
      <c r="BY33" s="642"/>
      <c r="BZ33" s="642"/>
      <c r="CA33" s="642"/>
      <c r="CB33" s="705"/>
      <c r="CD33" s="654" t="s">
        <v>321</v>
      </c>
      <c r="CE33" s="655"/>
      <c r="CF33" s="655"/>
      <c r="CG33" s="655"/>
      <c r="CH33" s="655"/>
      <c r="CI33" s="655"/>
      <c r="CJ33" s="655"/>
      <c r="CK33" s="655"/>
      <c r="CL33" s="655"/>
      <c r="CM33" s="655"/>
      <c r="CN33" s="655"/>
      <c r="CO33" s="655"/>
      <c r="CP33" s="655"/>
      <c r="CQ33" s="656"/>
      <c r="CR33" s="657">
        <v>4979583</v>
      </c>
      <c r="CS33" s="670"/>
      <c r="CT33" s="670"/>
      <c r="CU33" s="670"/>
      <c r="CV33" s="670"/>
      <c r="CW33" s="670"/>
      <c r="CX33" s="670"/>
      <c r="CY33" s="671"/>
      <c r="CZ33" s="660">
        <v>46.7</v>
      </c>
      <c r="DA33" s="672"/>
      <c r="DB33" s="672"/>
      <c r="DC33" s="673"/>
      <c r="DD33" s="663">
        <v>4220055</v>
      </c>
      <c r="DE33" s="670"/>
      <c r="DF33" s="670"/>
      <c r="DG33" s="670"/>
      <c r="DH33" s="670"/>
      <c r="DI33" s="670"/>
      <c r="DJ33" s="670"/>
      <c r="DK33" s="671"/>
      <c r="DL33" s="663">
        <v>3002695</v>
      </c>
      <c r="DM33" s="670"/>
      <c r="DN33" s="670"/>
      <c r="DO33" s="670"/>
      <c r="DP33" s="670"/>
      <c r="DQ33" s="670"/>
      <c r="DR33" s="670"/>
      <c r="DS33" s="670"/>
      <c r="DT33" s="670"/>
      <c r="DU33" s="670"/>
      <c r="DV33" s="671"/>
      <c r="DW33" s="660">
        <v>44.3</v>
      </c>
      <c r="DX33" s="672"/>
      <c r="DY33" s="672"/>
      <c r="DZ33" s="672"/>
      <c r="EA33" s="672"/>
      <c r="EB33" s="672"/>
      <c r="EC33" s="684"/>
    </row>
    <row r="34" spans="2:133" ht="11.25" customHeight="1" x14ac:dyDescent="0.2">
      <c r="B34" s="654" t="s">
        <v>322</v>
      </c>
      <c r="C34" s="655"/>
      <c r="D34" s="655"/>
      <c r="E34" s="655"/>
      <c r="F34" s="655"/>
      <c r="G34" s="655"/>
      <c r="H34" s="655"/>
      <c r="I34" s="655"/>
      <c r="J34" s="655"/>
      <c r="K34" s="655"/>
      <c r="L34" s="655"/>
      <c r="M34" s="655"/>
      <c r="N34" s="655"/>
      <c r="O34" s="655"/>
      <c r="P34" s="655"/>
      <c r="Q34" s="656"/>
      <c r="R34" s="657">
        <v>19092</v>
      </c>
      <c r="S34" s="658"/>
      <c r="T34" s="658"/>
      <c r="U34" s="658"/>
      <c r="V34" s="658"/>
      <c r="W34" s="658"/>
      <c r="X34" s="658"/>
      <c r="Y34" s="659"/>
      <c r="Z34" s="695">
        <v>0.2</v>
      </c>
      <c r="AA34" s="695"/>
      <c r="AB34" s="695"/>
      <c r="AC34" s="695"/>
      <c r="AD34" s="696" t="s">
        <v>129</v>
      </c>
      <c r="AE34" s="696"/>
      <c r="AF34" s="696"/>
      <c r="AG34" s="696"/>
      <c r="AH34" s="696"/>
      <c r="AI34" s="696"/>
      <c r="AJ34" s="696"/>
      <c r="AK34" s="696"/>
      <c r="AL34" s="660" t="s">
        <v>129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323</v>
      </c>
      <c r="CE34" s="655"/>
      <c r="CF34" s="655"/>
      <c r="CG34" s="655"/>
      <c r="CH34" s="655"/>
      <c r="CI34" s="655"/>
      <c r="CJ34" s="655"/>
      <c r="CK34" s="655"/>
      <c r="CL34" s="655"/>
      <c r="CM34" s="655"/>
      <c r="CN34" s="655"/>
      <c r="CO34" s="655"/>
      <c r="CP34" s="655"/>
      <c r="CQ34" s="656"/>
      <c r="CR34" s="657">
        <v>1872027</v>
      </c>
      <c r="CS34" s="658"/>
      <c r="CT34" s="658"/>
      <c r="CU34" s="658"/>
      <c r="CV34" s="658"/>
      <c r="CW34" s="658"/>
      <c r="CX34" s="658"/>
      <c r="CY34" s="659"/>
      <c r="CZ34" s="660">
        <v>17.600000000000001</v>
      </c>
      <c r="DA34" s="672"/>
      <c r="DB34" s="672"/>
      <c r="DC34" s="673"/>
      <c r="DD34" s="663">
        <v>1504573</v>
      </c>
      <c r="DE34" s="658"/>
      <c r="DF34" s="658"/>
      <c r="DG34" s="658"/>
      <c r="DH34" s="658"/>
      <c r="DI34" s="658"/>
      <c r="DJ34" s="658"/>
      <c r="DK34" s="659"/>
      <c r="DL34" s="663">
        <v>1398266</v>
      </c>
      <c r="DM34" s="658"/>
      <c r="DN34" s="658"/>
      <c r="DO34" s="658"/>
      <c r="DP34" s="658"/>
      <c r="DQ34" s="658"/>
      <c r="DR34" s="658"/>
      <c r="DS34" s="658"/>
      <c r="DT34" s="658"/>
      <c r="DU34" s="658"/>
      <c r="DV34" s="659"/>
      <c r="DW34" s="660">
        <v>20.6</v>
      </c>
      <c r="DX34" s="672"/>
      <c r="DY34" s="672"/>
      <c r="DZ34" s="672"/>
      <c r="EA34" s="672"/>
      <c r="EB34" s="672"/>
      <c r="EC34" s="684"/>
    </row>
    <row r="35" spans="2:133" ht="11.25" customHeight="1" x14ac:dyDescent="0.2">
      <c r="B35" s="654" t="s">
        <v>324</v>
      </c>
      <c r="C35" s="655"/>
      <c r="D35" s="655"/>
      <c r="E35" s="655"/>
      <c r="F35" s="655"/>
      <c r="G35" s="655"/>
      <c r="H35" s="655"/>
      <c r="I35" s="655"/>
      <c r="J35" s="655"/>
      <c r="K35" s="655"/>
      <c r="L35" s="655"/>
      <c r="M35" s="655"/>
      <c r="N35" s="655"/>
      <c r="O35" s="655"/>
      <c r="P35" s="655"/>
      <c r="Q35" s="656"/>
      <c r="R35" s="657">
        <v>13101</v>
      </c>
      <c r="S35" s="658"/>
      <c r="T35" s="658"/>
      <c r="U35" s="658"/>
      <c r="V35" s="658"/>
      <c r="W35" s="658"/>
      <c r="X35" s="658"/>
      <c r="Y35" s="659"/>
      <c r="Z35" s="695">
        <v>0.1</v>
      </c>
      <c r="AA35" s="695"/>
      <c r="AB35" s="695"/>
      <c r="AC35" s="695"/>
      <c r="AD35" s="696" t="s">
        <v>129</v>
      </c>
      <c r="AE35" s="696"/>
      <c r="AF35" s="696"/>
      <c r="AG35" s="696"/>
      <c r="AH35" s="696"/>
      <c r="AI35" s="696"/>
      <c r="AJ35" s="696"/>
      <c r="AK35" s="696"/>
      <c r="AL35" s="660" t="s">
        <v>129</v>
      </c>
      <c r="AM35" s="661"/>
      <c r="AN35" s="661"/>
      <c r="AO35" s="697"/>
      <c r="AP35" s="222"/>
      <c r="AQ35" s="709" t="s">
        <v>325</v>
      </c>
      <c r="AR35" s="710"/>
      <c r="AS35" s="710"/>
      <c r="AT35" s="710"/>
      <c r="AU35" s="710"/>
      <c r="AV35" s="710"/>
      <c r="AW35" s="710"/>
      <c r="AX35" s="710"/>
      <c r="AY35" s="710"/>
      <c r="AZ35" s="710"/>
      <c r="BA35" s="710"/>
      <c r="BB35" s="710"/>
      <c r="BC35" s="710"/>
      <c r="BD35" s="710"/>
      <c r="BE35" s="710"/>
      <c r="BF35" s="711"/>
      <c r="BG35" s="709" t="s">
        <v>326</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327</v>
      </c>
      <c r="CE35" s="655"/>
      <c r="CF35" s="655"/>
      <c r="CG35" s="655"/>
      <c r="CH35" s="655"/>
      <c r="CI35" s="655"/>
      <c r="CJ35" s="655"/>
      <c r="CK35" s="655"/>
      <c r="CL35" s="655"/>
      <c r="CM35" s="655"/>
      <c r="CN35" s="655"/>
      <c r="CO35" s="655"/>
      <c r="CP35" s="655"/>
      <c r="CQ35" s="656"/>
      <c r="CR35" s="657">
        <v>94553</v>
      </c>
      <c r="CS35" s="670"/>
      <c r="CT35" s="670"/>
      <c r="CU35" s="670"/>
      <c r="CV35" s="670"/>
      <c r="CW35" s="670"/>
      <c r="CX35" s="670"/>
      <c r="CY35" s="671"/>
      <c r="CZ35" s="660">
        <v>0.9</v>
      </c>
      <c r="DA35" s="672"/>
      <c r="DB35" s="672"/>
      <c r="DC35" s="673"/>
      <c r="DD35" s="663">
        <v>78088</v>
      </c>
      <c r="DE35" s="670"/>
      <c r="DF35" s="670"/>
      <c r="DG35" s="670"/>
      <c r="DH35" s="670"/>
      <c r="DI35" s="670"/>
      <c r="DJ35" s="670"/>
      <c r="DK35" s="671"/>
      <c r="DL35" s="663">
        <v>78088</v>
      </c>
      <c r="DM35" s="670"/>
      <c r="DN35" s="670"/>
      <c r="DO35" s="670"/>
      <c r="DP35" s="670"/>
      <c r="DQ35" s="670"/>
      <c r="DR35" s="670"/>
      <c r="DS35" s="670"/>
      <c r="DT35" s="670"/>
      <c r="DU35" s="670"/>
      <c r="DV35" s="671"/>
      <c r="DW35" s="660">
        <v>1.2</v>
      </c>
      <c r="DX35" s="672"/>
      <c r="DY35" s="672"/>
      <c r="DZ35" s="672"/>
      <c r="EA35" s="672"/>
      <c r="EB35" s="672"/>
      <c r="EC35" s="684"/>
    </row>
    <row r="36" spans="2:133" ht="11.25" customHeight="1" x14ac:dyDescent="0.2">
      <c r="B36" s="654" t="s">
        <v>328</v>
      </c>
      <c r="C36" s="655"/>
      <c r="D36" s="655"/>
      <c r="E36" s="655"/>
      <c r="F36" s="655"/>
      <c r="G36" s="655"/>
      <c r="H36" s="655"/>
      <c r="I36" s="655"/>
      <c r="J36" s="655"/>
      <c r="K36" s="655"/>
      <c r="L36" s="655"/>
      <c r="M36" s="655"/>
      <c r="N36" s="655"/>
      <c r="O36" s="655"/>
      <c r="P36" s="655"/>
      <c r="Q36" s="656"/>
      <c r="R36" s="657">
        <v>848163</v>
      </c>
      <c r="S36" s="658"/>
      <c r="T36" s="658"/>
      <c r="U36" s="658"/>
      <c r="V36" s="658"/>
      <c r="W36" s="658"/>
      <c r="X36" s="658"/>
      <c r="Y36" s="659"/>
      <c r="Z36" s="695">
        <v>7.4</v>
      </c>
      <c r="AA36" s="695"/>
      <c r="AB36" s="695"/>
      <c r="AC36" s="695"/>
      <c r="AD36" s="696" t="s">
        <v>129</v>
      </c>
      <c r="AE36" s="696"/>
      <c r="AF36" s="696"/>
      <c r="AG36" s="696"/>
      <c r="AH36" s="696"/>
      <c r="AI36" s="696"/>
      <c r="AJ36" s="696"/>
      <c r="AK36" s="696"/>
      <c r="AL36" s="660" t="s">
        <v>129</v>
      </c>
      <c r="AM36" s="661"/>
      <c r="AN36" s="661"/>
      <c r="AO36" s="697"/>
      <c r="AP36" s="222"/>
      <c r="AQ36" s="706" t="s">
        <v>329</v>
      </c>
      <c r="AR36" s="707"/>
      <c r="AS36" s="707"/>
      <c r="AT36" s="707"/>
      <c r="AU36" s="707"/>
      <c r="AV36" s="707"/>
      <c r="AW36" s="707"/>
      <c r="AX36" s="707"/>
      <c r="AY36" s="708"/>
      <c r="AZ36" s="712">
        <v>1657930</v>
      </c>
      <c r="BA36" s="713"/>
      <c r="BB36" s="713"/>
      <c r="BC36" s="713"/>
      <c r="BD36" s="713"/>
      <c r="BE36" s="713"/>
      <c r="BF36" s="714"/>
      <c r="BG36" s="715" t="s">
        <v>330</v>
      </c>
      <c r="BH36" s="716"/>
      <c r="BI36" s="716"/>
      <c r="BJ36" s="716"/>
      <c r="BK36" s="716"/>
      <c r="BL36" s="716"/>
      <c r="BM36" s="716"/>
      <c r="BN36" s="716"/>
      <c r="BO36" s="716"/>
      <c r="BP36" s="716"/>
      <c r="BQ36" s="716"/>
      <c r="BR36" s="716"/>
      <c r="BS36" s="716"/>
      <c r="BT36" s="716"/>
      <c r="BU36" s="717"/>
      <c r="BV36" s="712">
        <v>-51425</v>
      </c>
      <c r="BW36" s="713"/>
      <c r="BX36" s="713"/>
      <c r="BY36" s="713"/>
      <c r="BZ36" s="713"/>
      <c r="CA36" s="713"/>
      <c r="CB36" s="714"/>
      <c r="CD36" s="654" t="s">
        <v>331</v>
      </c>
      <c r="CE36" s="655"/>
      <c r="CF36" s="655"/>
      <c r="CG36" s="655"/>
      <c r="CH36" s="655"/>
      <c r="CI36" s="655"/>
      <c r="CJ36" s="655"/>
      <c r="CK36" s="655"/>
      <c r="CL36" s="655"/>
      <c r="CM36" s="655"/>
      <c r="CN36" s="655"/>
      <c r="CO36" s="655"/>
      <c r="CP36" s="655"/>
      <c r="CQ36" s="656"/>
      <c r="CR36" s="657">
        <v>1704900</v>
      </c>
      <c r="CS36" s="658"/>
      <c r="CT36" s="658"/>
      <c r="CU36" s="658"/>
      <c r="CV36" s="658"/>
      <c r="CW36" s="658"/>
      <c r="CX36" s="658"/>
      <c r="CY36" s="659"/>
      <c r="CZ36" s="660">
        <v>16</v>
      </c>
      <c r="DA36" s="672"/>
      <c r="DB36" s="672"/>
      <c r="DC36" s="673"/>
      <c r="DD36" s="663">
        <v>1546783</v>
      </c>
      <c r="DE36" s="658"/>
      <c r="DF36" s="658"/>
      <c r="DG36" s="658"/>
      <c r="DH36" s="658"/>
      <c r="DI36" s="658"/>
      <c r="DJ36" s="658"/>
      <c r="DK36" s="659"/>
      <c r="DL36" s="663">
        <v>712556</v>
      </c>
      <c r="DM36" s="658"/>
      <c r="DN36" s="658"/>
      <c r="DO36" s="658"/>
      <c r="DP36" s="658"/>
      <c r="DQ36" s="658"/>
      <c r="DR36" s="658"/>
      <c r="DS36" s="658"/>
      <c r="DT36" s="658"/>
      <c r="DU36" s="658"/>
      <c r="DV36" s="659"/>
      <c r="DW36" s="660">
        <v>10.5</v>
      </c>
      <c r="DX36" s="672"/>
      <c r="DY36" s="672"/>
      <c r="DZ36" s="672"/>
      <c r="EA36" s="672"/>
      <c r="EB36" s="672"/>
      <c r="EC36" s="684"/>
    </row>
    <row r="37" spans="2:133" ht="11.25" customHeight="1" x14ac:dyDescent="0.2">
      <c r="B37" s="654" t="s">
        <v>332</v>
      </c>
      <c r="C37" s="655"/>
      <c r="D37" s="655"/>
      <c r="E37" s="655"/>
      <c r="F37" s="655"/>
      <c r="G37" s="655"/>
      <c r="H37" s="655"/>
      <c r="I37" s="655"/>
      <c r="J37" s="655"/>
      <c r="K37" s="655"/>
      <c r="L37" s="655"/>
      <c r="M37" s="655"/>
      <c r="N37" s="655"/>
      <c r="O37" s="655"/>
      <c r="P37" s="655"/>
      <c r="Q37" s="656"/>
      <c r="R37" s="657">
        <v>149577</v>
      </c>
      <c r="S37" s="658"/>
      <c r="T37" s="658"/>
      <c r="U37" s="658"/>
      <c r="V37" s="658"/>
      <c r="W37" s="658"/>
      <c r="X37" s="658"/>
      <c r="Y37" s="659"/>
      <c r="Z37" s="695">
        <v>1.3</v>
      </c>
      <c r="AA37" s="695"/>
      <c r="AB37" s="695"/>
      <c r="AC37" s="695"/>
      <c r="AD37" s="696">
        <v>20485</v>
      </c>
      <c r="AE37" s="696"/>
      <c r="AF37" s="696"/>
      <c r="AG37" s="696"/>
      <c r="AH37" s="696"/>
      <c r="AI37" s="696"/>
      <c r="AJ37" s="696"/>
      <c r="AK37" s="696"/>
      <c r="AL37" s="660">
        <v>0.3</v>
      </c>
      <c r="AM37" s="661"/>
      <c r="AN37" s="661"/>
      <c r="AO37" s="697"/>
      <c r="AQ37" s="690" t="s">
        <v>333</v>
      </c>
      <c r="AR37" s="691"/>
      <c r="AS37" s="691"/>
      <c r="AT37" s="691"/>
      <c r="AU37" s="691"/>
      <c r="AV37" s="691"/>
      <c r="AW37" s="691"/>
      <c r="AX37" s="691"/>
      <c r="AY37" s="692"/>
      <c r="AZ37" s="657">
        <v>535435</v>
      </c>
      <c r="BA37" s="658"/>
      <c r="BB37" s="658"/>
      <c r="BC37" s="658"/>
      <c r="BD37" s="670"/>
      <c r="BE37" s="670"/>
      <c r="BF37" s="693"/>
      <c r="BG37" s="654" t="s">
        <v>334</v>
      </c>
      <c r="BH37" s="655"/>
      <c r="BI37" s="655"/>
      <c r="BJ37" s="655"/>
      <c r="BK37" s="655"/>
      <c r="BL37" s="655"/>
      <c r="BM37" s="655"/>
      <c r="BN37" s="655"/>
      <c r="BO37" s="655"/>
      <c r="BP37" s="655"/>
      <c r="BQ37" s="655"/>
      <c r="BR37" s="655"/>
      <c r="BS37" s="655"/>
      <c r="BT37" s="655"/>
      <c r="BU37" s="656"/>
      <c r="BV37" s="657">
        <v>-91401</v>
      </c>
      <c r="BW37" s="658"/>
      <c r="BX37" s="658"/>
      <c r="BY37" s="658"/>
      <c r="BZ37" s="658"/>
      <c r="CA37" s="658"/>
      <c r="CB37" s="694"/>
      <c r="CD37" s="654" t="s">
        <v>335</v>
      </c>
      <c r="CE37" s="655"/>
      <c r="CF37" s="655"/>
      <c r="CG37" s="655"/>
      <c r="CH37" s="655"/>
      <c r="CI37" s="655"/>
      <c r="CJ37" s="655"/>
      <c r="CK37" s="655"/>
      <c r="CL37" s="655"/>
      <c r="CM37" s="655"/>
      <c r="CN37" s="655"/>
      <c r="CO37" s="655"/>
      <c r="CP37" s="655"/>
      <c r="CQ37" s="656"/>
      <c r="CR37" s="657">
        <v>375728</v>
      </c>
      <c r="CS37" s="670"/>
      <c r="CT37" s="670"/>
      <c r="CU37" s="670"/>
      <c r="CV37" s="670"/>
      <c r="CW37" s="670"/>
      <c r="CX37" s="670"/>
      <c r="CY37" s="671"/>
      <c r="CZ37" s="660">
        <v>3.5</v>
      </c>
      <c r="DA37" s="672"/>
      <c r="DB37" s="672"/>
      <c r="DC37" s="673"/>
      <c r="DD37" s="663">
        <v>373173</v>
      </c>
      <c r="DE37" s="670"/>
      <c r="DF37" s="670"/>
      <c r="DG37" s="670"/>
      <c r="DH37" s="670"/>
      <c r="DI37" s="670"/>
      <c r="DJ37" s="670"/>
      <c r="DK37" s="671"/>
      <c r="DL37" s="663">
        <v>365144</v>
      </c>
      <c r="DM37" s="670"/>
      <c r="DN37" s="670"/>
      <c r="DO37" s="670"/>
      <c r="DP37" s="670"/>
      <c r="DQ37" s="670"/>
      <c r="DR37" s="670"/>
      <c r="DS37" s="670"/>
      <c r="DT37" s="670"/>
      <c r="DU37" s="670"/>
      <c r="DV37" s="671"/>
      <c r="DW37" s="660">
        <v>5.4</v>
      </c>
      <c r="DX37" s="672"/>
      <c r="DY37" s="672"/>
      <c r="DZ37" s="672"/>
      <c r="EA37" s="672"/>
      <c r="EB37" s="672"/>
      <c r="EC37" s="684"/>
    </row>
    <row r="38" spans="2:133" ht="11.25" customHeight="1" x14ac:dyDescent="0.2">
      <c r="B38" s="654" t="s">
        <v>336</v>
      </c>
      <c r="C38" s="655"/>
      <c r="D38" s="655"/>
      <c r="E38" s="655"/>
      <c r="F38" s="655"/>
      <c r="G38" s="655"/>
      <c r="H38" s="655"/>
      <c r="I38" s="655"/>
      <c r="J38" s="655"/>
      <c r="K38" s="655"/>
      <c r="L38" s="655"/>
      <c r="M38" s="655"/>
      <c r="N38" s="655"/>
      <c r="O38" s="655"/>
      <c r="P38" s="655"/>
      <c r="Q38" s="656"/>
      <c r="R38" s="657">
        <v>457400</v>
      </c>
      <c r="S38" s="658"/>
      <c r="T38" s="658"/>
      <c r="U38" s="658"/>
      <c r="V38" s="658"/>
      <c r="W38" s="658"/>
      <c r="X38" s="658"/>
      <c r="Y38" s="659"/>
      <c r="Z38" s="695">
        <v>4</v>
      </c>
      <c r="AA38" s="695"/>
      <c r="AB38" s="695"/>
      <c r="AC38" s="695"/>
      <c r="AD38" s="696" t="s">
        <v>129</v>
      </c>
      <c r="AE38" s="696"/>
      <c r="AF38" s="696"/>
      <c r="AG38" s="696"/>
      <c r="AH38" s="696"/>
      <c r="AI38" s="696"/>
      <c r="AJ38" s="696"/>
      <c r="AK38" s="696"/>
      <c r="AL38" s="660" t="s">
        <v>230</v>
      </c>
      <c r="AM38" s="661"/>
      <c r="AN38" s="661"/>
      <c r="AO38" s="697"/>
      <c r="AQ38" s="690" t="s">
        <v>337</v>
      </c>
      <c r="AR38" s="691"/>
      <c r="AS38" s="691"/>
      <c r="AT38" s="691"/>
      <c r="AU38" s="691"/>
      <c r="AV38" s="691"/>
      <c r="AW38" s="691"/>
      <c r="AX38" s="691"/>
      <c r="AY38" s="692"/>
      <c r="AZ38" s="657">
        <v>60663</v>
      </c>
      <c r="BA38" s="658"/>
      <c r="BB38" s="658"/>
      <c r="BC38" s="658"/>
      <c r="BD38" s="670"/>
      <c r="BE38" s="670"/>
      <c r="BF38" s="693"/>
      <c r="BG38" s="654" t="s">
        <v>338</v>
      </c>
      <c r="BH38" s="655"/>
      <c r="BI38" s="655"/>
      <c r="BJ38" s="655"/>
      <c r="BK38" s="655"/>
      <c r="BL38" s="655"/>
      <c r="BM38" s="655"/>
      <c r="BN38" s="655"/>
      <c r="BO38" s="655"/>
      <c r="BP38" s="655"/>
      <c r="BQ38" s="655"/>
      <c r="BR38" s="655"/>
      <c r="BS38" s="655"/>
      <c r="BT38" s="655"/>
      <c r="BU38" s="656"/>
      <c r="BV38" s="657">
        <v>3318</v>
      </c>
      <c r="BW38" s="658"/>
      <c r="BX38" s="658"/>
      <c r="BY38" s="658"/>
      <c r="BZ38" s="658"/>
      <c r="CA38" s="658"/>
      <c r="CB38" s="694"/>
      <c r="CD38" s="654" t="s">
        <v>339</v>
      </c>
      <c r="CE38" s="655"/>
      <c r="CF38" s="655"/>
      <c r="CG38" s="655"/>
      <c r="CH38" s="655"/>
      <c r="CI38" s="655"/>
      <c r="CJ38" s="655"/>
      <c r="CK38" s="655"/>
      <c r="CL38" s="655"/>
      <c r="CM38" s="655"/>
      <c r="CN38" s="655"/>
      <c r="CO38" s="655"/>
      <c r="CP38" s="655"/>
      <c r="CQ38" s="656"/>
      <c r="CR38" s="657">
        <v>1061832</v>
      </c>
      <c r="CS38" s="658"/>
      <c r="CT38" s="658"/>
      <c r="CU38" s="658"/>
      <c r="CV38" s="658"/>
      <c r="CW38" s="658"/>
      <c r="CX38" s="658"/>
      <c r="CY38" s="659"/>
      <c r="CZ38" s="660">
        <v>10</v>
      </c>
      <c r="DA38" s="672"/>
      <c r="DB38" s="672"/>
      <c r="DC38" s="673"/>
      <c r="DD38" s="663">
        <v>858202</v>
      </c>
      <c r="DE38" s="658"/>
      <c r="DF38" s="658"/>
      <c r="DG38" s="658"/>
      <c r="DH38" s="658"/>
      <c r="DI38" s="658"/>
      <c r="DJ38" s="658"/>
      <c r="DK38" s="659"/>
      <c r="DL38" s="663">
        <v>813746</v>
      </c>
      <c r="DM38" s="658"/>
      <c r="DN38" s="658"/>
      <c r="DO38" s="658"/>
      <c r="DP38" s="658"/>
      <c r="DQ38" s="658"/>
      <c r="DR38" s="658"/>
      <c r="DS38" s="658"/>
      <c r="DT38" s="658"/>
      <c r="DU38" s="658"/>
      <c r="DV38" s="659"/>
      <c r="DW38" s="660">
        <v>12</v>
      </c>
      <c r="DX38" s="672"/>
      <c r="DY38" s="672"/>
      <c r="DZ38" s="672"/>
      <c r="EA38" s="672"/>
      <c r="EB38" s="672"/>
      <c r="EC38" s="684"/>
    </row>
    <row r="39" spans="2:133" ht="11.25" customHeight="1" x14ac:dyDescent="0.2">
      <c r="B39" s="654" t="s">
        <v>340</v>
      </c>
      <c r="C39" s="655"/>
      <c r="D39" s="655"/>
      <c r="E39" s="655"/>
      <c r="F39" s="655"/>
      <c r="G39" s="655"/>
      <c r="H39" s="655"/>
      <c r="I39" s="655"/>
      <c r="J39" s="655"/>
      <c r="K39" s="655"/>
      <c r="L39" s="655"/>
      <c r="M39" s="655"/>
      <c r="N39" s="655"/>
      <c r="O39" s="655"/>
      <c r="P39" s="655"/>
      <c r="Q39" s="656"/>
      <c r="R39" s="657" t="s">
        <v>230</v>
      </c>
      <c r="S39" s="658"/>
      <c r="T39" s="658"/>
      <c r="U39" s="658"/>
      <c r="V39" s="658"/>
      <c r="W39" s="658"/>
      <c r="X39" s="658"/>
      <c r="Y39" s="659"/>
      <c r="Z39" s="695" t="s">
        <v>230</v>
      </c>
      <c r="AA39" s="695"/>
      <c r="AB39" s="695"/>
      <c r="AC39" s="695"/>
      <c r="AD39" s="696" t="s">
        <v>129</v>
      </c>
      <c r="AE39" s="696"/>
      <c r="AF39" s="696"/>
      <c r="AG39" s="696"/>
      <c r="AH39" s="696"/>
      <c r="AI39" s="696"/>
      <c r="AJ39" s="696"/>
      <c r="AK39" s="696"/>
      <c r="AL39" s="660" t="s">
        <v>129</v>
      </c>
      <c r="AM39" s="661"/>
      <c r="AN39" s="661"/>
      <c r="AO39" s="697"/>
      <c r="AQ39" s="690" t="s">
        <v>341</v>
      </c>
      <c r="AR39" s="691"/>
      <c r="AS39" s="691"/>
      <c r="AT39" s="691"/>
      <c r="AU39" s="691"/>
      <c r="AV39" s="691"/>
      <c r="AW39" s="691"/>
      <c r="AX39" s="691"/>
      <c r="AY39" s="692"/>
      <c r="AZ39" s="657" t="s">
        <v>230</v>
      </c>
      <c r="BA39" s="658"/>
      <c r="BB39" s="658"/>
      <c r="BC39" s="658"/>
      <c r="BD39" s="670"/>
      <c r="BE39" s="670"/>
      <c r="BF39" s="693"/>
      <c r="BG39" s="654" t="s">
        <v>342</v>
      </c>
      <c r="BH39" s="655"/>
      <c r="BI39" s="655"/>
      <c r="BJ39" s="655"/>
      <c r="BK39" s="655"/>
      <c r="BL39" s="655"/>
      <c r="BM39" s="655"/>
      <c r="BN39" s="655"/>
      <c r="BO39" s="655"/>
      <c r="BP39" s="655"/>
      <c r="BQ39" s="655"/>
      <c r="BR39" s="655"/>
      <c r="BS39" s="655"/>
      <c r="BT39" s="655"/>
      <c r="BU39" s="656"/>
      <c r="BV39" s="657">
        <v>5098</v>
      </c>
      <c r="BW39" s="658"/>
      <c r="BX39" s="658"/>
      <c r="BY39" s="658"/>
      <c r="BZ39" s="658"/>
      <c r="CA39" s="658"/>
      <c r="CB39" s="694"/>
      <c r="CD39" s="654" t="s">
        <v>343</v>
      </c>
      <c r="CE39" s="655"/>
      <c r="CF39" s="655"/>
      <c r="CG39" s="655"/>
      <c r="CH39" s="655"/>
      <c r="CI39" s="655"/>
      <c r="CJ39" s="655"/>
      <c r="CK39" s="655"/>
      <c r="CL39" s="655"/>
      <c r="CM39" s="655"/>
      <c r="CN39" s="655"/>
      <c r="CO39" s="655"/>
      <c r="CP39" s="655"/>
      <c r="CQ39" s="656"/>
      <c r="CR39" s="657">
        <v>246137</v>
      </c>
      <c r="CS39" s="670"/>
      <c r="CT39" s="670"/>
      <c r="CU39" s="670"/>
      <c r="CV39" s="670"/>
      <c r="CW39" s="670"/>
      <c r="CX39" s="670"/>
      <c r="CY39" s="671"/>
      <c r="CZ39" s="660">
        <v>2.2999999999999998</v>
      </c>
      <c r="DA39" s="672"/>
      <c r="DB39" s="672"/>
      <c r="DC39" s="673"/>
      <c r="DD39" s="663">
        <v>232370</v>
      </c>
      <c r="DE39" s="670"/>
      <c r="DF39" s="670"/>
      <c r="DG39" s="670"/>
      <c r="DH39" s="670"/>
      <c r="DI39" s="670"/>
      <c r="DJ39" s="670"/>
      <c r="DK39" s="671"/>
      <c r="DL39" s="663" t="s">
        <v>129</v>
      </c>
      <c r="DM39" s="670"/>
      <c r="DN39" s="670"/>
      <c r="DO39" s="670"/>
      <c r="DP39" s="670"/>
      <c r="DQ39" s="670"/>
      <c r="DR39" s="670"/>
      <c r="DS39" s="670"/>
      <c r="DT39" s="670"/>
      <c r="DU39" s="670"/>
      <c r="DV39" s="671"/>
      <c r="DW39" s="660" t="s">
        <v>129</v>
      </c>
      <c r="DX39" s="672"/>
      <c r="DY39" s="672"/>
      <c r="DZ39" s="672"/>
      <c r="EA39" s="672"/>
      <c r="EB39" s="672"/>
      <c r="EC39" s="684"/>
    </row>
    <row r="40" spans="2:133" ht="11.25" customHeight="1" x14ac:dyDescent="0.2">
      <c r="B40" s="654" t="s">
        <v>344</v>
      </c>
      <c r="C40" s="655"/>
      <c r="D40" s="655"/>
      <c r="E40" s="655"/>
      <c r="F40" s="655"/>
      <c r="G40" s="655"/>
      <c r="H40" s="655"/>
      <c r="I40" s="655"/>
      <c r="J40" s="655"/>
      <c r="K40" s="655"/>
      <c r="L40" s="655"/>
      <c r="M40" s="655"/>
      <c r="N40" s="655"/>
      <c r="O40" s="655"/>
      <c r="P40" s="655"/>
      <c r="Q40" s="656"/>
      <c r="R40" s="657">
        <v>112300</v>
      </c>
      <c r="S40" s="658"/>
      <c r="T40" s="658"/>
      <c r="U40" s="658"/>
      <c r="V40" s="658"/>
      <c r="W40" s="658"/>
      <c r="X40" s="658"/>
      <c r="Y40" s="659"/>
      <c r="Z40" s="695">
        <v>1</v>
      </c>
      <c r="AA40" s="695"/>
      <c r="AB40" s="695"/>
      <c r="AC40" s="695"/>
      <c r="AD40" s="696" t="s">
        <v>230</v>
      </c>
      <c r="AE40" s="696"/>
      <c r="AF40" s="696"/>
      <c r="AG40" s="696"/>
      <c r="AH40" s="696"/>
      <c r="AI40" s="696"/>
      <c r="AJ40" s="696"/>
      <c r="AK40" s="696"/>
      <c r="AL40" s="660" t="s">
        <v>230</v>
      </c>
      <c r="AM40" s="661"/>
      <c r="AN40" s="661"/>
      <c r="AO40" s="697"/>
      <c r="AQ40" s="690" t="s">
        <v>345</v>
      </c>
      <c r="AR40" s="691"/>
      <c r="AS40" s="691"/>
      <c r="AT40" s="691"/>
      <c r="AU40" s="691"/>
      <c r="AV40" s="691"/>
      <c r="AW40" s="691"/>
      <c r="AX40" s="691"/>
      <c r="AY40" s="692"/>
      <c r="AZ40" s="657" t="s">
        <v>129</v>
      </c>
      <c r="BA40" s="658"/>
      <c r="BB40" s="658"/>
      <c r="BC40" s="658"/>
      <c r="BD40" s="670"/>
      <c r="BE40" s="670"/>
      <c r="BF40" s="693"/>
      <c r="BG40" s="698" t="s">
        <v>346</v>
      </c>
      <c r="BH40" s="699"/>
      <c r="BI40" s="699"/>
      <c r="BJ40" s="699"/>
      <c r="BK40" s="699"/>
      <c r="BL40" s="223"/>
      <c r="BM40" s="655" t="s">
        <v>347</v>
      </c>
      <c r="BN40" s="655"/>
      <c r="BO40" s="655"/>
      <c r="BP40" s="655"/>
      <c r="BQ40" s="655"/>
      <c r="BR40" s="655"/>
      <c r="BS40" s="655"/>
      <c r="BT40" s="655"/>
      <c r="BU40" s="656"/>
      <c r="BV40" s="657">
        <v>99</v>
      </c>
      <c r="BW40" s="658"/>
      <c r="BX40" s="658"/>
      <c r="BY40" s="658"/>
      <c r="BZ40" s="658"/>
      <c r="CA40" s="658"/>
      <c r="CB40" s="694"/>
      <c r="CD40" s="654" t="s">
        <v>348</v>
      </c>
      <c r="CE40" s="655"/>
      <c r="CF40" s="655"/>
      <c r="CG40" s="655"/>
      <c r="CH40" s="655"/>
      <c r="CI40" s="655"/>
      <c r="CJ40" s="655"/>
      <c r="CK40" s="655"/>
      <c r="CL40" s="655"/>
      <c r="CM40" s="655"/>
      <c r="CN40" s="655"/>
      <c r="CO40" s="655"/>
      <c r="CP40" s="655"/>
      <c r="CQ40" s="656"/>
      <c r="CR40" s="657">
        <v>134</v>
      </c>
      <c r="CS40" s="658"/>
      <c r="CT40" s="658"/>
      <c r="CU40" s="658"/>
      <c r="CV40" s="658"/>
      <c r="CW40" s="658"/>
      <c r="CX40" s="658"/>
      <c r="CY40" s="659"/>
      <c r="CZ40" s="660">
        <v>0</v>
      </c>
      <c r="DA40" s="672"/>
      <c r="DB40" s="672"/>
      <c r="DC40" s="673"/>
      <c r="DD40" s="663">
        <v>39</v>
      </c>
      <c r="DE40" s="658"/>
      <c r="DF40" s="658"/>
      <c r="DG40" s="658"/>
      <c r="DH40" s="658"/>
      <c r="DI40" s="658"/>
      <c r="DJ40" s="658"/>
      <c r="DK40" s="659"/>
      <c r="DL40" s="663">
        <v>39</v>
      </c>
      <c r="DM40" s="658"/>
      <c r="DN40" s="658"/>
      <c r="DO40" s="658"/>
      <c r="DP40" s="658"/>
      <c r="DQ40" s="658"/>
      <c r="DR40" s="658"/>
      <c r="DS40" s="658"/>
      <c r="DT40" s="658"/>
      <c r="DU40" s="658"/>
      <c r="DV40" s="659"/>
      <c r="DW40" s="660">
        <v>0</v>
      </c>
      <c r="DX40" s="672"/>
      <c r="DY40" s="672"/>
      <c r="DZ40" s="672"/>
      <c r="EA40" s="672"/>
      <c r="EB40" s="672"/>
      <c r="EC40" s="684"/>
    </row>
    <row r="41" spans="2:133" ht="11.25" customHeight="1" x14ac:dyDescent="0.2">
      <c r="B41" s="638" t="s">
        <v>349</v>
      </c>
      <c r="C41" s="639"/>
      <c r="D41" s="639"/>
      <c r="E41" s="639"/>
      <c r="F41" s="639"/>
      <c r="G41" s="639"/>
      <c r="H41" s="639"/>
      <c r="I41" s="639"/>
      <c r="J41" s="639"/>
      <c r="K41" s="639"/>
      <c r="L41" s="639"/>
      <c r="M41" s="639"/>
      <c r="N41" s="639"/>
      <c r="O41" s="639"/>
      <c r="P41" s="639"/>
      <c r="Q41" s="640"/>
      <c r="R41" s="641">
        <v>11410343</v>
      </c>
      <c r="S41" s="682"/>
      <c r="T41" s="682"/>
      <c r="U41" s="682"/>
      <c r="V41" s="682"/>
      <c r="W41" s="682"/>
      <c r="X41" s="682"/>
      <c r="Y41" s="685"/>
      <c r="Z41" s="686">
        <v>100</v>
      </c>
      <c r="AA41" s="686"/>
      <c r="AB41" s="686"/>
      <c r="AC41" s="686"/>
      <c r="AD41" s="687">
        <v>6662855</v>
      </c>
      <c r="AE41" s="687"/>
      <c r="AF41" s="687"/>
      <c r="AG41" s="687"/>
      <c r="AH41" s="687"/>
      <c r="AI41" s="687"/>
      <c r="AJ41" s="687"/>
      <c r="AK41" s="687"/>
      <c r="AL41" s="644">
        <v>100</v>
      </c>
      <c r="AM41" s="688"/>
      <c r="AN41" s="688"/>
      <c r="AO41" s="689"/>
      <c r="AQ41" s="690" t="s">
        <v>350</v>
      </c>
      <c r="AR41" s="691"/>
      <c r="AS41" s="691"/>
      <c r="AT41" s="691"/>
      <c r="AU41" s="691"/>
      <c r="AV41" s="691"/>
      <c r="AW41" s="691"/>
      <c r="AX41" s="691"/>
      <c r="AY41" s="692"/>
      <c r="AZ41" s="657">
        <v>233838</v>
      </c>
      <c r="BA41" s="658"/>
      <c r="BB41" s="658"/>
      <c r="BC41" s="658"/>
      <c r="BD41" s="670"/>
      <c r="BE41" s="670"/>
      <c r="BF41" s="693"/>
      <c r="BG41" s="698"/>
      <c r="BH41" s="699"/>
      <c r="BI41" s="699"/>
      <c r="BJ41" s="699"/>
      <c r="BK41" s="699"/>
      <c r="BL41" s="223"/>
      <c r="BM41" s="655" t="s">
        <v>351</v>
      </c>
      <c r="BN41" s="655"/>
      <c r="BO41" s="655"/>
      <c r="BP41" s="655"/>
      <c r="BQ41" s="655"/>
      <c r="BR41" s="655"/>
      <c r="BS41" s="655"/>
      <c r="BT41" s="655"/>
      <c r="BU41" s="656"/>
      <c r="BV41" s="657" t="s">
        <v>230</v>
      </c>
      <c r="BW41" s="658"/>
      <c r="BX41" s="658"/>
      <c r="BY41" s="658"/>
      <c r="BZ41" s="658"/>
      <c r="CA41" s="658"/>
      <c r="CB41" s="694"/>
      <c r="CD41" s="654" t="s">
        <v>352</v>
      </c>
      <c r="CE41" s="655"/>
      <c r="CF41" s="655"/>
      <c r="CG41" s="655"/>
      <c r="CH41" s="655"/>
      <c r="CI41" s="655"/>
      <c r="CJ41" s="655"/>
      <c r="CK41" s="655"/>
      <c r="CL41" s="655"/>
      <c r="CM41" s="655"/>
      <c r="CN41" s="655"/>
      <c r="CO41" s="655"/>
      <c r="CP41" s="655"/>
      <c r="CQ41" s="656"/>
      <c r="CR41" s="657" t="s">
        <v>230</v>
      </c>
      <c r="CS41" s="670"/>
      <c r="CT41" s="670"/>
      <c r="CU41" s="670"/>
      <c r="CV41" s="670"/>
      <c r="CW41" s="670"/>
      <c r="CX41" s="670"/>
      <c r="CY41" s="671"/>
      <c r="CZ41" s="660" t="s">
        <v>129</v>
      </c>
      <c r="DA41" s="672"/>
      <c r="DB41" s="672"/>
      <c r="DC41" s="673"/>
      <c r="DD41" s="663" t="s">
        <v>129</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353</v>
      </c>
      <c r="AR42" s="703"/>
      <c r="AS42" s="703"/>
      <c r="AT42" s="703"/>
      <c r="AU42" s="703"/>
      <c r="AV42" s="703"/>
      <c r="AW42" s="703"/>
      <c r="AX42" s="703"/>
      <c r="AY42" s="704"/>
      <c r="AZ42" s="641">
        <v>827994</v>
      </c>
      <c r="BA42" s="682"/>
      <c r="BB42" s="682"/>
      <c r="BC42" s="682"/>
      <c r="BD42" s="642"/>
      <c r="BE42" s="642"/>
      <c r="BF42" s="705"/>
      <c r="BG42" s="700"/>
      <c r="BH42" s="701"/>
      <c r="BI42" s="701"/>
      <c r="BJ42" s="701"/>
      <c r="BK42" s="701"/>
      <c r="BL42" s="224"/>
      <c r="BM42" s="639" t="s">
        <v>354</v>
      </c>
      <c r="BN42" s="639"/>
      <c r="BO42" s="639"/>
      <c r="BP42" s="639"/>
      <c r="BQ42" s="639"/>
      <c r="BR42" s="639"/>
      <c r="BS42" s="639"/>
      <c r="BT42" s="639"/>
      <c r="BU42" s="640"/>
      <c r="BV42" s="641">
        <v>392</v>
      </c>
      <c r="BW42" s="682"/>
      <c r="BX42" s="682"/>
      <c r="BY42" s="682"/>
      <c r="BZ42" s="682"/>
      <c r="CA42" s="682"/>
      <c r="CB42" s="683"/>
      <c r="CD42" s="654" t="s">
        <v>355</v>
      </c>
      <c r="CE42" s="655"/>
      <c r="CF42" s="655"/>
      <c r="CG42" s="655"/>
      <c r="CH42" s="655"/>
      <c r="CI42" s="655"/>
      <c r="CJ42" s="655"/>
      <c r="CK42" s="655"/>
      <c r="CL42" s="655"/>
      <c r="CM42" s="655"/>
      <c r="CN42" s="655"/>
      <c r="CO42" s="655"/>
      <c r="CP42" s="655"/>
      <c r="CQ42" s="656"/>
      <c r="CR42" s="657">
        <v>807893</v>
      </c>
      <c r="CS42" s="670"/>
      <c r="CT42" s="670"/>
      <c r="CU42" s="670"/>
      <c r="CV42" s="670"/>
      <c r="CW42" s="670"/>
      <c r="CX42" s="670"/>
      <c r="CY42" s="671"/>
      <c r="CZ42" s="660">
        <v>7.6</v>
      </c>
      <c r="DA42" s="672"/>
      <c r="DB42" s="672"/>
      <c r="DC42" s="673"/>
      <c r="DD42" s="663">
        <v>259763</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356</v>
      </c>
      <c r="CD43" s="654" t="s">
        <v>357</v>
      </c>
      <c r="CE43" s="655"/>
      <c r="CF43" s="655"/>
      <c r="CG43" s="655"/>
      <c r="CH43" s="655"/>
      <c r="CI43" s="655"/>
      <c r="CJ43" s="655"/>
      <c r="CK43" s="655"/>
      <c r="CL43" s="655"/>
      <c r="CM43" s="655"/>
      <c r="CN43" s="655"/>
      <c r="CO43" s="655"/>
      <c r="CP43" s="655"/>
      <c r="CQ43" s="656"/>
      <c r="CR43" s="657">
        <v>20877</v>
      </c>
      <c r="CS43" s="670"/>
      <c r="CT43" s="670"/>
      <c r="CU43" s="670"/>
      <c r="CV43" s="670"/>
      <c r="CW43" s="670"/>
      <c r="CX43" s="670"/>
      <c r="CY43" s="671"/>
      <c r="CZ43" s="660">
        <v>0.2</v>
      </c>
      <c r="DA43" s="672"/>
      <c r="DB43" s="672"/>
      <c r="DC43" s="673"/>
      <c r="DD43" s="663">
        <v>20877</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358</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306</v>
      </c>
      <c r="CE44" s="677"/>
      <c r="CF44" s="654" t="s">
        <v>359</v>
      </c>
      <c r="CG44" s="655"/>
      <c r="CH44" s="655"/>
      <c r="CI44" s="655"/>
      <c r="CJ44" s="655"/>
      <c r="CK44" s="655"/>
      <c r="CL44" s="655"/>
      <c r="CM44" s="655"/>
      <c r="CN44" s="655"/>
      <c r="CO44" s="655"/>
      <c r="CP44" s="655"/>
      <c r="CQ44" s="656"/>
      <c r="CR44" s="657">
        <v>807893</v>
      </c>
      <c r="CS44" s="658"/>
      <c r="CT44" s="658"/>
      <c r="CU44" s="658"/>
      <c r="CV44" s="658"/>
      <c r="CW44" s="658"/>
      <c r="CX44" s="658"/>
      <c r="CY44" s="659"/>
      <c r="CZ44" s="660">
        <v>7.6</v>
      </c>
      <c r="DA44" s="661"/>
      <c r="DB44" s="661"/>
      <c r="DC44" s="662"/>
      <c r="DD44" s="663">
        <v>259763</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360</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361</v>
      </c>
      <c r="CG45" s="655"/>
      <c r="CH45" s="655"/>
      <c r="CI45" s="655"/>
      <c r="CJ45" s="655"/>
      <c r="CK45" s="655"/>
      <c r="CL45" s="655"/>
      <c r="CM45" s="655"/>
      <c r="CN45" s="655"/>
      <c r="CO45" s="655"/>
      <c r="CP45" s="655"/>
      <c r="CQ45" s="656"/>
      <c r="CR45" s="657">
        <v>228548</v>
      </c>
      <c r="CS45" s="670"/>
      <c r="CT45" s="670"/>
      <c r="CU45" s="670"/>
      <c r="CV45" s="670"/>
      <c r="CW45" s="670"/>
      <c r="CX45" s="670"/>
      <c r="CY45" s="671"/>
      <c r="CZ45" s="660">
        <v>2.1</v>
      </c>
      <c r="DA45" s="672"/>
      <c r="DB45" s="672"/>
      <c r="DC45" s="673"/>
      <c r="DD45" s="663">
        <v>11482</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362</v>
      </c>
      <c r="CG46" s="655"/>
      <c r="CH46" s="655"/>
      <c r="CI46" s="655"/>
      <c r="CJ46" s="655"/>
      <c r="CK46" s="655"/>
      <c r="CL46" s="655"/>
      <c r="CM46" s="655"/>
      <c r="CN46" s="655"/>
      <c r="CO46" s="655"/>
      <c r="CP46" s="655"/>
      <c r="CQ46" s="656"/>
      <c r="CR46" s="657">
        <v>555263</v>
      </c>
      <c r="CS46" s="658"/>
      <c r="CT46" s="658"/>
      <c r="CU46" s="658"/>
      <c r="CV46" s="658"/>
      <c r="CW46" s="658"/>
      <c r="CX46" s="658"/>
      <c r="CY46" s="659"/>
      <c r="CZ46" s="660">
        <v>5.2</v>
      </c>
      <c r="DA46" s="661"/>
      <c r="DB46" s="661"/>
      <c r="DC46" s="662"/>
      <c r="DD46" s="663">
        <v>246199</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363</v>
      </c>
      <c r="CG47" s="655"/>
      <c r="CH47" s="655"/>
      <c r="CI47" s="655"/>
      <c r="CJ47" s="655"/>
      <c r="CK47" s="655"/>
      <c r="CL47" s="655"/>
      <c r="CM47" s="655"/>
      <c r="CN47" s="655"/>
      <c r="CO47" s="655"/>
      <c r="CP47" s="655"/>
      <c r="CQ47" s="656"/>
      <c r="CR47" s="657" t="s">
        <v>230</v>
      </c>
      <c r="CS47" s="670"/>
      <c r="CT47" s="670"/>
      <c r="CU47" s="670"/>
      <c r="CV47" s="670"/>
      <c r="CW47" s="670"/>
      <c r="CX47" s="670"/>
      <c r="CY47" s="671"/>
      <c r="CZ47" s="660" t="s">
        <v>230</v>
      </c>
      <c r="DA47" s="672"/>
      <c r="DB47" s="672"/>
      <c r="DC47" s="673"/>
      <c r="DD47" s="663" t="s">
        <v>230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364</v>
      </c>
      <c r="CG48" s="655"/>
      <c r="CH48" s="655"/>
      <c r="CI48" s="655"/>
      <c r="CJ48" s="655"/>
      <c r="CK48" s="655"/>
      <c r="CL48" s="655"/>
      <c r="CM48" s="655"/>
      <c r="CN48" s="655"/>
      <c r="CO48" s="655"/>
      <c r="CP48" s="655"/>
      <c r="CQ48" s="656"/>
      <c r="CR48" s="657" t="s">
        <v>230</v>
      </c>
      <c r="CS48" s="658"/>
      <c r="CT48" s="658"/>
      <c r="CU48" s="658"/>
      <c r="CV48" s="658"/>
      <c r="CW48" s="658"/>
      <c r="CX48" s="658"/>
      <c r="CY48" s="659"/>
      <c r="CZ48" s="660" t="s">
        <v>129</v>
      </c>
      <c r="DA48" s="661"/>
      <c r="DB48" s="661"/>
      <c r="DC48" s="662"/>
      <c r="DD48" s="663" t="s">
        <v>129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365</v>
      </c>
      <c r="CE49" s="639"/>
      <c r="CF49" s="639"/>
      <c r="CG49" s="639"/>
      <c r="CH49" s="639"/>
      <c r="CI49" s="639"/>
      <c r="CJ49" s="639"/>
      <c r="CK49" s="639"/>
      <c r="CL49" s="639"/>
      <c r="CM49" s="639"/>
      <c r="CN49" s="639"/>
      <c r="CO49" s="639"/>
      <c r="CP49" s="639"/>
      <c r="CQ49" s="640"/>
      <c r="CR49" s="641">
        <v>10655409</v>
      </c>
      <c r="CS49" s="642"/>
      <c r="CT49" s="642"/>
      <c r="CU49" s="642"/>
      <c r="CV49" s="642"/>
      <c r="CW49" s="642"/>
      <c r="CX49" s="642"/>
      <c r="CY49" s="643"/>
      <c r="CZ49" s="644">
        <v>100</v>
      </c>
      <c r="DA49" s="645"/>
      <c r="DB49" s="645"/>
      <c r="DC49" s="646"/>
      <c r="DD49" s="647">
        <v>7689236</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U3ktit/ypmaaqaDLtT6bin8RyabH+zTLvOkGugHdQYzzMgBKssU5NoOCPxVgJnUHUqpnYjeZhOT++wJirBnNdQ==" saltValue="7RodzLI6YyCybDADQZfdf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366</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367</v>
      </c>
      <c r="DK2" s="1128"/>
      <c r="DL2" s="1128"/>
      <c r="DM2" s="1128"/>
      <c r="DN2" s="1128"/>
      <c r="DO2" s="1129"/>
      <c r="DP2" s="228"/>
      <c r="DQ2" s="1127" t="s">
        <v>368</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369</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370</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371</v>
      </c>
      <c r="B5" s="1032"/>
      <c r="C5" s="1032"/>
      <c r="D5" s="1032"/>
      <c r="E5" s="1032"/>
      <c r="F5" s="1032"/>
      <c r="G5" s="1032"/>
      <c r="H5" s="1032"/>
      <c r="I5" s="1032"/>
      <c r="J5" s="1032"/>
      <c r="K5" s="1032"/>
      <c r="L5" s="1032"/>
      <c r="M5" s="1032"/>
      <c r="N5" s="1032"/>
      <c r="O5" s="1032"/>
      <c r="P5" s="1033"/>
      <c r="Q5" s="1037" t="s">
        <v>372</v>
      </c>
      <c r="R5" s="1038"/>
      <c r="S5" s="1038"/>
      <c r="T5" s="1038"/>
      <c r="U5" s="1039"/>
      <c r="V5" s="1037" t="s">
        <v>373</v>
      </c>
      <c r="W5" s="1038"/>
      <c r="X5" s="1038"/>
      <c r="Y5" s="1038"/>
      <c r="Z5" s="1039"/>
      <c r="AA5" s="1037" t="s">
        <v>374</v>
      </c>
      <c r="AB5" s="1038"/>
      <c r="AC5" s="1038"/>
      <c r="AD5" s="1038"/>
      <c r="AE5" s="1038"/>
      <c r="AF5" s="1130" t="s">
        <v>375</v>
      </c>
      <c r="AG5" s="1038"/>
      <c r="AH5" s="1038"/>
      <c r="AI5" s="1038"/>
      <c r="AJ5" s="1051"/>
      <c r="AK5" s="1038" t="s">
        <v>376</v>
      </c>
      <c r="AL5" s="1038"/>
      <c r="AM5" s="1038"/>
      <c r="AN5" s="1038"/>
      <c r="AO5" s="1039"/>
      <c r="AP5" s="1037" t="s">
        <v>377</v>
      </c>
      <c r="AQ5" s="1038"/>
      <c r="AR5" s="1038"/>
      <c r="AS5" s="1038"/>
      <c r="AT5" s="1039"/>
      <c r="AU5" s="1037" t="s">
        <v>378</v>
      </c>
      <c r="AV5" s="1038"/>
      <c r="AW5" s="1038"/>
      <c r="AX5" s="1038"/>
      <c r="AY5" s="1051"/>
      <c r="AZ5" s="232"/>
      <c r="BA5" s="232"/>
      <c r="BB5" s="232"/>
      <c r="BC5" s="232"/>
      <c r="BD5" s="232"/>
      <c r="BE5" s="233"/>
      <c r="BF5" s="233"/>
      <c r="BG5" s="233"/>
      <c r="BH5" s="233"/>
      <c r="BI5" s="233"/>
      <c r="BJ5" s="233"/>
      <c r="BK5" s="233"/>
      <c r="BL5" s="233"/>
      <c r="BM5" s="233"/>
      <c r="BN5" s="233"/>
      <c r="BO5" s="233"/>
      <c r="BP5" s="233"/>
      <c r="BQ5" s="1031" t="s">
        <v>379</v>
      </c>
      <c r="BR5" s="1032"/>
      <c r="BS5" s="1032"/>
      <c r="BT5" s="1032"/>
      <c r="BU5" s="1032"/>
      <c r="BV5" s="1032"/>
      <c r="BW5" s="1032"/>
      <c r="BX5" s="1032"/>
      <c r="BY5" s="1032"/>
      <c r="BZ5" s="1032"/>
      <c r="CA5" s="1032"/>
      <c r="CB5" s="1032"/>
      <c r="CC5" s="1032"/>
      <c r="CD5" s="1032"/>
      <c r="CE5" s="1032"/>
      <c r="CF5" s="1032"/>
      <c r="CG5" s="1033"/>
      <c r="CH5" s="1037" t="s">
        <v>380</v>
      </c>
      <c r="CI5" s="1038"/>
      <c r="CJ5" s="1038"/>
      <c r="CK5" s="1038"/>
      <c r="CL5" s="1039"/>
      <c r="CM5" s="1037" t="s">
        <v>381</v>
      </c>
      <c r="CN5" s="1038"/>
      <c r="CO5" s="1038"/>
      <c r="CP5" s="1038"/>
      <c r="CQ5" s="1039"/>
      <c r="CR5" s="1037" t="s">
        <v>382</v>
      </c>
      <c r="CS5" s="1038"/>
      <c r="CT5" s="1038"/>
      <c r="CU5" s="1038"/>
      <c r="CV5" s="1039"/>
      <c r="CW5" s="1037" t="s">
        <v>383</v>
      </c>
      <c r="CX5" s="1038"/>
      <c r="CY5" s="1038"/>
      <c r="CZ5" s="1038"/>
      <c r="DA5" s="1039"/>
      <c r="DB5" s="1037" t="s">
        <v>384</v>
      </c>
      <c r="DC5" s="1038"/>
      <c r="DD5" s="1038"/>
      <c r="DE5" s="1038"/>
      <c r="DF5" s="1039"/>
      <c r="DG5" s="1120" t="s">
        <v>385</v>
      </c>
      <c r="DH5" s="1121"/>
      <c r="DI5" s="1121"/>
      <c r="DJ5" s="1121"/>
      <c r="DK5" s="1122"/>
      <c r="DL5" s="1120" t="s">
        <v>386</v>
      </c>
      <c r="DM5" s="1121"/>
      <c r="DN5" s="1121"/>
      <c r="DO5" s="1121"/>
      <c r="DP5" s="1122"/>
      <c r="DQ5" s="1037" t="s">
        <v>387</v>
      </c>
      <c r="DR5" s="1038"/>
      <c r="DS5" s="1038"/>
      <c r="DT5" s="1038"/>
      <c r="DU5" s="1039"/>
      <c r="DV5" s="1037" t="s">
        <v>378</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388</v>
      </c>
      <c r="C7" s="1084"/>
      <c r="D7" s="1084"/>
      <c r="E7" s="1084"/>
      <c r="F7" s="1084"/>
      <c r="G7" s="1084"/>
      <c r="H7" s="1084"/>
      <c r="I7" s="1084"/>
      <c r="J7" s="1084"/>
      <c r="K7" s="1084"/>
      <c r="L7" s="1084"/>
      <c r="M7" s="1084"/>
      <c r="N7" s="1084"/>
      <c r="O7" s="1084"/>
      <c r="P7" s="1085"/>
      <c r="Q7" s="1138">
        <v>11410</v>
      </c>
      <c r="R7" s="1139"/>
      <c r="S7" s="1139"/>
      <c r="T7" s="1139"/>
      <c r="U7" s="1139"/>
      <c r="V7" s="1139">
        <v>10655</v>
      </c>
      <c r="W7" s="1139"/>
      <c r="X7" s="1139"/>
      <c r="Y7" s="1139"/>
      <c r="Z7" s="1139"/>
      <c r="AA7" s="1139">
        <v>755</v>
      </c>
      <c r="AB7" s="1139"/>
      <c r="AC7" s="1139"/>
      <c r="AD7" s="1139"/>
      <c r="AE7" s="1140"/>
      <c r="AF7" s="1141">
        <v>727</v>
      </c>
      <c r="AG7" s="1142"/>
      <c r="AH7" s="1142"/>
      <c r="AI7" s="1142"/>
      <c r="AJ7" s="1143"/>
      <c r="AK7" s="1144">
        <v>13</v>
      </c>
      <c r="AL7" s="1145"/>
      <c r="AM7" s="1145"/>
      <c r="AN7" s="1145"/>
      <c r="AO7" s="1145"/>
      <c r="AP7" s="1145">
        <v>7409</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595</v>
      </c>
      <c r="BT7" s="1136"/>
      <c r="BU7" s="1136"/>
      <c r="BV7" s="1136"/>
      <c r="BW7" s="1136"/>
      <c r="BX7" s="1136"/>
      <c r="BY7" s="1136"/>
      <c r="BZ7" s="1136"/>
      <c r="CA7" s="1136"/>
      <c r="CB7" s="1136"/>
      <c r="CC7" s="1136"/>
      <c r="CD7" s="1136"/>
      <c r="CE7" s="1136"/>
      <c r="CF7" s="1136"/>
      <c r="CG7" s="1148"/>
      <c r="CH7" s="1132">
        <v>0</v>
      </c>
      <c r="CI7" s="1133"/>
      <c r="CJ7" s="1133"/>
      <c r="CK7" s="1133"/>
      <c r="CL7" s="1134"/>
      <c r="CM7" s="1132">
        <v>10</v>
      </c>
      <c r="CN7" s="1133"/>
      <c r="CO7" s="1133"/>
      <c r="CP7" s="1133"/>
      <c r="CQ7" s="1134"/>
      <c r="CR7" s="1132">
        <v>10</v>
      </c>
      <c r="CS7" s="1133"/>
      <c r="CT7" s="1133"/>
      <c r="CU7" s="1133"/>
      <c r="CV7" s="1134"/>
      <c r="CW7" s="1132">
        <v>6</v>
      </c>
      <c r="CX7" s="1133"/>
      <c r="CY7" s="1133"/>
      <c r="CZ7" s="1133"/>
      <c r="DA7" s="1134"/>
      <c r="DB7" s="1132" t="s">
        <v>597</v>
      </c>
      <c r="DC7" s="1133"/>
      <c r="DD7" s="1133"/>
      <c r="DE7" s="1133"/>
      <c r="DF7" s="1134"/>
      <c r="DG7" s="1132" t="s">
        <v>597</v>
      </c>
      <c r="DH7" s="1133"/>
      <c r="DI7" s="1133"/>
      <c r="DJ7" s="1133"/>
      <c r="DK7" s="1134"/>
      <c r="DL7" s="1132" t="s">
        <v>597</v>
      </c>
      <c r="DM7" s="1133"/>
      <c r="DN7" s="1133"/>
      <c r="DO7" s="1133"/>
      <c r="DP7" s="1134"/>
      <c r="DQ7" s="1132" t="s">
        <v>597</v>
      </c>
      <c r="DR7" s="1133"/>
      <c r="DS7" s="1133"/>
      <c r="DT7" s="1133"/>
      <c r="DU7" s="1134"/>
      <c r="DV7" s="1135"/>
      <c r="DW7" s="1136"/>
      <c r="DX7" s="1136"/>
      <c r="DY7" s="1136"/>
      <c r="DZ7" s="1137"/>
      <c r="EA7" s="234"/>
    </row>
    <row r="8" spans="1:131" s="235" customFormat="1" ht="26.25" customHeight="1" x14ac:dyDescent="0.2">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596</v>
      </c>
      <c r="BT8" s="1029"/>
      <c r="BU8" s="1029"/>
      <c r="BV8" s="1029"/>
      <c r="BW8" s="1029"/>
      <c r="BX8" s="1029"/>
      <c r="BY8" s="1029"/>
      <c r="BZ8" s="1029"/>
      <c r="CA8" s="1029"/>
      <c r="CB8" s="1029"/>
      <c r="CC8" s="1029"/>
      <c r="CD8" s="1029"/>
      <c r="CE8" s="1029"/>
      <c r="CF8" s="1029"/>
      <c r="CG8" s="1050"/>
      <c r="CH8" s="1025">
        <v>-5</v>
      </c>
      <c r="CI8" s="1026"/>
      <c r="CJ8" s="1026"/>
      <c r="CK8" s="1026"/>
      <c r="CL8" s="1027"/>
      <c r="CM8" s="1025">
        <v>19</v>
      </c>
      <c r="CN8" s="1026"/>
      <c r="CO8" s="1026"/>
      <c r="CP8" s="1026"/>
      <c r="CQ8" s="1027"/>
      <c r="CR8" s="1025" t="s">
        <v>597</v>
      </c>
      <c r="CS8" s="1026"/>
      <c r="CT8" s="1026"/>
      <c r="CU8" s="1026"/>
      <c r="CV8" s="1027"/>
      <c r="CW8" s="1025">
        <v>26</v>
      </c>
      <c r="CX8" s="1026"/>
      <c r="CY8" s="1026"/>
      <c r="CZ8" s="1026"/>
      <c r="DA8" s="1027"/>
      <c r="DB8" s="1025" t="s">
        <v>597</v>
      </c>
      <c r="DC8" s="1026"/>
      <c r="DD8" s="1026"/>
      <c r="DE8" s="1026"/>
      <c r="DF8" s="1027"/>
      <c r="DG8" s="1025" t="s">
        <v>597</v>
      </c>
      <c r="DH8" s="1026"/>
      <c r="DI8" s="1026"/>
      <c r="DJ8" s="1026"/>
      <c r="DK8" s="1027"/>
      <c r="DL8" s="1025" t="s">
        <v>597</v>
      </c>
      <c r="DM8" s="1026"/>
      <c r="DN8" s="1026"/>
      <c r="DO8" s="1026"/>
      <c r="DP8" s="1027"/>
      <c r="DQ8" s="1025" t="s">
        <v>597</v>
      </c>
      <c r="DR8" s="1026"/>
      <c r="DS8" s="1026"/>
      <c r="DT8" s="1026"/>
      <c r="DU8" s="1027"/>
      <c r="DV8" s="1028"/>
      <c r="DW8" s="1029"/>
      <c r="DX8" s="1029"/>
      <c r="DY8" s="1029"/>
      <c r="DZ8" s="1030"/>
      <c r="EA8" s="234"/>
    </row>
    <row r="9" spans="1:131" s="235" customFormat="1" ht="26.25" customHeight="1" x14ac:dyDescent="0.2">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389</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390</v>
      </c>
      <c r="B23" s="973" t="s">
        <v>391</v>
      </c>
      <c r="C23" s="974"/>
      <c r="D23" s="974"/>
      <c r="E23" s="974"/>
      <c r="F23" s="974"/>
      <c r="G23" s="974"/>
      <c r="H23" s="974"/>
      <c r="I23" s="974"/>
      <c r="J23" s="974"/>
      <c r="K23" s="974"/>
      <c r="L23" s="974"/>
      <c r="M23" s="974"/>
      <c r="N23" s="974"/>
      <c r="O23" s="974"/>
      <c r="P23" s="984"/>
      <c r="Q23" s="1103">
        <v>11410</v>
      </c>
      <c r="R23" s="1097"/>
      <c r="S23" s="1097"/>
      <c r="T23" s="1097"/>
      <c r="U23" s="1097"/>
      <c r="V23" s="1097">
        <v>10655</v>
      </c>
      <c r="W23" s="1097"/>
      <c r="X23" s="1097"/>
      <c r="Y23" s="1097"/>
      <c r="Z23" s="1097"/>
      <c r="AA23" s="1097">
        <v>755</v>
      </c>
      <c r="AB23" s="1097"/>
      <c r="AC23" s="1097"/>
      <c r="AD23" s="1097"/>
      <c r="AE23" s="1104"/>
      <c r="AF23" s="1105">
        <v>727</v>
      </c>
      <c r="AG23" s="1097"/>
      <c r="AH23" s="1097"/>
      <c r="AI23" s="1097"/>
      <c r="AJ23" s="1106"/>
      <c r="AK23" s="1107"/>
      <c r="AL23" s="1108"/>
      <c r="AM23" s="1108"/>
      <c r="AN23" s="1108"/>
      <c r="AO23" s="1108"/>
      <c r="AP23" s="1097">
        <v>7409</v>
      </c>
      <c r="AQ23" s="1097"/>
      <c r="AR23" s="1097"/>
      <c r="AS23" s="1097"/>
      <c r="AT23" s="1097"/>
      <c r="AU23" s="1098"/>
      <c r="AV23" s="1098"/>
      <c r="AW23" s="1098"/>
      <c r="AX23" s="1098"/>
      <c r="AY23" s="1099"/>
      <c r="AZ23" s="1100" t="s">
        <v>129</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392</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393</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371</v>
      </c>
      <c r="B26" s="1032"/>
      <c r="C26" s="1032"/>
      <c r="D26" s="1032"/>
      <c r="E26" s="1032"/>
      <c r="F26" s="1032"/>
      <c r="G26" s="1032"/>
      <c r="H26" s="1032"/>
      <c r="I26" s="1032"/>
      <c r="J26" s="1032"/>
      <c r="K26" s="1032"/>
      <c r="L26" s="1032"/>
      <c r="M26" s="1032"/>
      <c r="N26" s="1032"/>
      <c r="O26" s="1032"/>
      <c r="P26" s="1033"/>
      <c r="Q26" s="1037" t="s">
        <v>394</v>
      </c>
      <c r="R26" s="1038"/>
      <c r="S26" s="1038"/>
      <c r="T26" s="1038"/>
      <c r="U26" s="1039"/>
      <c r="V26" s="1037" t="s">
        <v>395</v>
      </c>
      <c r="W26" s="1038"/>
      <c r="X26" s="1038"/>
      <c r="Y26" s="1038"/>
      <c r="Z26" s="1039"/>
      <c r="AA26" s="1037" t="s">
        <v>396</v>
      </c>
      <c r="AB26" s="1038"/>
      <c r="AC26" s="1038"/>
      <c r="AD26" s="1038"/>
      <c r="AE26" s="1038"/>
      <c r="AF26" s="1091" t="s">
        <v>397</v>
      </c>
      <c r="AG26" s="1044"/>
      <c r="AH26" s="1044"/>
      <c r="AI26" s="1044"/>
      <c r="AJ26" s="1092"/>
      <c r="AK26" s="1038" t="s">
        <v>398</v>
      </c>
      <c r="AL26" s="1038"/>
      <c r="AM26" s="1038"/>
      <c r="AN26" s="1038"/>
      <c r="AO26" s="1039"/>
      <c r="AP26" s="1037" t="s">
        <v>399</v>
      </c>
      <c r="AQ26" s="1038"/>
      <c r="AR26" s="1038"/>
      <c r="AS26" s="1038"/>
      <c r="AT26" s="1039"/>
      <c r="AU26" s="1037" t="s">
        <v>400</v>
      </c>
      <c r="AV26" s="1038"/>
      <c r="AW26" s="1038"/>
      <c r="AX26" s="1038"/>
      <c r="AY26" s="1039"/>
      <c r="AZ26" s="1037" t="s">
        <v>401</v>
      </c>
      <c r="BA26" s="1038"/>
      <c r="BB26" s="1038"/>
      <c r="BC26" s="1038"/>
      <c r="BD26" s="1039"/>
      <c r="BE26" s="1037" t="s">
        <v>378</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402</v>
      </c>
      <c r="C28" s="1084"/>
      <c r="D28" s="1084"/>
      <c r="E28" s="1084"/>
      <c r="F28" s="1084"/>
      <c r="G28" s="1084"/>
      <c r="H28" s="1084"/>
      <c r="I28" s="1084"/>
      <c r="J28" s="1084"/>
      <c r="K28" s="1084"/>
      <c r="L28" s="1084"/>
      <c r="M28" s="1084"/>
      <c r="N28" s="1084"/>
      <c r="O28" s="1084"/>
      <c r="P28" s="1085"/>
      <c r="Q28" s="1086">
        <v>2882</v>
      </c>
      <c r="R28" s="1087"/>
      <c r="S28" s="1087"/>
      <c r="T28" s="1087"/>
      <c r="U28" s="1087"/>
      <c r="V28" s="1087">
        <v>2934</v>
      </c>
      <c r="W28" s="1087"/>
      <c r="X28" s="1087"/>
      <c r="Y28" s="1087"/>
      <c r="Z28" s="1087"/>
      <c r="AA28" s="1087">
        <v>-51</v>
      </c>
      <c r="AB28" s="1087"/>
      <c r="AC28" s="1087"/>
      <c r="AD28" s="1087"/>
      <c r="AE28" s="1088"/>
      <c r="AF28" s="1089">
        <v>-51</v>
      </c>
      <c r="AG28" s="1087"/>
      <c r="AH28" s="1087"/>
      <c r="AI28" s="1087"/>
      <c r="AJ28" s="1090"/>
      <c r="AK28" s="1078">
        <v>234</v>
      </c>
      <c r="AL28" s="1079"/>
      <c r="AM28" s="1079"/>
      <c r="AN28" s="1079"/>
      <c r="AO28" s="1079"/>
      <c r="AP28" s="1079" t="s">
        <v>597</v>
      </c>
      <c r="AQ28" s="1079"/>
      <c r="AR28" s="1079"/>
      <c r="AS28" s="1079"/>
      <c r="AT28" s="1079"/>
      <c r="AU28" s="1079" t="s">
        <v>597</v>
      </c>
      <c r="AV28" s="1079"/>
      <c r="AW28" s="1079"/>
      <c r="AX28" s="1079"/>
      <c r="AY28" s="1079"/>
      <c r="AZ28" s="1080" t="s">
        <v>597</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403</v>
      </c>
      <c r="C29" s="1067"/>
      <c r="D29" s="1067"/>
      <c r="E29" s="1067"/>
      <c r="F29" s="1067"/>
      <c r="G29" s="1067"/>
      <c r="H29" s="1067"/>
      <c r="I29" s="1067"/>
      <c r="J29" s="1067"/>
      <c r="K29" s="1067"/>
      <c r="L29" s="1067"/>
      <c r="M29" s="1067"/>
      <c r="N29" s="1067"/>
      <c r="O29" s="1067"/>
      <c r="P29" s="1068"/>
      <c r="Q29" s="1074">
        <v>2570</v>
      </c>
      <c r="R29" s="1075"/>
      <c r="S29" s="1075"/>
      <c r="T29" s="1075"/>
      <c r="U29" s="1075"/>
      <c r="V29" s="1075">
        <v>2465</v>
      </c>
      <c r="W29" s="1075"/>
      <c r="X29" s="1075"/>
      <c r="Y29" s="1075"/>
      <c r="Z29" s="1075"/>
      <c r="AA29" s="1075">
        <v>105</v>
      </c>
      <c r="AB29" s="1075"/>
      <c r="AC29" s="1075"/>
      <c r="AD29" s="1075"/>
      <c r="AE29" s="1076"/>
      <c r="AF29" s="1071">
        <v>105</v>
      </c>
      <c r="AG29" s="1072"/>
      <c r="AH29" s="1072"/>
      <c r="AI29" s="1072"/>
      <c r="AJ29" s="1073"/>
      <c r="AK29" s="1016">
        <v>393</v>
      </c>
      <c r="AL29" s="1007"/>
      <c r="AM29" s="1007"/>
      <c r="AN29" s="1007"/>
      <c r="AO29" s="1007"/>
      <c r="AP29" s="1007" t="s">
        <v>597</v>
      </c>
      <c r="AQ29" s="1007"/>
      <c r="AR29" s="1007"/>
      <c r="AS29" s="1007"/>
      <c r="AT29" s="1007"/>
      <c r="AU29" s="1007" t="s">
        <v>597</v>
      </c>
      <c r="AV29" s="1007"/>
      <c r="AW29" s="1007"/>
      <c r="AX29" s="1007"/>
      <c r="AY29" s="1007"/>
      <c r="AZ29" s="1077" t="s">
        <v>597</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404</v>
      </c>
      <c r="C30" s="1067"/>
      <c r="D30" s="1067"/>
      <c r="E30" s="1067"/>
      <c r="F30" s="1067"/>
      <c r="G30" s="1067"/>
      <c r="H30" s="1067"/>
      <c r="I30" s="1067"/>
      <c r="J30" s="1067"/>
      <c r="K30" s="1067"/>
      <c r="L30" s="1067"/>
      <c r="M30" s="1067"/>
      <c r="N30" s="1067"/>
      <c r="O30" s="1067"/>
      <c r="P30" s="1068"/>
      <c r="Q30" s="1074">
        <v>13</v>
      </c>
      <c r="R30" s="1075"/>
      <c r="S30" s="1075"/>
      <c r="T30" s="1075"/>
      <c r="U30" s="1075"/>
      <c r="V30" s="1075">
        <v>10</v>
      </c>
      <c r="W30" s="1075"/>
      <c r="X30" s="1075"/>
      <c r="Y30" s="1075"/>
      <c r="Z30" s="1075"/>
      <c r="AA30" s="1075">
        <v>3</v>
      </c>
      <c r="AB30" s="1075"/>
      <c r="AC30" s="1075"/>
      <c r="AD30" s="1075"/>
      <c r="AE30" s="1076"/>
      <c r="AF30" s="1071">
        <v>3</v>
      </c>
      <c r="AG30" s="1072"/>
      <c r="AH30" s="1072"/>
      <c r="AI30" s="1072"/>
      <c r="AJ30" s="1073"/>
      <c r="AK30" s="1016" t="s">
        <v>597</v>
      </c>
      <c r="AL30" s="1007"/>
      <c r="AM30" s="1007"/>
      <c r="AN30" s="1007"/>
      <c r="AO30" s="1007"/>
      <c r="AP30" s="1007" t="s">
        <v>597</v>
      </c>
      <c r="AQ30" s="1007"/>
      <c r="AR30" s="1007"/>
      <c r="AS30" s="1007"/>
      <c r="AT30" s="1007"/>
      <c r="AU30" s="1007" t="s">
        <v>597</v>
      </c>
      <c r="AV30" s="1007"/>
      <c r="AW30" s="1007"/>
      <c r="AX30" s="1007"/>
      <c r="AY30" s="1007"/>
      <c r="AZ30" s="1077" t="s">
        <v>597</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405</v>
      </c>
      <c r="C31" s="1067"/>
      <c r="D31" s="1067"/>
      <c r="E31" s="1067"/>
      <c r="F31" s="1067"/>
      <c r="G31" s="1067"/>
      <c r="H31" s="1067"/>
      <c r="I31" s="1067"/>
      <c r="J31" s="1067"/>
      <c r="K31" s="1067"/>
      <c r="L31" s="1067"/>
      <c r="M31" s="1067"/>
      <c r="N31" s="1067"/>
      <c r="O31" s="1067"/>
      <c r="P31" s="1068"/>
      <c r="Q31" s="1074">
        <v>539</v>
      </c>
      <c r="R31" s="1075"/>
      <c r="S31" s="1075"/>
      <c r="T31" s="1075"/>
      <c r="U31" s="1075"/>
      <c r="V31" s="1075">
        <v>539</v>
      </c>
      <c r="W31" s="1075"/>
      <c r="X31" s="1075"/>
      <c r="Y31" s="1075"/>
      <c r="Z31" s="1075"/>
      <c r="AA31" s="1075">
        <v>0</v>
      </c>
      <c r="AB31" s="1075"/>
      <c r="AC31" s="1075"/>
      <c r="AD31" s="1075"/>
      <c r="AE31" s="1076"/>
      <c r="AF31" s="1071">
        <v>0</v>
      </c>
      <c r="AG31" s="1072"/>
      <c r="AH31" s="1072"/>
      <c r="AI31" s="1072"/>
      <c r="AJ31" s="1073"/>
      <c r="AK31" s="1016">
        <v>83</v>
      </c>
      <c r="AL31" s="1007"/>
      <c r="AM31" s="1007"/>
      <c r="AN31" s="1007"/>
      <c r="AO31" s="1007"/>
      <c r="AP31" s="1007" t="s">
        <v>597</v>
      </c>
      <c r="AQ31" s="1007"/>
      <c r="AR31" s="1007"/>
      <c r="AS31" s="1007"/>
      <c r="AT31" s="1007"/>
      <c r="AU31" s="1007" t="s">
        <v>597</v>
      </c>
      <c r="AV31" s="1007"/>
      <c r="AW31" s="1007"/>
      <c r="AX31" s="1007"/>
      <c r="AY31" s="1007"/>
      <c r="AZ31" s="1077" t="s">
        <v>597</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406</v>
      </c>
      <c r="C32" s="1067"/>
      <c r="D32" s="1067"/>
      <c r="E32" s="1067"/>
      <c r="F32" s="1067"/>
      <c r="G32" s="1067"/>
      <c r="H32" s="1067"/>
      <c r="I32" s="1067"/>
      <c r="J32" s="1067"/>
      <c r="K32" s="1067"/>
      <c r="L32" s="1067"/>
      <c r="M32" s="1067"/>
      <c r="N32" s="1067"/>
      <c r="O32" s="1067"/>
      <c r="P32" s="1068"/>
      <c r="Q32" s="1074">
        <v>683</v>
      </c>
      <c r="R32" s="1075"/>
      <c r="S32" s="1075"/>
      <c r="T32" s="1075"/>
      <c r="U32" s="1075"/>
      <c r="V32" s="1075">
        <v>698</v>
      </c>
      <c r="W32" s="1075"/>
      <c r="X32" s="1075"/>
      <c r="Y32" s="1075"/>
      <c r="Z32" s="1075"/>
      <c r="AA32" s="1075">
        <v>-15</v>
      </c>
      <c r="AB32" s="1075"/>
      <c r="AC32" s="1075"/>
      <c r="AD32" s="1075"/>
      <c r="AE32" s="1076"/>
      <c r="AF32" s="1071">
        <v>487</v>
      </c>
      <c r="AG32" s="1072"/>
      <c r="AH32" s="1072"/>
      <c r="AI32" s="1072"/>
      <c r="AJ32" s="1073"/>
      <c r="AK32" s="1016">
        <v>61</v>
      </c>
      <c r="AL32" s="1007"/>
      <c r="AM32" s="1007"/>
      <c r="AN32" s="1007"/>
      <c r="AO32" s="1007"/>
      <c r="AP32" s="1007">
        <v>1178</v>
      </c>
      <c r="AQ32" s="1007"/>
      <c r="AR32" s="1007"/>
      <c r="AS32" s="1007"/>
      <c r="AT32" s="1007"/>
      <c r="AU32" s="1007" t="s">
        <v>597</v>
      </c>
      <c r="AV32" s="1007"/>
      <c r="AW32" s="1007"/>
      <c r="AX32" s="1007"/>
      <c r="AY32" s="1007"/>
      <c r="AZ32" s="1077" t="s">
        <v>597</v>
      </c>
      <c r="BA32" s="1077"/>
      <c r="BB32" s="1077"/>
      <c r="BC32" s="1077"/>
      <c r="BD32" s="1077"/>
      <c r="BE32" s="1008" t="s">
        <v>407</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408</v>
      </c>
      <c r="C33" s="1067"/>
      <c r="D33" s="1067"/>
      <c r="E33" s="1067"/>
      <c r="F33" s="1067"/>
      <c r="G33" s="1067"/>
      <c r="H33" s="1067"/>
      <c r="I33" s="1067"/>
      <c r="J33" s="1067"/>
      <c r="K33" s="1067"/>
      <c r="L33" s="1067"/>
      <c r="M33" s="1067"/>
      <c r="N33" s="1067"/>
      <c r="O33" s="1067"/>
      <c r="P33" s="1068"/>
      <c r="Q33" s="1074">
        <v>711</v>
      </c>
      <c r="R33" s="1075"/>
      <c r="S33" s="1075"/>
      <c r="T33" s="1075"/>
      <c r="U33" s="1075"/>
      <c r="V33" s="1075">
        <v>699</v>
      </c>
      <c r="W33" s="1075"/>
      <c r="X33" s="1075"/>
      <c r="Y33" s="1075"/>
      <c r="Z33" s="1075"/>
      <c r="AA33" s="1075">
        <v>12</v>
      </c>
      <c r="AB33" s="1075"/>
      <c r="AC33" s="1075"/>
      <c r="AD33" s="1075"/>
      <c r="AE33" s="1076"/>
      <c r="AF33" s="1071">
        <v>114</v>
      </c>
      <c r="AG33" s="1072"/>
      <c r="AH33" s="1072"/>
      <c r="AI33" s="1072"/>
      <c r="AJ33" s="1073"/>
      <c r="AK33" s="1016">
        <v>128</v>
      </c>
      <c r="AL33" s="1007"/>
      <c r="AM33" s="1007"/>
      <c r="AN33" s="1007"/>
      <c r="AO33" s="1007"/>
      <c r="AP33" s="1007">
        <v>8291</v>
      </c>
      <c r="AQ33" s="1007"/>
      <c r="AR33" s="1007"/>
      <c r="AS33" s="1007"/>
      <c r="AT33" s="1007"/>
      <c r="AU33" s="1007">
        <v>3300</v>
      </c>
      <c r="AV33" s="1007"/>
      <c r="AW33" s="1007"/>
      <c r="AX33" s="1007"/>
      <c r="AY33" s="1007"/>
      <c r="AZ33" s="1077" t="s">
        <v>597</v>
      </c>
      <c r="BA33" s="1077"/>
      <c r="BB33" s="1077"/>
      <c r="BC33" s="1077"/>
      <c r="BD33" s="1077"/>
      <c r="BE33" s="1008" t="s">
        <v>409</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410</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390</v>
      </c>
      <c r="B63" s="973" t="s">
        <v>411</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658</v>
      </c>
      <c r="AG63" s="995"/>
      <c r="AH63" s="995"/>
      <c r="AI63" s="995"/>
      <c r="AJ63" s="1058"/>
      <c r="AK63" s="1059"/>
      <c r="AL63" s="999"/>
      <c r="AM63" s="999"/>
      <c r="AN63" s="999"/>
      <c r="AO63" s="999"/>
      <c r="AP63" s="995">
        <v>9469</v>
      </c>
      <c r="AQ63" s="995"/>
      <c r="AR63" s="995"/>
      <c r="AS63" s="995"/>
      <c r="AT63" s="995"/>
      <c r="AU63" s="995">
        <v>3300</v>
      </c>
      <c r="AV63" s="995"/>
      <c r="AW63" s="995"/>
      <c r="AX63" s="995"/>
      <c r="AY63" s="995"/>
      <c r="AZ63" s="1053"/>
      <c r="BA63" s="1053"/>
      <c r="BB63" s="1053"/>
      <c r="BC63" s="1053"/>
      <c r="BD63" s="1053"/>
      <c r="BE63" s="996"/>
      <c r="BF63" s="996"/>
      <c r="BG63" s="996"/>
      <c r="BH63" s="996"/>
      <c r="BI63" s="997"/>
      <c r="BJ63" s="1054" t="s">
        <v>412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414</v>
      </c>
      <c r="B66" s="1032"/>
      <c r="C66" s="1032"/>
      <c r="D66" s="1032"/>
      <c r="E66" s="1032"/>
      <c r="F66" s="1032"/>
      <c r="G66" s="1032"/>
      <c r="H66" s="1032"/>
      <c r="I66" s="1032"/>
      <c r="J66" s="1032"/>
      <c r="K66" s="1032"/>
      <c r="L66" s="1032"/>
      <c r="M66" s="1032"/>
      <c r="N66" s="1032"/>
      <c r="O66" s="1032"/>
      <c r="P66" s="1033"/>
      <c r="Q66" s="1037" t="s">
        <v>415</v>
      </c>
      <c r="R66" s="1038"/>
      <c r="S66" s="1038"/>
      <c r="T66" s="1038"/>
      <c r="U66" s="1039"/>
      <c r="V66" s="1037" t="s">
        <v>416</v>
      </c>
      <c r="W66" s="1038"/>
      <c r="X66" s="1038"/>
      <c r="Y66" s="1038"/>
      <c r="Z66" s="1039"/>
      <c r="AA66" s="1037" t="s">
        <v>417</v>
      </c>
      <c r="AB66" s="1038"/>
      <c r="AC66" s="1038"/>
      <c r="AD66" s="1038"/>
      <c r="AE66" s="1039"/>
      <c r="AF66" s="1043" t="s">
        <v>397</v>
      </c>
      <c r="AG66" s="1044"/>
      <c r="AH66" s="1044"/>
      <c r="AI66" s="1044"/>
      <c r="AJ66" s="1045"/>
      <c r="AK66" s="1037" t="s">
        <v>398</v>
      </c>
      <c r="AL66" s="1032"/>
      <c r="AM66" s="1032"/>
      <c r="AN66" s="1032"/>
      <c r="AO66" s="1033"/>
      <c r="AP66" s="1037" t="s">
        <v>399</v>
      </c>
      <c r="AQ66" s="1038"/>
      <c r="AR66" s="1038"/>
      <c r="AS66" s="1038"/>
      <c r="AT66" s="1039"/>
      <c r="AU66" s="1037" t="s">
        <v>418</v>
      </c>
      <c r="AV66" s="1038"/>
      <c r="AW66" s="1038"/>
      <c r="AX66" s="1038"/>
      <c r="AY66" s="1039"/>
      <c r="AZ66" s="1037" t="s">
        <v>378</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589</v>
      </c>
      <c r="C68" s="1022"/>
      <c r="D68" s="1022"/>
      <c r="E68" s="1022"/>
      <c r="F68" s="1022"/>
      <c r="G68" s="1022"/>
      <c r="H68" s="1022"/>
      <c r="I68" s="1022"/>
      <c r="J68" s="1022"/>
      <c r="K68" s="1022"/>
      <c r="L68" s="1022"/>
      <c r="M68" s="1022"/>
      <c r="N68" s="1022"/>
      <c r="O68" s="1022"/>
      <c r="P68" s="1023"/>
      <c r="Q68" s="1024">
        <v>303</v>
      </c>
      <c r="R68" s="1018"/>
      <c r="S68" s="1018"/>
      <c r="T68" s="1018"/>
      <c r="U68" s="1018"/>
      <c r="V68" s="1018">
        <v>264</v>
      </c>
      <c r="W68" s="1018"/>
      <c r="X68" s="1018"/>
      <c r="Y68" s="1018"/>
      <c r="Z68" s="1018"/>
      <c r="AA68" s="1018">
        <v>39</v>
      </c>
      <c r="AB68" s="1018"/>
      <c r="AC68" s="1018"/>
      <c r="AD68" s="1018"/>
      <c r="AE68" s="1018"/>
      <c r="AF68" s="1018">
        <v>39</v>
      </c>
      <c r="AG68" s="1018"/>
      <c r="AH68" s="1018"/>
      <c r="AI68" s="1018"/>
      <c r="AJ68" s="1018"/>
      <c r="AK68" s="1018" t="s">
        <v>597</v>
      </c>
      <c r="AL68" s="1018"/>
      <c r="AM68" s="1018"/>
      <c r="AN68" s="1018"/>
      <c r="AO68" s="1018"/>
      <c r="AP68" s="1018">
        <v>296</v>
      </c>
      <c r="AQ68" s="1018"/>
      <c r="AR68" s="1018"/>
      <c r="AS68" s="1018"/>
      <c r="AT68" s="1018"/>
      <c r="AU68" s="1018">
        <v>55</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590</v>
      </c>
      <c r="C69" s="1011"/>
      <c r="D69" s="1011"/>
      <c r="E69" s="1011"/>
      <c r="F69" s="1011"/>
      <c r="G69" s="1011"/>
      <c r="H69" s="1011"/>
      <c r="I69" s="1011"/>
      <c r="J69" s="1011"/>
      <c r="K69" s="1011"/>
      <c r="L69" s="1011"/>
      <c r="M69" s="1011"/>
      <c r="N69" s="1011"/>
      <c r="O69" s="1011"/>
      <c r="P69" s="1012"/>
      <c r="Q69" s="1013">
        <v>4286</v>
      </c>
      <c r="R69" s="1007"/>
      <c r="S69" s="1007"/>
      <c r="T69" s="1007"/>
      <c r="U69" s="1007"/>
      <c r="V69" s="1007">
        <v>4270</v>
      </c>
      <c r="W69" s="1007"/>
      <c r="X69" s="1007"/>
      <c r="Y69" s="1007"/>
      <c r="Z69" s="1007"/>
      <c r="AA69" s="1007">
        <v>16</v>
      </c>
      <c r="AB69" s="1007"/>
      <c r="AC69" s="1007"/>
      <c r="AD69" s="1007"/>
      <c r="AE69" s="1007"/>
      <c r="AF69" s="1007">
        <v>16</v>
      </c>
      <c r="AG69" s="1007"/>
      <c r="AH69" s="1007"/>
      <c r="AI69" s="1007"/>
      <c r="AJ69" s="1007"/>
      <c r="AK69" s="1007">
        <v>103</v>
      </c>
      <c r="AL69" s="1007"/>
      <c r="AM69" s="1007"/>
      <c r="AN69" s="1007"/>
      <c r="AO69" s="1007"/>
      <c r="AP69" s="1007" t="s">
        <v>597</v>
      </c>
      <c r="AQ69" s="1007"/>
      <c r="AR69" s="1007"/>
      <c r="AS69" s="1007"/>
      <c r="AT69" s="1007"/>
      <c r="AU69" s="1007" t="s">
        <v>597</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591</v>
      </c>
      <c r="C70" s="1011"/>
      <c r="D70" s="1011"/>
      <c r="E70" s="1011"/>
      <c r="F70" s="1011"/>
      <c r="G70" s="1011"/>
      <c r="H70" s="1011"/>
      <c r="I70" s="1011"/>
      <c r="J70" s="1011"/>
      <c r="K70" s="1011"/>
      <c r="L70" s="1011"/>
      <c r="M70" s="1011"/>
      <c r="N70" s="1011"/>
      <c r="O70" s="1011"/>
      <c r="P70" s="1012"/>
      <c r="Q70" s="1013">
        <v>120</v>
      </c>
      <c r="R70" s="1007"/>
      <c r="S70" s="1007"/>
      <c r="T70" s="1007"/>
      <c r="U70" s="1007"/>
      <c r="V70" s="1007">
        <v>113</v>
      </c>
      <c r="W70" s="1007"/>
      <c r="X70" s="1007"/>
      <c r="Y70" s="1007"/>
      <c r="Z70" s="1007"/>
      <c r="AA70" s="1007">
        <v>7</v>
      </c>
      <c r="AB70" s="1007"/>
      <c r="AC70" s="1007"/>
      <c r="AD70" s="1007"/>
      <c r="AE70" s="1007"/>
      <c r="AF70" s="1007">
        <v>7</v>
      </c>
      <c r="AG70" s="1007"/>
      <c r="AH70" s="1007"/>
      <c r="AI70" s="1007"/>
      <c r="AJ70" s="1007"/>
      <c r="AK70" s="1007">
        <v>20</v>
      </c>
      <c r="AL70" s="1007"/>
      <c r="AM70" s="1007"/>
      <c r="AN70" s="1007"/>
      <c r="AO70" s="1007"/>
      <c r="AP70" s="1007" t="s">
        <v>597</v>
      </c>
      <c r="AQ70" s="1007"/>
      <c r="AR70" s="1007"/>
      <c r="AS70" s="1007"/>
      <c r="AT70" s="1007"/>
      <c r="AU70" s="1007" t="s">
        <v>597</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592</v>
      </c>
      <c r="C71" s="1011"/>
      <c r="D71" s="1011"/>
      <c r="E71" s="1011"/>
      <c r="F71" s="1011"/>
      <c r="G71" s="1011"/>
      <c r="H71" s="1011"/>
      <c r="I71" s="1011"/>
      <c r="J71" s="1011"/>
      <c r="K71" s="1011"/>
      <c r="L71" s="1011"/>
      <c r="M71" s="1011"/>
      <c r="N71" s="1011"/>
      <c r="O71" s="1011"/>
      <c r="P71" s="1012"/>
      <c r="Q71" s="1013">
        <v>203</v>
      </c>
      <c r="R71" s="1007"/>
      <c r="S71" s="1007"/>
      <c r="T71" s="1007"/>
      <c r="U71" s="1007"/>
      <c r="V71" s="1007">
        <v>175</v>
      </c>
      <c r="W71" s="1007"/>
      <c r="X71" s="1007"/>
      <c r="Y71" s="1007"/>
      <c r="Z71" s="1007"/>
      <c r="AA71" s="1007">
        <v>28</v>
      </c>
      <c r="AB71" s="1007"/>
      <c r="AC71" s="1007"/>
      <c r="AD71" s="1007"/>
      <c r="AE71" s="1007"/>
      <c r="AF71" s="1007">
        <v>45</v>
      </c>
      <c r="AG71" s="1007"/>
      <c r="AH71" s="1007"/>
      <c r="AI71" s="1007"/>
      <c r="AJ71" s="1007"/>
      <c r="AK71" s="1007">
        <v>19</v>
      </c>
      <c r="AL71" s="1007"/>
      <c r="AM71" s="1007"/>
      <c r="AN71" s="1007"/>
      <c r="AO71" s="1007"/>
      <c r="AP71" s="1007">
        <v>136</v>
      </c>
      <c r="AQ71" s="1007"/>
      <c r="AR71" s="1007"/>
      <c r="AS71" s="1007"/>
      <c r="AT71" s="1007"/>
      <c r="AU71" s="1007">
        <v>31</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593</v>
      </c>
      <c r="C72" s="1011"/>
      <c r="D72" s="1011"/>
      <c r="E72" s="1011"/>
      <c r="F72" s="1011"/>
      <c r="G72" s="1011"/>
      <c r="H72" s="1011"/>
      <c r="I72" s="1011"/>
      <c r="J72" s="1011"/>
      <c r="K72" s="1011"/>
      <c r="L72" s="1011"/>
      <c r="M72" s="1011"/>
      <c r="N72" s="1011"/>
      <c r="O72" s="1011"/>
      <c r="P72" s="1012"/>
      <c r="Q72" s="1013">
        <v>402</v>
      </c>
      <c r="R72" s="1007"/>
      <c r="S72" s="1007"/>
      <c r="T72" s="1007"/>
      <c r="U72" s="1007"/>
      <c r="V72" s="1007">
        <v>376</v>
      </c>
      <c r="W72" s="1007"/>
      <c r="X72" s="1007"/>
      <c r="Y72" s="1007"/>
      <c r="Z72" s="1007"/>
      <c r="AA72" s="1007">
        <v>26</v>
      </c>
      <c r="AB72" s="1007"/>
      <c r="AC72" s="1007"/>
      <c r="AD72" s="1007"/>
      <c r="AE72" s="1007"/>
      <c r="AF72" s="1007">
        <v>26</v>
      </c>
      <c r="AG72" s="1007"/>
      <c r="AH72" s="1007"/>
      <c r="AI72" s="1007"/>
      <c r="AJ72" s="1007"/>
      <c r="AK72" s="1007">
        <v>239</v>
      </c>
      <c r="AL72" s="1007"/>
      <c r="AM72" s="1007"/>
      <c r="AN72" s="1007"/>
      <c r="AO72" s="1007"/>
      <c r="AP72" s="1007" t="s">
        <v>597</v>
      </c>
      <c r="AQ72" s="1007"/>
      <c r="AR72" s="1007"/>
      <c r="AS72" s="1007"/>
      <c r="AT72" s="1007"/>
      <c r="AU72" s="1007" t="s">
        <v>597</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594</v>
      </c>
      <c r="C73" s="1011"/>
      <c r="D73" s="1011"/>
      <c r="E73" s="1011"/>
      <c r="F73" s="1011"/>
      <c r="G73" s="1011"/>
      <c r="H73" s="1011"/>
      <c r="I73" s="1011"/>
      <c r="J73" s="1011"/>
      <c r="K73" s="1011"/>
      <c r="L73" s="1011"/>
      <c r="M73" s="1011"/>
      <c r="N73" s="1011"/>
      <c r="O73" s="1011"/>
      <c r="P73" s="1012"/>
      <c r="Q73" s="1013">
        <v>14720</v>
      </c>
      <c r="R73" s="1007"/>
      <c r="S73" s="1007"/>
      <c r="T73" s="1007"/>
      <c r="U73" s="1007"/>
      <c r="V73" s="1007">
        <v>14004</v>
      </c>
      <c r="W73" s="1007"/>
      <c r="X73" s="1007"/>
      <c r="Y73" s="1007"/>
      <c r="Z73" s="1007"/>
      <c r="AA73" s="1007">
        <v>716</v>
      </c>
      <c r="AB73" s="1007"/>
      <c r="AC73" s="1007"/>
      <c r="AD73" s="1007"/>
      <c r="AE73" s="1007"/>
      <c r="AF73" s="1007">
        <v>707</v>
      </c>
      <c r="AG73" s="1007"/>
      <c r="AH73" s="1007"/>
      <c r="AI73" s="1007"/>
      <c r="AJ73" s="1007"/>
      <c r="AK73" s="1007">
        <v>256</v>
      </c>
      <c r="AL73" s="1007"/>
      <c r="AM73" s="1007"/>
      <c r="AN73" s="1007"/>
      <c r="AO73" s="1007"/>
      <c r="AP73" s="1007">
        <v>4831</v>
      </c>
      <c r="AQ73" s="1007"/>
      <c r="AR73" s="1007"/>
      <c r="AS73" s="1007"/>
      <c r="AT73" s="1007"/>
      <c r="AU73" s="1007">
        <v>96</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390</v>
      </c>
      <c r="B88" s="973" t="s">
        <v>419</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840</v>
      </c>
      <c r="AG88" s="995"/>
      <c r="AH88" s="995"/>
      <c r="AI88" s="995"/>
      <c r="AJ88" s="995"/>
      <c r="AK88" s="999"/>
      <c r="AL88" s="999"/>
      <c r="AM88" s="999"/>
      <c r="AN88" s="999"/>
      <c r="AO88" s="999"/>
      <c r="AP88" s="995">
        <v>5263</v>
      </c>
      <c r="AQ88" s="995"/>
      <c r="AR88" s="995"/>
      <c r="AS88" s="995"/>
      <c r="AT88" s="995"/>
      <c r="AU88" s="995">
        <v>182</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973" t="s">
        <v>420</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10</v>
      </c>
      <c r="CS102" s="989"/>
      <c r="CT102" s="989"/>
      <c r="CU102" s="989"/>
      <c r="CV102" s="990"/>
      <c r="CW102" s="988">
        <v>32</v>
      </c>
      <c r="CX102" s="989"/>
      <c r="CY102" s="989"/>
      <c r="CZ102" s="989"/>
      <c r="DA102" s="990"/>
      <c r="DB102" s="988" t="s">
        <v>598</v>
      </c>
      <c r="DC102" s="989"/>
      <c r="DD102" s="989"/>
      <c r="DE102" s="989"/>
      <c r="DF102" s="990"/>
      <c r="DG102" s="988" t="s">
        <v>598</v>
      </c>
      <c r="DH102" s="989"/>
      <c r="DI102" s="989"/>
      <c r="DJ102" s="989"/>
      <c r="DK102" s="990"/>
      <c r="DL102" s="988" t="s">
        <v>598</v>
      </c>
      <c r="DM102" s="989"/>
      <c r="DN102" s="989"/>
      <c r="DO102" s="989"/>
      <c r="DP102" s="990"/>
      <c r="DQ102" s="988" t="s">
        <v>598</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421</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422</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425</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426</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427</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428</v>
      </c>
      <c r="AB109" s="932"/>
      <c r="AC109" s="932"/>
      <c r="AD109" s="932"/>
      <c r="AE109" s="933"/>
      <c r="AF109" s="934" t="s">
        <v>429</v>
      </c>
      <c r="AG109" s="932"/>
      <c r="AH109" s="932"/>
      <c r="AI109" s="932"/>
      <c r="AJ109" s="933"/>
      <c r="AK109" s="934" t="s">
        <v>308</v>
      </c>
      <c r="AL109" s="932"/>
      <c r="AM109" s="932"/>
      <c r="AN109" s="932"/>
      <c r="AO109" s="933"/>
      <c r="AP109" s="934" t="s">
        <v>430</v>
      </c>
      <c r="AQ109" s="932"/>
      <c r="AR109" s="932"/>
      <c r="AS109" s="932"/>
      <c r="AT109" s="965"/>
      <c r="AU109" s="931" t="s">
        <v>427</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428</v>
      </c>
      <c r="BR109" s="932"/>
      <c r="BS109" s="932"/>
      <c r="BT109" s="932"/>
      <c r="BU109" s="933"/>
      <c r="BV109" s="934" t="s">
        <v>429</v>
      </c>
      <c r="BW109" s="932"/>
      <c r="BX109" s="932"/>
      <c r="BY109" s="932"/>
      <c r="BZ109" s="933"/>
      <c r="CA109" s="934" t="s">
        <v>308</v>
      </c>
      <c r="CB109" s="932"/>
      <c r="CC109" s="932"/>
      <c r="CD109" s="932"/>
      <c r="CE109" s="933"/>
      <c r="CF109" s="972" t="s">
        <v>430</v>
      </c>
      <c r="CG109" s="972"/>
      <c r="CH109" s="972"/>
      <c r="CI109" s="972"/>
      <c r="CJ109" s="972"/>
      <c r="CK109" s="934" t="s">
        <v>431</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428</v>
      </c>
      <c r="DH109" s="932"/>
      <c r="DI109" s="932"/>
      <c r="DJ109" s="932"/>
      <c r="DK109" s="933"/>
      <c r="DL109" s="934" t="s">
        <v>429</v>
      </c>
      <c r="DM109" s="932"/>
      <c r="DN109" s="932"/>
      <c r="DO109" s="932"/>
      <c r="DP109" s="933"/>
      <c r="DQ109" s="934" t="s">
        <v>308</v>
      </c>
      <c r="DR109" s="932"/>
      <c r="DS109" s="932"/>
      <c r="DT109" s="932"/>
      <c r="DU109" s="933"/>
      <c r="DV109" s="934" t="s">
        <v>430</v>
      </c>
      <c r="DW109" s="932"/>
      <c r="DX109" s="932"/>
      <c r="DY109" s="932"/>
      <c r="DZ109" s="965"/>
    </row>
    <row r="110" spans="1:131" s="230" customFormat="1" ht="26.25" customHeight="1" x14ac:dyDescent="0.2">
      <c r="A110" s="843" t="s">
        <v>432</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876816</v>
      </c>
      <c r="AB110" s="925"/>
      <c r="AC110" s="925"/>
      <c r="AD110" s="925"/>
      <c r="AE110" s="926"/>
      <c r="AF110" s="927">
        <v>917308</v>
      </c>
      <c r="AG110" s="925"/>
      <c r="AH110" s="925"/>
      <c r="AI110" s="925"/>
      <c r="AJ110" s="926"/>
      <c r="AK110" s="927">
        <v>913691</v>
      </c>
      <c r="AL110" s="925"/>
      <c r="AM110" s="925"/>
      <c r="AN110" s="925"/>
      <c r="AO110" s="926"/>
      <c r="AP110" s="928">
        <v>15.6</v>
      </c>
      <c r="AQ110" s="929"/>
      <c r="AR110" s="929"/>
      <c r="AS110" s="929"/>
      <c r="AT110" s="930"/>
      <c r="AU110" s="966" t="s">
        <v>75</v>
      </c>
      <c r="AV110" s="967"/>
      <c r="AW110" s="967"/>
      <c r="AX110" s="967"/>
      <c r="AY110" s="967"/>
      <c r="AZ110" s="896" t="s">
        <v>433</v>
      </c>
      <c r="BA110" s="844"/>
      <c r="BB110" s="844"/>
      <c r="BC110" s="844"/>
      <c r="BD110" s="844"/>
      <c r="BE110" s="844"/>
      <c r="BF110" s="844"/>
      <c r="BG110" s="844"/>
      <c r="BH110" s="844"/>
      <c r="BI110" s="844"/>
      <c r="BJ110" s="844"/>
      <c r="BK110" s="844"/>
      <c r="BL110" s="844"/>
      <c r="BM110" s="844"/>
      <c r="BN110" s="844"/>
      <c r="BO110" s="844"/>
      <c r="BP110" s="845"/>
      <c r="BQ110" s="897">
        <v>8311287</v>
      </c>
      <c r="BR110" s="878"/>
      <c r="BS110" s="878"/>
      <c r="BT110" s="878"/>
      <c r="BU110" s="878"/>
      <c r="BV110" s="878">
        <v>7838942</v>
      </c>
      <c r="BW110" s="878"/>
      <c r="BX110" s="878"/>
      <c r="BY110" s="878"/>
      <c r="BZ110" s="878"/>
      <c r="CA110" s="878">
        <v>7409061</v>
      </c>
      <c r="CB110" s="878"/>
      <c r="CC110" s="878"/>
      <c r="CD110" s="878"/>
      <c r="CE110" s="878"/>
      <c r="CF110" s="902">
        <v>126.9</v>
      </c>
      <c r="CG110" s="903"/>
      <c r="CH110" s="903"/>
      <c r="CI110" s="903"/>
      <c r="CJ110" s="903"/>
      <c r="CK110" s="962" t="s">
        <v>434</v>
      </c>
      <c r="CL110" s="855"/>
      <c r="CM110" s="896" t="s">
        <v>435</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436</v>
      </c>
      <c r="DH110" s="878"/>
      <c r="DI110" s="878"/>
      <c r="DJ110" s="878"/>
      <c r="DK110" s="878"/>
      <c r="DL110" s="878" t="s">
        <v>436</v>
      </c>
      <c r="DM110" s="878"/>
      <c r="DN110" s="878"/>
      <c r="DO110" s="878"/>
      <c r="DP110" s="878"/>
      <c r="DQ110" s="878" t="s">
        <v>436</v>
      </c>
      <c r="DR110" s="878"/>
      <c r="DS110" s="878"/>
      <c r="DT110" s="878"/>
      <c r="DU110" s="878"/>
      <c r="DV110" s="879" t="s">
        <v>436</v>
      </c>
      <c r="DW110" s="879"/>
      <c r="DX110" s="879"/>
      <c r="DY110" s="879"/>
      <c r="DZ110" s="880"/>
    </row>
    <row r="111" spans="1:131" s="230" customFormat="1" ht="26.25" customHeight="1" x14ac:dyDescent="0.2">
      <c r="A111" s="810" t="s">
        <v>437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436</v>
      </c>
      <c r="AB111" s="955"/>
      <c r="AC111" s="955"/>
      <c r="AD111" s="955"/>
      <c r="AE111" s="956"/>
      <c r="AF111" s="957" t="s">
        <v>436</v>
      </c>
      <c r="AG111" s="955"/>
      <c r="AH111" s="955"/>
      <c r="AI111" s="955"/>
      <c r="AJ111" s="956"/>
      <c r="AK111" s="957" t="s">
        <v>436</v>
      </c>
      <c r="AL111" s="955"/>
      <c r="AM111" s="955"/>
      <c r="AN111" s="955"/>
      <c r="AO111" s="956"/>
      <c r="AP111" s="958" t="s">
        <v>436</v>
      </c>
      <c r="AQ111" s="959"/>
      <c r="AR111" s="959"/>
      <c r="AS111" s="959"/>
      <c r="AT111" s="960"/>
      <c r="AU111" s="968"/>
      <c r="AV111" s="969"/>
      <c r="AW111" s="969"/>
      <c r="AX111" s="969"/>
      <c r="AY111" s="969"/>
      <c r="AZ111" s="851" t="s">
        <v>438</v>
      </c>
      <c r="BA111" s="788"/>
      <c r="BB111" s="788"/>
      <c r="BC111" s="788"/>
      <c r="BD111" s="788"/>
      <c r="BE111" s="788"/>
      <c r="BF111" s="788"/>
      <c r="BG111" s="788"/>
      <c r="BH111" s="788"/>
      <c r="BI111" s="788"/>
      <c r="BJ111" s="788"/>
      <c r="BK111" s="788"/>
      <c r="BL111" s="788"/>
      <c r="BM111" s="788"/>
      <c r="BN111" s="788"/>
      <c r="BO111" s="788"/>
      <c r="BP111" s="789"/>
      <c r="BQ111" s="852" t="s">
        <v>439</v>
      </c>
      <c r="BR111" s="853"/>
      <c r="BS111" s="853"/>
      <c r="BT111" s="853"/>
      <c r="BU111" s="853"/>
      <c r="BV111" s="853" t="s">
        <v>436</v>
      </c>
      <c r="BW111" s="853"/>
      <c r="BX111" s="853"/>
      <c r="BY111" s="853"/>
      <c r="BZ111" s="853"/>
      <c r="CA111" s="853" t="s">
        <v>439</v>
      </c>
      <c r="CB111" s="853"/>
      <c r="CC111" s="853"/>
      <c r="CD111" s="853"/>
      <c r="CE111" s="853"/>
      <c r="CF111" s="911" t="s">
        <v>439</v>
      </c>
      <c r="CG111" s="912"/>
      <c r="CH111" s="912"/>
      <c r="CI111" s="912"/>
      <c r="CJ111" s="912"/>
      <c r="CK111" s="963"/>
      <c r="CL111" s="857"/>
      <c r="CM111" s="851" t="s">
        <v>440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439</v>
      </c>
      <c r="DH111" s="853"/>
      <c r="DI111" s="853"/>
      <c r="DJ111" s="853"/>
      <c r="DK111" s="853"/>
      <c r="DL111" s="853" t="s">
        <v>439</v>
      </c>
      <c r="DM111" s="853"/>
      <c r="DN111" s="853"/>
      <c r="DO111" s="853"/>
      <c r="DP111" s="853"/>
      <c r="DQ111" s="853" t="s">
        <v>439</v>
      </c>
      <c r="DR111" s="853"/>
      <c r="DS111" s="853"/>
      <c r="DT111" s="853"/>
      <c r="DU111" s="853"/>
      <c r="DV111" s="830" t="s">
        <v>439</v>
      </c>
      <c r="DW111" s="830"/>
      <c r="DX111" s="830"/>
      <c r="DY111" s="830"/>
      <c r="DZ111" s="831"/>
    </row>
    <row r="112" spans="1:131" s="230" customFormat="1" ht="26.25" customHeight="1" x14ac:dyDescent="0.2">
      <c r="A112" s="948" t="s">
        <v>441</v>
      </c>
      <c r="B112" s="949"/>
      <c r="C112" s="788" t="s">
        <v>442</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443</v>
      </c>
      <c r="AB112" s="816"/>
      <c r="AC112" s="816"/>
      <c r="AD112" s="816"/>
      <c r="AE112" s="817"/>
      <c r="AF112" s="818" t="s">
        <v>443</v>
      </c>
      <c r="AG112" s="816"/>
      <c r="AH112" s="816"/>
      <c r="AI112" s="816"/>
      <c r="AJ112" s="817"/>
      <c r="AK112" s="818" t="s">
        <v>439</v>
      </c>
      <c r="AL112" s="816"/>
      <c r="AM112" s="816"/>
      <c r="AN112" s="816"/>
      <c r="AO112" s="817"/>
      <c r="AP112" s="860" t="s">
        <v>443</v>
      </c>
      <c r="AQ112" s="861"/>
      <c r="AR112" s="861"/>
      <c r="AS112" s="861"/>
      <c r="AT112" s="862"/>
      <c r="AU112" s="968"/>
      <c r="AV112" s="969"/>
      <c r="AW112" s="969"/>
      <c r="AX112" s="969"/>
      <c r="AY112" s="969"/>
      <c r="AZ112" s="851" t="s">
        <v>444</v>
      </c>
      <c r="BA112" s="788"/>
      <c r="BB112" s="788"/>
      <c r="BC112" s="788"/>
      <c r="BD112" s="788"/>
      <c r="BE112" s="788"/>
      <c r="BF112" s="788"/>
      <c r="BG112" s="788"/>
      <c r="BH112" s="788"/>
      <c r="BI112" s="788"/>
      <c r="BJ112" s="788"/>
      <c r="BK112" s="788"/>
      <c r="BL112" s="788"/>
      <c r="BM112" s="788"/>
      <c r="BN112" s="788"/>
      <c r="BO112" s="788"/>
      <c r="BP112" s="789"/>
      <c r="BQ112" s="852">
        <v>7138421</v>
      </c>
      <c r="BR112" s="853"/>
      <c r="BS112" s="853"/>
      <c r="BT112" s="853"/>
      <c r="BU112" s="853"/>
      <c r="BV112" s="853">
        <v>6983801</v>
      </c>
      <c r="BW112" s="853"/>
      <c r="BX112" s="853"/>
      <c r="BY112" s="853"/>
      <c r="BZ112" s="853"/>
      <c r="CA112" s="853">
        <v>6898181</v>
      </c>
      <c r="CB112" s="853"/>
      <c r="CC112" s="853"/>
      <c r="CD112" s="853"/>
      <c r="CE112" s="853"/>
      <c r="CF112" s="911">
        <v>118.1</v>
      </c>
      <c r="CG112" s="912"/>
      <c r="CH112" s="912"/>
      <c r="CI112" s="912"/>
      <c r="CJ112" s="912"/>
      <c r="CK112" s="963"/>
      <c r="CL112" s="857"/>
      <c r="CM112" s="851" t="s">
        <v>445</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443</v>
      </c>
      <c r="DH112" s="853"/>
      <c r="DI112" s="853"/>
      <c r="DJ112" s="853"/>
      <c r="DK112" s="853"/>
      <c r="DL112" s="853" t="s">
        <v>439</v>
      </c>
      <c r="DM112" s="853"/>
      <c r="DN112" s="853"/>
      <c r="DO112" s="853"/>
      <c r="DP112" s="853"/>
      <c r="DQ112" s="853" t="s">
        <v>443</v>
      </c>
      <c r="DR112" s="853"/>
      <c r="DS112" s="853"/>
      <c r="DT112" s="853"/>
      <c r="DU112" s="853"/>
      <c r="DV112" s="830" t="s">
        <v>443</v>
      </c>
      <c r="DW112" s="830"/>
      <c r="DX112" s="830"/>
      <c r="DY112" s="830"/>
      <c r="DZ112" s="831"/>
    </row>
    <row r="113" spans="1:130" s="230" customFormat="1" ht="26.25" customHeight="1" x14ac:dyDescent="0.2">
      <c r="A113" s="950"/>
      <c r="B113" s="951"/>
      <c r="C113" s="788" t="s">
        <v>446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474607</v>
      </c>
      <c r="AB113" s="955"/>
      <c r="AC113" s="955"/>
      <c r="AD113" s="955"/>
      <c r="AE113" s="956"/>
      <c r="AF113" s="957">
        <v>488803</v>
      </c>
      <c r="AG113" s="955"/>
      <c r="AH113" s="955"/>
      <c r="AI113" s="955"/>
      <c r="AJ113" s="956"/>
      <c r="AK113" s="957">
        <v>480826</v>
      </c>
      <c r="AL113" s="955"/>
      <c r="AM113" s="955"/>
      <c r="AN113" s="955"/>
      <c r="AO113" s="956"/>
      <c r="AP113" s="958">
        <v>8.1999999999999993</v>
      </c>
      <c r="AQ113" s="959"/>
      <c r="AR113" s="959"/>
      <c r="AS113" s="959"/>
      <c r="AT113" s="960"/>
      <c r="AU113" s="968"/>
      <c r="AV113" s="969"/>
      <c r="AW113" s="969"/>
      <c r="AX113" s="969"/>
      <c r="AY113" s="969"/>
      <c r="AZ113" s="851" t="s">
        <v>447</v>
      </c>
      <c r="BA113" s="788"/>
      <c r="BB113" s="788"/>
      <c r="BC113" s="788"/>
      <c r="BD113" s="788"/>
      <c r="BE113" s="788"/>
      <c r="BF113" s="788"/>
      <c r="BG113" s="788"/>
      <c r="BH113" s="788"/>
      <c r="BI113" s="788"/>
      <c r="BJ113" s="788"/>
      <c r="BK113" s="788"/>
      <c r="BL113" s="788"/>
      <c r="BM113" s="788"/>
      <c r="BN113" s="788"/>
      <c r="BO113" s="788"/>
      <c r="BP113" s="789"/>
      <c r="BQ113" s="852">
        <v>158484</v>
      </c>
      <c r="BR113" s="853"/>
      <c r="BS113" s="853"/>
      <c r="BT113" s="853"/>
      <c r="BU113" s="853"/>
      <c r="BV113" s="853">
        <v>182235</v>
      </c>
      <c r="BW113" s="853"/>
      <c r="BX113" s="853"/>
      <c r="BY113" s="853"/>
      <c r="BZ113" s="853"/>
      <c r="CA113" s="853">
        <v>181822</v>
      </c>
      <c r="CB113" s="853"/>
      <c r="CC113" s="853"/>
      <c r="CD113" s="853"/>
      <c r="CE113" s="853"/>
      <c r="CF113" s="911">
        <v>3.1</v>
      </c>
      <c r="CG113" s="912"/>
      <c r="CH113" s="912"/>
      <c r="CI113" s="912"/>
      <c r="CJ113" s="912"/>
      <c r="CK113" s="963"/>
      <c r="CL113" s="857"/>
      <c r="CM113" s="851" t="s">
        <v>448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443</v>
      </c>
      <c r="DH113" s="816"/>
      <c r="DI113" s="816"/>
      <c r="DJ113" s="816"/>
      <c r="DK113" s="817"/>
      <c r="DL113" s="818" t="s">
        <v>443</v>
      </c>
      <c r="DM113" s="816"/>
      <c r="DN113" s="816"/>
      <c r="DO113" s="816"/>
      <c r="DP113" s="817"/>
      <c r="DQ113" s="818" t="s">
        <v>443</v>
      </c>
      <c r="DR113" s="816"/>
      <c r="DS113" s="816"/>
      <c r="DT113" s="816"/>
      <c r="DU113" s="817"/>
      <c r="DV113" s="860" t="s">
        <v>443</v>
      </c>
      <c r="DW113" s="861"/>
      <c r="DX113" s="861"/>
      <c r="DY113" s="861"/>
      <c r="DZ113" s="862"/>
    </row>
    <row r="114" spans="1:130" s="230" customFormat="1" ht="26.25" customHeight="1" x14ac:dyDescent="0.2">
      <c r="A114" s="950"/>
      <c r="B114" s="951"/>
      <c r="C114" s="788" t="s">
        <v>449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15621</v>
      </c>
      <c r="AB114" s="816"/>
      <c r="AC114" s="816"/>
      <c r="AD114" s="816"/>
      <c r="AE114" s="817"/>
      <c r="AF114" s="818">
        <v>21139</v>
      </c>
      <c r="AG114" s="816"/>
      <c r="AH114" s="816"/>
      <c r="AI114" s="816"/>
      <c r="AJ114" s="817"/>
      <c r="AK114" s="818">
        <v>21160</v>
      </c>
      <c r="AL114" s="816"/>
      <c r="AM114" s="816"/>
      <c r="AN114" s="816"/>
      <c r="AO114" s="817"/>
      <c r="AP114" s="860">
        <v>0.4</v>
      </c>
      <c r="AQ114" s="861"/>
      <c r="AR114" s="861"/>
      <c r="AS114" s="861"/>
      <c r="AT114" s="862"/>
      <c r="AU114" s="968"/>
      <c r="AV114" s="969"/>
      <c r="AW114" s="969"/>
      <c r="AX114" s="969"/>
      <c r="AY114" s="969"/>
      <c r="AZ114" s="851" t="s">
        <v>450</v>
      </c>
      <c r="BA114" s="788"/>
      <c r="BB114" s="788"/>
      <c r="BC114" s="788"/>
      <c r="BD114" s="788"/>
      <c r="BE114" s="788"/>
      <c r="BF114" s="788"/>
      <c r="BG114" s="788"/>
      <c r="BH114" s="788"/>
      <c r="BI114" s="788"/>
      <c r="BJ114" s="788"/>
      <c r="BK114" s="788"/>
      <c r="BL114" s="788"/>
      <c r="BM114" s="788"/>
      <c r="BN114" s="788"/>
      <c r="BO114" s="788"/>
      <c r="BP114" s="789"/>
      <c r="BQ114" s="852">
        <v>1336641</v>
      </c>
      <c r="BR114" s="853"/>
      <c r="BS114" s="853"/>
      <c r="BT114" s="853"/>
      <c r="BU114" s="853"/>
      <c r="BV114" s="853">
        <v>1257030</v>
      </c>
      <c r="BW114" s="853"/>
      <c r="BX114" s="853"/>
      <c r="BY114" s="853"/>
      <c r="BZ114" s="853"/>
      <c r="CA114" s="853">
        <v>1185160</v>
      </c>
      <c r="CB114" s="853"/>
      <c r="CC114" s="853"/>
      <c r="CD114" s="853"/>
      <c r="CE114" s="853"/>
      <c r="CF114" s="911">
        <v>20.3</v>
      </c>
      <c r="CG114" s="912"/>
      <c r="CH114" s="912"/>
      <c r="CI114" s="912"/>
      <c r="CJ114" s="912"/>
      <c r="CK114" s="963"/>
      <c r="CL114" s="857"/>
      <c r="CM114" s="851" t="s">
        <v>451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443</v>
      </c>
      <c r="DH114" s="816"/>
      <c r="DI114" s="816"/>
      <c r="DJ114" s="816"/>
      <c r="DK114" s="817"/>
      <c r="DL114" s="818" t="s">
        <v>443</v>
      </c>
      <c r="DM114" s="816"/>
      <c r="DN114" s="816"/>
      <c r="DO114" s="816"/>
      <c r="DP114" s="817"/>
      <c r="DQ114" s="818" t="s">
        <v>129</v>
      </c>
      <c r="DR114" s="816"/>
      <c r="DS114" s="816"/>
      <c r="DT114" s="816"/>
      <c r="DU114" s="817"/>
      <c r="DV114" s="860" t="s">
        <v>443</v>
      </c>
      <c r="DW114" s="861"/>
      <c r="DX114" s="861"/>
      <c r="DY114" s="861"/>
      <c r="DZ114" s="862"/>
    </row>
    <row r="115" spans="1:130" s="230" customFormat="1" ht="26.25" customHeight="1" x14ac:dyDescent="0.2">
      <c r="A115" s="950"/>
      <c r="B115" s="951"/>
      <c r="C115" s="788" t="s">
        <v>452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443</v>
      </c>
      <c r="AB115" s="955"/>
      <c r="AC115" s="955"/>
      <c r="AD115" s="955"/>
      <c r="AE115" s="956"/>
      <c r="AF115" s="957" t="s">
        <v>443</v>
      </c>
      <c r="AG115" s="955"/>
      <c r="AH115" s="955"/>
      <c r="AI115" s="955"/>
      <c r="AJ115" s="956"/>
      <c r="AK115" s="957" t="s">
        <v>443</v>
      </c>
      <c r="AL115" s="955"/>
      <c r="AM115" s="955"/>
      <c r="AN115" s="955"/>
      <c r="AO115" s="956"/>
      <c r="AP115" s="958" t="s">
        <v>443</v>
      </c>
      <c r="AQ115" s="959"/>
      <c r="AR115" s="959"/>
      <c r="AS115" s="959"/>
      <c r="AT115" s="960"/>
      <c r="AU115" s="968"/>
      <c r="AV115" s="969"/>
      <c r="AW115" s="969"/>
      <c r="AX115" s="969"/>
      <c r="AY115" s="969"/>
      <c r="AZ115" s="851" t="s">
        <v>453</v>
      </c>
      <c r="BA115" s="788"/>
      <c r="BB115" s="788"/>
      <c r="BC115" s="788"/>
      <c r="BD115" s="788"/>
      <c r="BE115" s="788"/>
      <c r="BF115" s="788"/>
      <c r="BG115" s="788"/>
      <c r="BH115" s="788"/>
      <c r="BI115" s="788"/>
      <c r="BJ115" s="788"/>
      <c r="BK115" s="788"/>
      <c r="BL115" s="788"/>
      <c r="BM115" s="788"/>
      <c r="BN115" s="788"/>
      <c r="BO115" s="788"/>
      <c r="BP115" s="789"/>
      <c r="BQ115" s="852" t="s">
        <v>443</v>
      </c>
      <c r="BR115" s="853"/>
      <c r="BS115" s="853"/>
      <c r="BT115" s="853"/>
      <c r="BU115" s="853"/>
      <c r="BV115" s="853" t="s">
        <v>443</v>
      </c>
      <c r="BW115" s="853"/>
      <c r="BX115" s="853"/>
      <c r="BY115" s="853"/>
      <c r="BZ115" s="853"/>
      <c r="CA115" s="853" t="s">
        <v>443</v>
      </c>
      <c r="CB115" s="853"/>
      <c r="CC115" s="853"/>
      <c r="CD115" s="853"/>
      <c r="CE115" s="853"/>
      <c r="CF115" s="911" t="s">
        <v>443</v>
      </c>
      <c r="CG115" s="912"/>
      <c r="CH115" s="912"/>
      <c r="CI115" s="912"/>
      <c r="CJ115" s="912"/>
      <c r="CK115" s="963"/>
      <c r="CL115" s="857"/>
      <c r="CM115" s="851" t="s">
        <v>454</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443</v>
      </c>
      <c r="DH115" s="816"/>
      <c r="DI115" s="816"/>
      <c r="DJ115" s="816"/>
      <c r="DK115" s="817"/>
      <c r="DL115" s="818" t="s">
        <v>439</v>
      </c>
      <c r="DM115" s="816"/>
      <c r="DN115" s="816"/>
      <c r="DO115" s="816"/>
      <c r="DP115" s="817"/>
      <c r="DQ115" s="818" t="s">
        <v>443</v>
      </c>
      <c r="DR115" s="816"/>
      <c r="DS115" s="816"/>
      <c r="DT115" s="816"/>
      <c r="DU115" s="817"/>
      <c r="DV115" s="860" t="s">
        <v>443</v>
      </c>
      <c r="DW115" s="861"/>
      <c r="DX115" s="861"/>
      <c r="DY115" s="861"/>
      <c r="DZ115" s="862"/>
    </row>
    <row r="116" spans="1:130" s="230" customFormat="1" ht="26.25" customHeight="1" x14ac:dyDescent="0.2">
      <c r="A116" s="952"/>
      <c r="B116" s="953"/>
      <c r="C116" s="875" t="s">
        <v>455</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443</v>
      </c>
      <c r="AB116" s="816"/>
      <c r="AC116" s="816"/>
      <c r="AD116" s="816"/>
      <c r="AE116" s="817"/>
      <c r="AF116" s="818" t="s">
        <v>443</v>
      </c>
      <c r="AG116" s="816"/>
      <c r="AH116" s="816"/>
      <c r="AI116" s="816"/>
      <c r="AJ116" s="817"/>
      <c r="AK116" s="818" t="s">
        <v>443</v>
      </c>
      <c r="AL116" s="816"/>
      <c r="AM116" s="816"/>
      <c r="AN116" s="816"/>
      <c r="AO116" s="817"/>
      <c r="AP116" s="860" t="s">
        <v>443</v>
      </c>
      <c r="AQ116" s="861"/>
      <c r="AR116" s="861"/>
      <c r="AS116" s="861"/>
      <c r="AT116" s="862"/>
      <c r="AU116" s="968"/>
      <c r="AV116" s="969"/>
      <c r="AW116" s="969"/>
      <c r="AX116" s="969"/>
      <c r="AY116" s="969"/>
      <c r="AZ116" s="945" t="s">
        <v>456</v>
      </c>
      <c r="BA116" s="946"/>
      <c r="BB116" s="946"/>
      <c r="BC116" s="946"/>
      <c r="BD116" s="946"/>
      <c r="BE116" s="946"/>
      <c r="BF116" s="946"/>
      <c r="BG116" s="946"/>
      <c r="BH116" s="946"/>
      <c r="BI116" s="946"/>
      <c r="BJ116" s="946"/>
      <c r="BK116" s="946"/>
      <c r="BL116" s="946"/>
      <c r="BM116" s="946"/>
      <c r="BN116" s="946"/>
      <c r="BO116" s="946"/>
      <c r="BP116" s="947"/>
      <c r="BQ116" s="852" t="s">
        <v>443</v>
      </c>
      <c r="BR116" s="853"/>
      <c r="BS116" s="853"/>
      <c r="BT116" s="853"/>
      <c r="BU116" s="853"/>
      <c r="BV116" s="853" t="s">
        <v>443</v>
      </c>
      <c r="BW116" s="853"/>
      <c r="BX116" s="853"/>
      <c r="BY116" s="853"/>
      <c r="BZ116" s="853"/>
      <c r="CA116" s="853" t="s">
        <v>443</v>
      </c>
      <c r="CB116" s="853"/>
      <c r="CC116" s="853"/>
      <c r="CD116" s="853"/>
      <c r="CE116" s="853"/>
      <c r="CF116" s="911" t="s">
        <v>443</v>
      </c>
      <c r="CG116" s="912"/>
      <c r="CH116" s="912"/>
      <c r="CI116" s="912"/>
      <c r="CJ116" s="912"/>
      <c r="CK116" s="963"/>
      <c r="CL116" s="857"/>
      <c r="CM116" s="851" t="s">
        <v>457</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443</v>
      </c>
      <c r="DH116" s="816"/>
      <c r="DI116" s="816"/>
      <c r="DJ116" s="816"/>
      <c r="DK116" s="817"/>
      <c r="DL116" s="818" t="s">
        <v>443</v>
      </c>
      <c r="DM116" s="816"/>
      <c r="DN116" s="816"/>
      <c r="DO116" s="816"/>
      <c r="DP116" s="817"/>
      <c r="DQ116" s="818" t="s">
        <v>443</v>
      </c>
      <c r="DR116" s="816"/>
      <c r="DS116" s="816"/>
      <c r="DT116" s="816"/>
      <c r="DU116" s="817"/>
      <c r="DV116" s="860" t="s">
        <v>129</v>
      </c>
      <c r="DW116" s="861"/>
      <c r="DX116" s="861"/>
      <c r="DY116" s="861"/>
      <c r="DZ116" s="862"/>
    </row>
    <row r="117" spans="1:130" s="230" customFormat="1" ht="26.25" customHeight="1" x14ac:dyDescent="0.2">
      <c r="A117" s="931" t="s">
        <v>188</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458</v>
      </c>
      <c r="Z117" s="933"/>
      <c r="AA117" s="938">
        <v>1367044</v>
      </c>
      <c r="AB117" s="939"/>
      <c r="AC117" s="939"/>
      <c r="AD117" s="939"/>
      <c r="AE117" s="940"/>
      <c r="AF117" s="941">
        <v>1427250</v>
      </c>
      <c r="AG117" s="939"/>
      <c r="AH117" s="939"/>
      <c r="AI117" s="939"/>
      <c r="AJ117" s="940"/>
      <c r="AK117" s="941">
        <v>1415677</v>
      </c>
      <c r="AL117" s="939"/>
      <c r="AM117" s="939"/>
      <c r="AN117" s="939"/>
      <c r="AO117" s="940"/>
      <c r="AP117" s="942"/>
      <c r="AQ117" s="943"/>
      <c r="AR117" s="943"/>
      <c r="AS117" s="943"/>
      <c r="AT117" s="944"/>
      <c r="AU117" s="968"/>
      <c r="AV117" s="969"/>
      <c r="AW117" s="969"/>
      <c r="AX117" s="969"/>
      <c r="AY117" s="969"/>
      <c r="AZ117" s="899" t="s">
        <v>459</v>
      </c>
      <c r="BA117" s="900"/>
      <c r="BB117" s="900"/>
      <c r="BC117" s="900"/>
      <c r="BD117" s="900"/>
      <c r="BE117" s="900"/>
      <c r="BF117" s="900"/>
      <c r="BG117" s="900"/>
      <c r="BH117" s="900"/>
      <c r="BI117" s="900"/>
      <c r="BJ117" s="900"/>
      <c r="BK117" s="900"/>
      <c r="BL117" s="900"/>
      <c r="BM117" s="900"/>
      <c r="BN117" s="900"/>
      <c r="BO117" s="900"/>
      <c r="BP117" s="901"/>
      <c r="BQ117" s="852" t="s">
        <v>129</v>
      </c>
      <c r="BR117" s="853"/>
      <c r="BS117" s="853"/>
      <c r="BT117" s="853"/>
      <c r="BU117" s="853"/>
      <c r="BV117" s="853" t="s">
        <v>460</v>
      </c>
      <c r="BW117" s="853"/>
      <c r="BX117" s="853"/>
      <c r="BY117" s="853"/>
      <c r="BZ117" s="853"/>
      <c r="CA117" s="853" t="s">
        <v>129</v>
      </c>
      <c r="CB117" s="853"/>
      <c r="CC117" s="853"/>
      <c r="CD117" s="853"/>
      <c r="CE117" s="853"/>
      <c r="CF117" s="911" t="s">
        <v>129</v>
      </c>
      <c r="CG117" s="912"/>
      <c r="CH117" s="912"/>
      <c r="CI117" s="912"/>
      <c r="CJ117" s="912"/>
      <c r="CK117" s="963"/>
      <c r="CL117" s="857"/>
      <c r="CM117" s="851" t="s">
        <v>461</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129</v>
      </c>
      <c r="DH117" s="816"/>
      <c r="DI117" s="816"/>
      <c r="DJ117" s="816"/>
      <c r="DK117" s="817"/>
      <c r="DL117" s="818" t="s">
        <v>129</v>
      </c>
      <c r="DM117" s="816"/>
      <c r="DN117" s="816"/>
      <c r="DO117" s="816"/>
      <c r="DP117" s="817"/>
      <c r="DQ117" s="818" t="s">
        <v>129</v>
      </c>
      <c r="DR117" s="816"/>
      <c r="DS117" s="816"/>
      <c r="DT117" s="816"/>
      <c r="DU117" s="817"/>
      <c r="DV117" s="860" t="s">
        <v>129</v>
      </c>
      <c r="DW117" s="861"/>
      <c r="DX117" s="861"/>
      <c r="DY117" s="861"/>
      <c r="DZ117" s="862"/>
    </row>
    <row r="118" spans="1:130" s="230" customFormat="1" ht="26.25" customHeight="1" x14ac:dyDescent="0.2">
      <c r="A118" s="931" t="s">
        <v>431</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428</v>
      </c>
      <c r="AB118" s="932"/>
      <c r="AC118" s="932"/>
      <c r="AD118" s="932"/>
      <c r="AE118" s="933"/>
      <c r="AF118" s="934" t="s">
        <v>429</v>
      </c>
      <c r="AG118" s="932"/>
      <c r="AH118" s="932"/>
      <c r="AI118" s="932"/>
      <c r="AJ118" s="933"/>
      <c r="AK118" s="934" t="s">
        <v>308</v>
      </c>
      <c r="AL118" s="932"/>
      <c r="AM118" s="932"/>
      <c r="AN118" s="932"/>
      <c r="AO118" s="933"/>
      <c r="AP118" s="935" t="s">
        <v>430</v>
      </c>
      <c r="AQ118" s="936"/>
      <c r="AR118" s="936"/>
      <c r="AS118" s="936"/>
      <c r="AT118" s="937"/>
      <c r="AU118" s="968"/>
      <c r="AV118" s="969"/>
      <c r="AW118" s="969"/>
      <c r="AX118" s="969"/>
      <c r="AY118" s="969"/>
      <c r="AZ118" s="874" t="s">
        <v>462</v>
      </c>
      <c r="BA118" s="875"/>
      <c r="BB118" s="875"/>
      <c r="BC118" s="875"/>
      <c r="BD118" s="875"/>
      <c r="BE118" s="875"/>
      <c r="BF118" s="875"/>
      <c r="BG118" s="875"/>
      <c r="BH118" s="875"/>
      <c r="BI118" s="875"/>
      <c r="BJ118" s="875"/>
      <c r="BK118" s="875"/>
      <c r="BL118" s="875"/>
      <c r="BM118" s="875"/>
      <c r="BN118" s="875"/>
      <c r="BO118" s="875"/>
      <c r="BP118" s="876"/>
      <c r="BQ118" s="915" t="s">
        <v>129</v>
      </c>
      <c r="BR118" s="881"/>
      <c r="BS118" s="881"/>
      <c r="BT118" s="881"/>
      <c r="BU118" s="881"/>
      <c r="BV118" s="881" t="s">
        <v>129</v>
      </c>
      <c r="BW118" s="881"/>
      <c r="BX118" s="881"/>
      <c r="BY118" s="881"/>
      <c r="BZ118" s="881"/>
      <c r="CA118" s="881" t="s">
        <v>463</v>
      </c>
      <c r="CB118" s="881"/>
      <c r="CC118" s="881"/>
      <c r="CD118" s="881"/>
      <c r="CE118" s="881"/>
      <c r="CF118" s="911" t="s">
        <v>460</v>
      </c>
      <c r="CG118" s="912"/>
      <c r="CH118" s="912"/>
      <c r="CI118" s="912"/>
      <c r="CJ118" s="912"/>
      <c r="CK118" s="963"/>
      <c r="CL118" s="857"/>
      <c r="CM118" s="851" t="s">
        <v>464</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129</v>
      </c>
      <c r="DH118" s="816"/>
      <c r="DI118" s="816"/>
      <c r="DJ118" s="816"/>
      <c r="DK118" s="817"/>
      <c r="DL118" s="818" t="s">
        <v>465</v>
      </c>
      <c r="DM118" s="816"/>
      <c r="DN118" s="816"/>
      <c r="DO118" s="816"/>
      <c r="DP118" s="817"/>
      <c r="DQ118" s="818" t="s">
        <v>129</v>
      </c>
      <c r="DR118" s="816"/>
      <c r="DS118" s="816"/>
      <c r="DT118" s="816"/>
      <c r="DU118" s="817"/>
      <c r="DV118" s="860" t="s">
        <v>129</v>
      </c>
      <c r="DW118" s="861"/>
      <c r="DX118" s="861"/>
      <c r="DY118" s="861"/>
      <c r="DZ118" s="862"/>
    </row>
    <row r="119" spans="1:130" s="230" customFormat="1" ht="26.25" customHeight="1" x14ac:dyDescent="0.2">
      <c r="A119" s="854" t="s">
        <v>434</v>
      </c>
      <c r="B119" s="855"/>
      <c r="C119" s="896" t="s">
        <v>435</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129</v>
      </c>
      <c r="AB119" s="925"/>
      <c r="AC119" s="925"/>
      <c r="AD119" s="925"/>
      <c r="AE119" s="926"/>
      <c r="AF119" s="927" t="s">
        <v>460</v>
      </c>
      <c r="AG119" s="925"/>
      <c r="AH119" s="925"/>
      <c r="AI119" s="925"/>
      <c r="AJ119" s="926"/>
      <c r="AK119" s="927" t="s">
        <v>129</v>
      </c>
      <c r="AL119" s="925"/>
      <c r="AM119" s="925"/>
      <c r="AN119" s="925"/>
      <c r="AO119" s="926"/>
      <c r="AP119" s="928" t="s">
        <v>463</v>
      </c>
      <c r="AQ119" s="929"/>
      <c r="AR119" s="929"/>
      <c r="AS119" s="929"/>
      <c r="AT119" s="930"/>
      <c r="AU119" s="970"/>
      <c r="AV119" s="971"/>
      <c r="AW119" s="971"/>
      <c r="AX119" s="971"/>
      <c r="AY119" s="971"/>
      <c r="AZ119" s="251" t="s">
        <v>188</v>
      </c>
      <c r="BA119" s="251"/>
      <c r="BB119" s="251"/>
      <c r="BC119" s="251"/>
      <c r="BD119" s="251"/>
      <c r="BE119" s="251"/>
      <c r="BF119" s="251"/>
      <c r="BG119" s="251"/>
      <c r="BH119" s="251"/>
      <c r="BI119" s="251"/>
      <c r="BJ119" s="251"/>
      <c r="BK119" s="251"/>
      <c r="BL119" s="251"/>
      <c r="BM119" s="251"/>
      <c r="BN119" s="251"/>
      <c r="BO119" s="913" t="s">
        <v>466</v>
      </c>
      <c r="BP119" s="914"/>
      <c r="BQ119" s="915">
        <v>16944833</v>
      </c>
      <c r="BR119" s="881"/>
      <c r="BS119" s="881"/>
      <c r="BT119" s="881"/>
      <c r="BU119" s="881"/>
      <c r="BV119" s="881">
        <v>16262008</v>
      </c>
      <c r="BW119" s="881"/>
      <c r="BX119" s="881"/>
      <c r="BY119" s="881"/>
      <c r="BZ119" s="881"/>
      <c r="CA119" s="881">
        <v>15674224</v>
      </c>
      <c r="CB119" s="881"/>
      <c r="CC119" s="881"/>
      <c r="CD119" s="881"/>
      <c r="CE119" s="881"/>
      <c r="CF119" s="784"/>
      <c r="CG119" s="785"/>
      <c r="CH119" s="785"/>
      <c r="CI119" s="785"/>
      <c r="CJ119" s="870"/>
      <c r="CK119" s="964"/>
      <c r="CL119" s="859"/>
      <c r="CM119" s="874" t="s">
        <v>467</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468</v>
      </c>
      <c r="DH119" s="800"/>
      <c r="DI119" s="800"/>
      <c r="DJ119" s="800"/>
      <c r="DK119" s="801"/>
      <c r="DL119" s="802" t="s">
        <v>129</v>
      </c>
      <c r="DM119" s="800"/>
      <c r="DN119" s="800"/>
      <c r="DO119" s="800"/>
      <c r="DP119" s="801"/>
      <c r="DQ119" s="802" t="s">
        <v>129</v>
      </c>
      <c r="DR119" s="800"/>
      <c r="DS119" s="800"/>
      <c r="DT119" s="800"/>
      <c r="DU119" s="801"/>
      <c r="DV119" s="884" t="s">
        <v>129</v>
      </c>
      <c r="DW119" s="885"/>
      <c r="DX119" s="885"/>
      <c r="DY119" s="885"/>
      <c r="DZ119" s="886"/>
    </row>
    <row r="120" spans="1:130" s="230" customFormat="1" ht="26.25" customHeight="1" x14ac:dyDescent="0.2">
      <c r="A120" s="856"/>
      <c r="B120" s="857"/>
      <c r="C120" s="851" t="s">
        <v>440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129</v>
      </c>
      <c r="AB120" s="816"/>
      <c r="AC120" s="816"/>
      <c r="AD120" s="816"/>
      <c r="AE120" s="817"/>
      <c r="AF120" s="818" t="s">
        <v>469</v>
      </c>
      <c r="AG120" s="816"/>
      <c r="AH120" s="816"/>
      <c r="AI120" s="816"/>
      <c r="AJ120" s="817"/>
      <c r="AK120" s="818" t="s">
        <v>129</v>
      </c>
      <c r="AL120" s="816"/>
      <c r="AM120" s="816"/>
      <c r="AN120" s="816"/>
      <c r="AO120" s="817"/>
      <c r="AP120" s="860" t="s">
        <v>468</v>
      </c>
      <c r="AQ120" s="861"/>
      <c r="AR120" s="861"/>
      <c r="AS120" s="861"/>
      <c r="AT120" s="862"/>
      <c r="AU120" s="916" t="s">
        <v>470</v>
      </c>
      <c r="AV120" s="917"/>
      <c r="AW120" s="917"/>
      <c r="AX120" s="917"/>
      <c r="AY120" s="918"/>
      <c r="AZ120" s="896" t="s">
        <v>471</v>
      </c>
      <c r="BA120" s="844"/>
      <c r="BB120" s="844"/>
      <c r="BC120" s="844"/>
      <c r="BD120" s="844"/>
      <c r="BE120" s="844"/>
      <c r="BF120" s="844"/>
      <c r="BG120" s="844"/>
      <c r="BH120" s="844"/>
      <c r="BI120" s="844"/>
      <c r="BJ120" s="844"/>
      <c r="BK120" s="844"/>
      <c r="BL120" s="844"/>
      <c r="BM120" s="844"/>
      <c r="BN120" s="844"/>
      <c r="BO120" s="844"/>
      <c r="BP120" s="845"/>
      <c r="BQ120" s="897">
        <v>3201455</v>
      </c>
      <c r="BR120" s="878"/>
      <c r="BS120" s="878"/>
      <c r="BT120" s="878"/>
      <c r="BU120" s="878"/>
      <c r="BV120" s="878">
        <v>3558998</v>
      </c>
      <c r="BW120" s="878"/>
      <c r="BX120" s="878"/>
      <c r="BY120" s="878"/>
      <c r="BZ120" s="878"/>
      <c r="CA120" s="878">
        <v>3809312</v>
      </c>
      <c r="CB120" s="878"/>
      <c r="CC120" s="878"/>
      <c r="CD120" s="878"/>
      <c r="CE120" s="878"/>
      <c r="CF120" s="902">
        <v>65.2</v>
      </c>
      <c r="CG120" s="903"/>
      <c r="CH120" s="903"/>
      <c r="CI120" s="903"/>
      <c r="CJ120" s="903"/>
      <c r="CK120" s="904" t="s">
        <v>472</v>
      </c>
      <c r="CL120" s="888"/>
      <c r="CM120" s="888"/>
      <c r="CN120" s="888"/>
      <c r="CO120" s="889"/>
      <c r="CP120" s="908" t="s">
        <v>473</v>
      </c>
      <c r="CQ120" s="909"/>
      <c r="CR120" s="909"/>
      <c r="CS120" s="909"/>
      <c r="CT120" s="909"/>
      <c r="CU120" s="909"/>
      <c r="CV120" s="909"/>
      <c r="CW120" s="909"/>
      <c r="CX120" s="909"/>
      <c r="CY120" s="909"/>
      <c r="CZ120" s="909"/>
      <c r="DA120" s="909"/>
      <c r="DB120" s="909"/>
      <c r="DC120" s="909"/>
      <c r="DD120" s="909"/>
      <c r="DE120" s="909"/>
      <c r="DF120" s="910"/>
      <c r="DG120" s="897">
        <v>7138421</v>
      </c>
      <c r="DH120" s="878"/>
      <c r="DI120" s="878"/>
      <c r="DJ120" s="878"/>
      <c r="DK120" s="878"/>
      <c r="DL120" s="878">
        <v>6983801</v>
      </c>
      <c r="DM120" s="878"/>
      <c r="DN120" s="878"/>
      <c r="DO120" s="878"/>
      <c r="DP120" s="878"/>
      <c r="DQ120" s="878">
        <v>6898181</v>
      </c>
      <c r="DR120" s="878"/>
      <c r="DS120" s="878"/>
      <c r="DT120" s="878"/>
      <c r="DU120" s="878"/>
      <c r="DV120" s="879">
        <v>118.1</v>
      </c>
      <c r="DW120" s="879"/>
      <c r="DX120" s="879"/>
      <c r="DY120" s="879"/>
      <c r="DZ120" s="880"/>
    </row>
    <row r="121" spans="1:130" s="230" customFormat="1" ht="26.25" customHeight="1" x14ac:dyDescent="0.2">
      <c r="A121" s="856"/>
      <c r="B121" s="857"/>
      <c r="C121" s="899" t="s">
        <v>474</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129</v>
      </c>
      <c r="AB121" s="816"/>
      <c r="AC121" s="816"/>
      <c r="AD121" s="816"/>
      <c r="AE121" s="817"/>
      <c r="AF121" s="818" t="s">
        <v>129</v>
      </c>
      <c r="AG121" s="816"/>
      <c r="AH121" s="816"/>
      <c r="AI121" s="816"/>
      <c r="AJ121" s="817"/>
      <c r="AK121" s="818" t="s">
        <v>129</v>
      </c>
      <c r="AL121" s="816"/>
      <c r="AM121" s="816"/>
      <c r="AN121" s="816"/>
      <c r="AO121" s="817"/>
      <c r="AP121" s="860" t="s">
        <v>129</v>
      </c>
      <c r="AQ121" s="861"/>
      <c r="AR121" s="861"/>
      <c r="AS121" s="861"/>
      <c r="AT121" s="862"/>
      <c r="AU121" s="919"/>
      <c r="AV121" s="920"/>
      <c r="AW121" s="920"/>
      <c r="AX121" s="920"/>
      <c r="AY121" s="921"/>
      <c r="AZ121" s="851" t="s">
        <v>475</v>
      </c>
      <c r="BA121" s="788"/>
      <c r="BB121" s="788"/>
      <c r="BC121" s="788"/>
      <c r="BD121" s="788"/>
      <c r="BE121" s="788"/>
      <c r="BF121" s="788"/>
      <c r="BG121" s="788"/>
      <c r="BH121" s="788"/>
      <c r="BI121" s="788"/>
      <c r="BJ121" s="788"/>
      <c r="BK121" s="788"/>
      <c r="BL121" s="788"/>
      <c r="BM121" s="788"/>
      <c r="BN121" s="788"/>
      <c r="BO121" s="788"/>
      <c r="BP121" s="789"/>
      <c r="BQ121" s="852">
        <v>2739755</v>
      </c>
      <c r="BR121" s="853"/>
      <c r="BS121" s="853"/>
      <c r="BT121" s="853"/>
      <c r="BU121" s="853"/>
      <c r="BV121" s="853">
        <v>2574437</v>
      </c>
      <c r="BW121" s="853"/>
      <c r="BX121" s="853"/>
      <c r="BY121" s="853"/>
      <c r="BZ121" s="853"/>
      <c r="CA121" s="853">
        <v>2459948</v>
      </c>
      <c r="CB121" s="853"/>
      <c r="CC121" s="853"/>
      <c r="CD121" s="853"/>
      <c r="CE121" s="853"/>
      <c r="CF121" s="911">
        <v>42.1</v>
      </c>
      <c r="CG121" s="912"/>
      <c r="CH121" s="912"/>
      <c r="CI121" s="912"/>
      <c r="CJ121" s="912"/>
      <c r="CK121" s="905"/>
      <c r="CL121" s="891"/>
      <c r="CM121" s="891"/>
      <c r="CN121" s="891"/>
      <c r="CO121" s="892"/>
      <c r="CP121" s="871" t="s">
        <v>476</v>
      </c>
      <c r="CQ121" s="872"/>
      <c r="CR121" s="872"/>
      <c r="CS121" s="872"/>
      <c r="CT121" s="872"/>
      <c r="CU121" s="872"/>
      <c r="CV121" s="872"/>
      <c r="CW121" s="872"/>
      <c r="CX121" s="872"/>
      <c r="CY121" s="872"/>
      <c r="CZ121" s="872"/>
      <c r="DA121" s="872"/>
      <c r="DB121" s="872"/>
      <c r="DC121" s="872"/>
      <c r="DD121" s="872"/>
      <c r="DE121" s="872"/>
      <c r="DF121" s="873"/>
      <c r="DG121" s="852" t="s">
        <v>460</v>
      </c>
      <c r="DH121" s="853"/>
      <c r="DI121" s="853"/>
      <c r="DJ121" s="853"/>
      <c r="DK121" s="853"/>
      <c r="DL121" s="853" t="s">
        <v>129</v>
      </c>
      <c r="DM121" s="853"/>
      <c r="DN121" s="853"/>
      <c r="DO121" s="853"/>
      <c r="DP121" s="853"/>
      <c r="DQ121" s="853" t="s">
        <v>129</v>
      </c>
      <c r="DR121" s="853"/>
      <c r="DS121" s="853"/>
      <c r="DT121" s="853"/>
      <c r="DU121" s="853"/>
      <c r="DV121" s="830" t="s">
        <v>129</v>
      </c>
      <c r="DW121" s="830"/>
      <c r="DX121" s="830"/>
      <c r="DY121" s="830"/>
      <c r="DZ121" s="831"/>
    </row>
    <row r="122" spans="1:130" s="230" customFormat="1" ht="26.25" customHeight="1" x14ac:dyDescent="0.2">
      <c r="A122" s="856"/>
      <c r="B122" s="857"/>
      <c r="C122" s="851" t="s">
        <v>451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129</v>
      </c>
      <c r="AB122" s="816"/>
      <c r="AC122" s="816"/>
      <c r="AD122" s="816"/>
      <c r="AE122" s="817"/>
      <c r="AF122" s="818" t="s">
        <v>129</v>
      </c>
      <c r="AG122" s="816"/>
      <c r="AH122" s="816"/>
      <c r="AI122" s="816"/>
      <c r="AJ122" s="817"/>
      <c r="AK122" s="818" t="s">
        <v>129</v>
      </c>
      <c r="AL122" s="816"/>
      <c r="AM122" s="816"/>
      <c r="AN122" s="816"/>
      <c r="AO122" s="817"/>
      <c r="AP122" s="860" t="s">
        <v>460</v>
      </c>
      <c r="AQ122" s="861"/>
      <c r="AR122" s="861"/>
      <c r="AS122" s="861"/>
      <c r="AT122" s="862"/>
      <c r="AU122" s="919"/>
      <c r="AV122" s="920"/>
      <c r="AW122" s="920"/>
      <c r="AX122" s="920"/>
      <c r="AY122" s="921"/>
      <c r="AZ122" s="874" t="s">
        <v>477</v>
      </c>
      <c r="BA122" s="875"/>
      <c r="BB122" s="875"/>
      <c r="BC122" s="875"/>
      <c r="BD122" s="875"/>
      <c r="BE122" s="875"/>
      <c r="BF122" s="875"/>
      <c r="BG122" s="875"/>
      <c r="BH122" s="875"/>
      <c r="BI122" s="875"/>
      <c r="BJ122" s="875"/>
      <c r="BK122" s="875"/>
      <c r="BL122" s="875"/>
      <c r="BM122" s="875"/>
      <c r="BN122" s="875"/>
      <c r="BO122" s="875"/>
      <c r="BP122" s="876"/>
      <c r="BQ122" s="915">
        <v>8947433</v>
      </c>
      <c r="BR122" s="881"/>
      <c r="BS122" s="881"/>
      <c r="BT122" s="881"/>
      <c r="BU122" s="881"/>
      <c r="BV122" s="881">
        <v>8642535</v>
      </c>
      <c r="BW122" s="881"/>
      <c r="BX122" s="881"/>
      <c r="BY122" s="881"/>
      <c r="BZ122" s="881"/>
      <c r="CA122" s="881">
        <v>8315454</v>
      </c>
      <c r="CB122" s="881"/>
      <c r="CC122" s="881"/>
      <c r="CD122" s="881"/>
      <c r="CE122" s="881"/>
      <c r="CF122" s="882">
        <v>142.4</v>
      </c>
      <c r="CG122" s="883"/>
      <c r="CH122" s="883"/>
      <c r="CI122" s="883"/>
      <c r="CJ122" s="883"/>
      <c r="CK122" s="905"/>
      <c r="CL122" s="891"/>
      <c r="CM122" s="891"/>
      <c r="CN122" s="891"/>
      <c r="CO122" s="892"/>
      <c r="CP122" s="871" t="s">
        <v>403</v>
      </c>
      <c r="CQ122" s="872"/>
      <c r="CR122" s="872"/>
      <c r="CS122" s="872"/>
      <c r="CT122" s="872"/>
      <c r="CU122" s="872"/>
      <c r="CV122" s="872"/>
      <c r="CW122" s="872"/>
      <c r="CX122" s="872"/>
      <c r="CY122" s="872"/>
      <c r="CZ122" s="872"/>
      <c r="DA122" s="872"/>
      <c r="DB122" s="872"/>
      <c r="DC122" s="872"/>
      <c r="DD122" s="872"/>
      <c r="DE122" s="872"/>
      <c r="DF122" s="873"/>
      <c r="DG122" s="852" t="s">
        <v>129</v>
      </c>
      <c r="DH122" s="853"/>
      <c r="DI122" s="853"/>
      <c r="DJ122" s="853"/>
      <c r="DK122" s="853"/>
      <c r="DL122" s="853" t="s">
        <v>129</v>
      </c>
      <c r="DM122" s="853"/>
      <c r="DN122" s="853"/>
      <c r="DO122" s="853"/>
      <c r="DP122" s="853"/>
      <c r="DQ122" s="853" t="s">
        <v>463</v>
      </c>
      <c r="DR122" s="853"/>
      <c r="DS122" s="853"/>
      <c r="DT122" s="853"/>
      <c r="DU122" s="853"/>
      <c r="DV122" s="830" t="s">
        <v>463</v>
      </c>
      <c r="DW122" s="830"/>
      <c r="DX122" s="830"/>
      <c r="DY122" s="830"/>
      <c r="DZ122" s="831"/>
    </row>
    <row r="123" spans="1:130" s="230" customFormat="1" ht="26.25" customHeight="1" x14ac:dyDescent="0.2">
      <c r="A123" s="856"/>
      <c r="B123" s="857"/>
      <c r="C123" s="851" t="s">
        <v>457</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460</v>
      </c>
      <c r="AB123" s="816"/>
      <c r="AC123" s="816"/>
      <c r="AD123" s="816"/>
      <c r="AE123" s="817"/>
      <c r="AF123" s="818" t="s">
        <v>129</v>
      </c>
      <c r="AG123" s="816"/>
      <c r="AH123" s="816"/>
      <c r="AI123" s="816"/>
      <c r="AJ123" s="817"/>
      <c r="AK123" s="818" t="s">
        <v>129</v>
      </c>
      <c r="AL123" s="816"/>
      <c r="AM123" s="816"/>
      <c r="AN123" s="816"/>
      <c r="AO123" s="817"/>
      <c r="AP123" s="860" t="s">
        <v>129</v>
      </c>
      <c r="AQ123" s="861"/>
      <c r="AR123" s="861"/>
      <c r="AS123" s="861"/>
      <c r="AT123" s="862"/>
      <c r="AU123" s="922"/>
      <c r="AV123" s="923"/>
      <c r="AW123" s="923"/>
      <c r="AX123" s="923"/>
      <c r="AY123" s="923"/>
      <c r="AZ123" s="251" t="s">
        <v>188</v>
      </c>
      <c r="BA123" s="251"/>
      <c r="BB123" s="251"/>
      <c r="BC123" s="251"/>
      <c r="BD123" s="251"/>
      <c r="BE123" s="251"/>
      <c r="BF123" s="251"/>
      <c r="BG123" s="251"/>
      <c r="BH123" s="251"/>
      <c r="BI123" s="251"/>
      <c r="BJ123" s="251"/>
      <c r="BK123" s="251"/>
      <c r="BL123" s="251"/>
      <c r="BM123" s="251"/>
      <c r="BN123" s="251"/>
      <c r="BO123" s="913" t="s">
        <v>478</v>
      </c>
      <c r="BP123" s="914"/>
      <c r="BQ123" s="868">
        <v>14888643</v>
      </c>
      <c r="BR123" s="869"/>
      <c r="BS123" s="869"/>
      <c r="BT123" s="869"/>
      <c r="BU123" s="869"/>
      <c r="BV123" s="869">
        <v>14775970</v>
      </c>
      <c r="BW123" s="869"/>
      <c r="BX123" s="869"/>
      <c r="BY123" s="869"/>
      <c r="BZ123" s="869"/>
      <c r="CA123" s="869">
        <v>14584714</v>
      </c>
      <c r="CB123" s="869"/>
      <c r="CC123" s="869"/>
      <c r="CD123" s="869"/>
      <c r="CE123" s="869"/>
      <c r="CF123" s="784"/>
      <c r="CG123" s="785"/>
      <c r="CH123" s="785"/>
      <c r="CI123" s="785"/>
      <c r="CJ123" s="870"/>
      <c r="CK123" s="905"/>
      <c r="CL123" s="891"/>
      <c r="CM123" s="891"/>
      <c r="CN123" s="891"/>
      <c r="CO123" s="892"/>
      <c r="CP123" s="871" t="s">
        <v>405</v>
      </c>
      <c r="CQ123" s="872"/>
      <c r="CR123" s="872"/>
      <c r="CS123" s="872"/>
      <c r="CT123" s="872"/>
      <c r="CU123" s="872"/>
      <c r="CV123" s="872"/>
      <c r="CW123" s="872"/>
      <c r="CX123" s="872"/>
      <c r="CY123" s="872"/>
      <c r="CZ123" s="872"/>
      <c r="DA123" s="872"/>
      <c r="DB123" s="872"/>
      <c r="DC123" s="872"/>
      <c r="DD123" s="872"/>
      <c r="DE123" s="872"/>
      <c r="DF123" s="873"/>
      <c r="DG123" s="815" t="s">
        <v>463</v>
      </c>
      <c r="DH123" s="816"/>
      <c r="DI123" s="816"/>
      <c r="DJ123" s="816"/>
      <c r="DK123" s="817"/>
      <c r="DL123" s="818" t="s">
        <v>129</v>
      </c>
      <c r="DM123" s="816"/>
      <c r="DN123" s="816"/>
      <c r="DO123" s="816"/>
      <c r="DP123" s="817"/>
      <c r="DQ123" s="818" t="s">
        <v>469</v>
      </c>
      <c r="DR123" s="816"/>
      <c r="DS123" s="816"/>
      <c r="DT123" s="816"/>
      <c r="DU123" s="817"/>
      <c r="DV123" s="860" t="s">
        <v>129</v>
      </c>
      <c r="DW123" s="861"/>
      <c r="DX123" s="861"/>
      <c r="DY123" s="861"/>
      <c r="DZ123" s="862"/>
    </row>
    <row r="124" spans="1:130" s="230" customFormat="1" ht="26.25" customHeight="1" thickBot="1" x14ac:dyDescent="0.25">
      <c r="A124" s="856"/>
      <c r="B124" s="857"/>
      <c r="C124" s="851" t="s">
        <v>461</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479</v>
      </c>
      <c r="AB124" s="816"/>
      <c r="AC124" s="816"/>
      <c r="AD124" s="816"/>
      <c r="AE124" s="817"/>
      <c r="AF124" s="818" t="s">
        <v>129</v>
      </c>
      <c r="AG124" s="816"/>
      <c r="AH124" s="816"/>
      <c r="AI124" s="816"/>
      <c r="AJ124" s="817"/>
      <c r="AK124" s="818" t="s">
        <v>460</v>
      </c>
      <c r="AL124" s="816"/>
      <c r="AM124" s="816"/>
      <c r="AN124" s="816"/>
      <c r="AO124" s="817"/>
      <c r="AP124" s="860" t="s">
        <v>129</v>
      </c>
      <c r="AQ124" s="861"/>
      <c r="AR124" s="861"/>
      <c r="AS124" s="861"/>
      <c r="AT124" s="862"/>
      <c r="AU124" s="863" t="s">
        <v>480</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37.5</v>
      </c>
      <c r="BR124" s="867"/>
      <c r="BS124" s="867"/>
      <c r="BT124" s="867"/>
      <c r="BU124" s="867"/>
      <c r="BV124" s="867">
        <v>24.9</v>
      </c>
      <c r="BW124" s="867"/>
      <c r="BX124" s="867"/>
      <c r="BY124" s="867"/>
      <c r="BZ124" s="867"/>
      <c r="CA124" s="867">
        <v>18.600000000000001</v>
      </c>
      <c r="CB124" s="867"/>
      <c r="CC124" s="867"/>
      <c r="CD124" s="867"/>
      <c r="CE124" s="867"/>
      <c r="CF124" s="762"/>
      <c r="CG124" s="763"/>
      <c r="CH124" s="763"/>
      <c r="CI124" s="763"/>
      <c r="CJ124" s="898"/>
      <c r="CK124" s="906"/>
      <c r="CL124" s="906"/>
      <c r="CM124" s="906"/>
      <c r="CN124" s="906"/>
      <c r="CO124" s="907"/>
      <c r="CP124" s="871" t="s">
        <v>481</v>
      </c>
      <c r="CQ124" s="872"/>
      <c r="CR124" s="872"/>
      <c r="CS124" s="872"/>
      <c r="CT124" s="872"/>
      <c r="CU124" s="872"/>
      <c r="CV124" s="872"/>
      <c r="CW124" s="872"/>
      <c r="CX124" s="872"/>
      <c r="CY124" s="872"/>
      <c r="CZ124" s="872"/>
      <c r="DA124" s="872"/>
      <c r="DB124" s="872"/>
      <c r="DC124" s="872"/>
      <c r="DD124" s="872"/>
      <c r="DE124" s="872"/>
      <c r="DF124" s="873"/>
      <c r="DG124" s="799" t="s">
        <v>468</v>
      </c>
      <c r="DH124" s="800"/>
      <c r="DI124" s="800"/>
      <c r="DJ124" s="800"/>
      <c r="DK124" s="801"/>
      <c r="DL124" s="802" t="s">
        <v>129</v>
      </c>
      <c r="DM124" s="800"/>
      <c r="DN124" s="800"/>
      <c r="DO124" s="800"/>
      <c r="DP124" s="801"/>
      <c r="DQ124" s="802" t="s">
        <v>460</v>
      </c>
      <c r="DR124" s="800"/>
      <c r="DS124" s="800"/>
      <c r="DT124" s="800"/>
      <c r="DU124" s="801"/>
      <c r="DV124" s="884" t="s">
        <v>129</v>
      </c>
      <c r="DW124" s="885"/>
      <c r="DX124" s="885"/>
      <c r="DY124" s="885"/>
      <c r="DZ124" s="886"/>
    </row>
    <row r="125" spans="1:130" s="230" customFormat="1" ht="26.25" customHeight="1" x14ac:dyDescent="0.2">
      <c r="A125" s="856"/>
      <c r="B125" s="857"/>
      <c r="C125" s="851" t="s">
        <v>464</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129</v>
      </c>
      <c r="AB125" s="816"/>
      <c r="AC125" s="816"/>
      <c r="AD125" s="816"/>
      <c r="AE125" s="817"/>
      <c r="AF125" s="818" t="s">
        <v>460</v>
      </c>
      <c r="AG125" s="816"/>
      <c r="AH125" s="816"/>
      <c r="AI125" s="816"/>
      <c r="AJ125" s="817"/>
      <c r="AK125" s="818" t="s">
        <v>129</v>
      </c>
      <c r="AL125" s="816"/>
      <c r="AM125" s="816"/>
      <c r="AN125" s="816"/>
      <c r="AO125" s="817"/>
      <c r="AP125" s="860" t="s">
        <v>463</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482</v>
      </c>
      <c r="CL125" s="888"/>
      <c r="CM125" s="888"/>
      <c r="CN125" s="888"/>
      <c r="CO125" s="889"/>
      <c r="CP125" s="896" t="s">
        <v>483</v>
      </c>
      <c r="CQ125" s="844"/>
      <c r="CR125" s="844"/>
      <c r="CS125" s="844"/>
      <c r="CT125" s="844"/>
      <c r="CU125" s="844"/>
      <c r="CV125" s="844"/>
      <c r="CW125" s="844"/>
      <c r="CX125" s="844"/>
      <c r="CY125" s="844"/>
      <c r="CZ125" s="844"/>
      <c r="DA125" s="844"/>
      <c r="DB125" s="844"/>
      <c r="DC125" s="844"/>
      <c r="DD125" s="844"/>
      <c r="DE125" s="844"/>
      <c r="DF125" s="845"/>
      <c r="DG125" s="897" t="s">
        <v>469</v>
      </c>
      <c r="DH125" s="878"/>
      <c r="DI125" s="878"/>
      <c r="DJ125" s="878"/>
      <c r="DK125" s="878"/>
      <c r="DL125" s="878" t="s">
        <v>129</v>
      </c>
      <c r="DM125" s="878"/>
      <c r="DN125" s="878"/>
      <c r="DO125" s="878"/>
      <c r="DP125" s="878"/>
      <c r="DQ125" s="878" t="s">
        <v>129</v>
      </c>
      <c r="DR125" s="878"/>
      <c r="DS125" s="878"/>
      <c r="DT125" s="878"/>
      <c r="DU125" s="878"/>
      <c r="DV125" s="879" t="s">
        <v>463</v>
      </c>
      <c r="DW125" s="879"/>
      <c r="DX125" s="879"/>
      <c r="DY125" s="879"/>
      <c r="DZ125" s="880"/>
    </row>
    <row r="126" spans="1:130" s="230" customFormat="1" ht="26.25" customHeight="1" thickBot="1" x14ac:dyDescent="0.25">
      <c r="A126" s="856"/>
      <c r="B126" s="857"/>
      <c r="C126" s="851" t="s">
        <v>467</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469</v>
      </c>
      <c r="AB126" s="816"/>
      <c r="AC126" s="816"/>
      <c r="AD126" s="816"/>
      <c r="AE126" s="817"/>
      <c r="AF126" s="818" t="s">
        <v>463</v>
      </c>
      <c r="AG126" s="816"/>
      <c r="AH126" s="816"/>
      <c r="AI126" s="816"/>
      <c r="AJ126" s="817"/>
      <c r="AK126" s="818" t="s">
        <v>129</v>
      </c>
      <c r="AL126" s="816"/>
      <c r="AM126" s="816"/>
      <c r="AN126" s="816"/>
      <c r="AO126" s="817"/>
      <c r="AP126" s="860" t="s">
        <v>469</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484</v>
      </c>
      <c r="CQ126" s="788"/>
      <c r="CR126" s="788"/>
      <c r="CS126" s="788"/>
      <c r="CT126" s="788"/>
      <c r="CU126" s="788"/>
      <c r="CV126" s="788"/>
      <c r="CW126" s="788"/>
      <c r="CX126" s="788"/>
      <c r="CY126" s="788"/>
      <c r="CZ126" s="788"/>
      <c r="DA126" s="788"/>
      <c r="DB126" s="788"/>
      <c r="DC126" s="788"/>
      <c r="DD126" s="788"/>
      <c r="DE126" s="788"/>
      <c r="DF126" s="789"/>
      <c r="DG126" s="852" t="s">
        <v>460</v>
      </c>
      <c r="DH126" s="853"/>
      <c r="DI126" s="853"/>
      <c r="DJ126" s="853"/>
      <c r="DK126" s="853"/>
      <c r="DL126" s="853" t="s">
        <v>129</v>
      </c>
      <c r="DM126" s="853"/>
      <c r="DN126" s="853"/>
      <c r="DO126" s="853"/>
      <c r="DP126" s="853"/>
      <c r="DQ126" s="853" t="s">
        <v>460</v>
      </c>
      <c r="DR126" s="853"/>
      <c r="DS126" s="853"/>
      <c r="DT126" s="853"/>
      <c r="DU126" s="853"/>
      <c r="DV126" s="830" t="s">
        <v>129</v>
      </c>
      <c r="DW126" s="830"/>
      <c r="DX126" s="830"/>
      <c r="DY126" s="830"/>
      <c r="DZ126" s="831"/>
    </row>
    <row r="127" spans="1:130" s="230" customFormat="1" ht="26.25" customHeight="1" x14ac:dyDescent="0.2">
      <c r="A127" s="858"/>
      <c r="B127" s="859"/>
      <c r="C127" s="874" t="s">
        <v>485</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469</v>
      </c>
      <c r="AB127" s="816"/>
      <c r="AC127" s="816"/>
      <c r="AD127" s="816"/>
      <c r="AE127" s="817"/>
      <c r="AF127" s="818" t="s">
        <v>468</v>
      </c>
      <c r="AG127" s="816"/>
      <c r="AH127" s="816"/>
      <c r="AI127" s="816"/>
      <c r="AJ127" s="817"/>
      <c r="AK127" s="818" t="s">
        <v>129</v>
      </c>
      <c r="AL127" s="816"/>
      <c r="AM127" s="816"/>
      <c r="AN127" s="816"/>
      <c r="AO127" s="817"/>
      <c r="AP127" s="860" t="s">
        <v>468</v>
      </c>
      <c r="AQ127" s="861"/>
      <c r="AR127" s="861"/>
      <c r="AS127" s="861"/>
      <c r="AT127" s="862"/>
      <c r="AU127" s="232"/>
      <c r="AV127" s="232"/>
      <c r="AW127" s="232"/>
      <c r="AX127" s="877" t="s">
        <v>486</v>
      </c>
      <c r="AY127" s="848"/>
      <c r="AZ127" s="848"/>
      <c r="BA127" s="848"/>
      <c r="BB127" s="848"/>
      <c r="BC127" s="848"/>
      <c r="BD127" s="848"/>
      <c r="BE127" s="849"/>
      <c r="BF127" s="847" t="s">
        <v>487</v>
      </c>
      <c r="BG127" s="848"/>
      <c r="BH127" s="848"/>
      <c r="BI127" s="848"/>
      <c r="BJ127" s="848"/>
      <c r="BK127" s="848"/>
      <c r="BL127" s="849"/>
      <c r="BM127" s="847" t="s">
        <v>488</v>
      </c>
      <c r="BN127" s="848"/>
      <c r="BO127" s="848"/>
      <c r="BP127" s="848"/>
      <c r="BQ127" s="848"/>
      <c r="BR127" s="848"/>
      <c r="BS127" s="849"/>
      <c r="BT127" s="847" t="s">
        <v>489</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490</v>
      </c>
      <c r="CQ127" s="788"/>
      <c r="CR127" s="788"/>
      <c r="CS127" s="788"/>
      <c r="CT127" s="788"/>
      <c r="CU127" s="788"/>
      <c r="CV127" s="788"/>
      <c r="CW127" s="788"/>
      <c r="CX127" s="788"/>
      <c r="CY127" s="788"/>
      <c r="CZ127" s="788"/>
      <c r="DA127" s="788"/>
      <c r="DB127" s="788"/>
      <c r="DC127" s="788"/>
      <c r="DD127" s="788"/>
      <c r="DE127" s="788"/>
      <c r="DF127" s="789"/>
      <c r="DG127" s="852" t="s">
        <v>129</v>
      </c>
      <c r="DH127" s="853"/>
      <c r="DI127" s="853"/>
      <c r="DJ127" s="853"/>
      <c r="DK127" s="853"/>
      <c r="DL127" s="853" t="s">
        <v>460</v>
      </c>
      <c r="DM127" s="853"/>
      <c r="DN127" s="853"/>
      <c r="DO127" s="853"/>
      <c r="DP127" s="853"/>
      <c r="DQ127" s="853" t="s">
        <v>469</v>
      </c>
      <c r="DR127" s="853"/>
      <c r="DS127" s="853"/>
      <c r="DT127" s="853"/>
      <c r="DU127" s="853"/>
      <c r="DV127" s="830" t="s">
        <v>479</v>
      </c>
      <c r="DW127" s="830"/>
      <c r="DX127" s="830"/>
      <c r="DY127" s="830"/>
      <c r="DZ127" s="831"/>
    </row>
    <row r="128" spans="1:130" s="230" customFormat="1" ht="26.25" customHeight="1" thickBot="1" x14ac:dyDescent="0.25">
      <c r="A128" s="832" t="s">
        <v>491</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492</v>
      </c>
      <c r="X128" s="834"/>
      <c r="Y128" s="834"/>
      <c r="Z128" s="835"/>
      <c r="AA128" s="836">
        <v>132111</v>
      </c>
      <c r="AB128" s="837"/>
      <c r="AC128" s="837"/>
      <c r="AD128" s="837"/>
      <c r="AE128" s="838"/>
      <c r="AF128" s="839">
        <v>135165</v>
      </c>
      <c r="AG128" s="837"/>
      <c r="AH128" s="837"/>
      <c r="AI128" s="837"/>
      <c r="AJ128" s="838"/>
      <c r="AK128" s="839">
        <v>133786</v>
      </c>
      <c r="AL128" s="837"/>
      <c r="AM128" s="837"/>
      <c r="AN128" s="837"/>
      <c r="AO128" s="838"/>
      <c r="AP128" s="840"/>
      <c r="AQ128" s="841"/>
      <c r="AR128" s="841"/>
      <c r="AS128" s="841"/>
      <c r="AT128" s="842"/>
      <c r="AU128" s="232"/>
      <c r="AV128" s="232"/>
      <c r="AW128" s="232"/>
      <c r="AX128" s="843" t="s">
        <v>493</v>
      </c>
      <c r="AY128" s="844"/>
      <c r="AZ128" s="844"/>
      <c r="BA128" s="844"/>
      <c r="BB128" s="844"/>
      <c r="BC128" s="844"/>
      <c r="BD128" s="844"/>
      <c r="BE128" s="845"/>
      <c r="BF128" s="822" t="s">
        <v>129</v>
      </c>
      <c r="BG128" s="823"/>
      <c r="BH128" s="823"/>
      <c r="BI128" s="823"/>
      <c r="BJ128" s="823"/>
      <c r="BK128" s="823"/>
      <c r="BL128" s="846"/>
      <c r="BM128" s="822">
        <v>14.17</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494</v>
      </c>
      <c r="CQ128" s="766"/>
      <c r="CR128" s="766"/>
      <c r="CS128" s="766"/>
      <c r="CT128" s="766"/>
      <c r="CU128" s="766"/>
      <c r="CV128" s="766"/>
      <c r="CW128" s="766"/>
      <c r="CX128" s="766"/>
      <c r="CY128" s="766"/>
      <c r="CZ128" s="766"/>
      <c r="DA128" s="766"/>
      <c r="DB128" s="766"/>
      <c r="DC128" s="766"/>
      <c r="DD128" s="766"/>
      <c r="DE128" s="766"/>
      <c r="DF128" s="767"/>
      <c r="DG128" s="826" t="s">
        <v>129</v>
      </c>
      <c r="DH128" s="827"/>
      <c r="DI128" s="827"/>
      <c r="DJ128" s="827"/>
      <c r="DK128" s="827"/>
      <c r="DL128" s="827" t="s">
        <v>129</v>
      </c>
      <c r="DM128" s="827"/>
      <c r="DN128" s="827"/>
      <c r="DO128" s="827"/>
      <c r="DP128" s="827"/>
      <c r="DQ128" s="827" t="s">
        <v>469</v>
      </c>
      <c r="DR128" s="827"/>
      <c r="DS128" s="827"/>
      <c r="DT128" s="827"/>
      <c r="DU128" s="827"/>
      <c r="DV128" s="828" t="s">
        <v>469</v>
      </c>
      <c r="DW128" s="828"/>
      <c r="DX128" s="828"/>
      <c r="DY128" s="828"/>
      <c r="DZ128" s="829"/>
    </row>
    <row r="129" spans="1:131" s="230" customFormat="1" ht="26.25" customHeight="1" x14ac:dyDescent="0.2">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495</v>
      </c>
      <c r="X129" s="813"/>
      <c r="Y129" s="813"/>
      <c r="Z129" s="814"/>
      <c r="AA129" s="815">
        <v>6302112</v>
      </c>
      <c r="AB129" s="816"/>
      <c r="AC129" s="816"/>
      <c r="AD129" s="816"/>
      <c r="AE129" s="817"/>
      <c r="AF129" s="818">
        <v>6776107</v>
      </c>
      <c r="AG129" s="816"/>
      <c r="AH129" s="816"/>
      <c r="AI129" s="816"/>
      <c r="AJ129" s="817"/>
      <c r="AK129" s="818">
        <v>6648050</v>
      </c>
      <c r="AL129" s="816"/>
      <c r="AM129" s="816"/>
      <c r="AN129" s="816"/>
      <c r="AO129" s="817"/>
      <c r="AP129" s="819"/>
      <c r="AQ129" s="820"/>
      <c r="AR129" s="820"/>
      <c r="AS129" s="820"/>
      <c r="AT129" s="821"/>
      <c r="AU129" s="233"/>
      <c r="AV129" s="233"/>
      <c r="AW129" s="233"/>
      <c r="AX129" s="787" t="s">
        <v>496</v>
      </c>
      <c r="AY129" s="788"/>
      <c r="AZ129" s="788"/>
      <c r="BA129" s="788"/>
      <c r="BB129" s="788"/>
      <c r="BC129" s="788"/>
      <c r="BD129" s="788"/>
      <c r="BE129" s="789"/>
      <c r="BF129" s="806" t="s">
        <v>129</v>
      </c>
      <c r="BG129" s="807"/>
      <c r="BH129" s="807"/>
      <c r="BI129" s="807"/>
      <c r="BJ129" s="807"/>
      <c r="BK129" s="807"/>
      <c r="BL129" s="808"/>
      <c r="BM129" s="806">
        <v>19.170000000000002</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497</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498</v>
      </c>
      <c r="X130" s="813"/>
      <c r="Y130" s="813"/>
      <c r="Z130" s="814"/>
      <c r="AA130" s="815">
        <v>823438</v>
      </c>
      <c r="AB130" s="816"/>
      <c r="AC130" s="816"/>
      <c r="AD130" s="816"/>
      <c r="AE130" s="817"/>
      <c r="AF130" s="818">
        <v>820662</v>
      </c>
      <c r="AG130" s="816"/>
      <c r="AH130" s="816"/>
      <c r="AI130" s="816"/>
      <c r="AJ130" s="817"/>
      <c r="AK130" s="818">
        <v>808922</v>
      </c>
      <c r="AL130" s="816"/>
      <c r="AM130" s="816"/>
      <c r="AN130" s="816"/>
      <c r="AO130" s="817"/>
      <c r="AP130" s="819"/>
      <c r="AQ130" s="820"/>
      <c r="AR130" s="820"/>
      <c r="AS130" s="820"/>
      <c r="AT130" s="821"/>
      <c r="AU130" s="233"/>
      <c r="AV130" s="233"/>
      <c r="AW130" s="233"/>
      <c r="AX130" s="787" t="s">
        <v>499</v>
      </c>
      <c r="AY130" s="788"/>
      <c r="AZ130" s="788"/>
      <c r="BA130" s="788"/>
      <c r="BB130" s="788"/>
      <c r="BC130" s="788"/>
      <c r="BD130" s="788"/>
      <c r="BE130" s="789"/>
      <c r="BF130" s="790">
        <v>7.8</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500</v>
      </c>
      <c r="X131" s="797"/>
      <c r="Y131" s="797"/>
      <c r="Z131" s="798"/>
      <c r="AA131" s="799">
        <v>5478674</v>
      </c>
      <c r="AB131" s="800"/>
      <c r="AC131" s="800"/>
      <c r="AD131" s="800"/>
      <c r="AE131" s="801"/>
      <c r="AF131" s="802">
        <v>5955445</v>
      </c>
      <c r="AG131" s="800"/>
      <c r="AH131" s="800"/>
      <c r="AI131" s="800"/>
      <c r="AJ131" s="801"/>
      <c r="AK131" s="802">
        <v>5839128</v>
      </c>
      <c r="AL131" s="800"/>
      <c r="AM131" s="800"/>
      <c r="AN131" s="800"/>
      <c r="AO131" s="801"/>
      <c r="AP131" s="803"/>
      <c r="AQ131" s="804"/>
      <c r="AR131" s="804"/>
      <c r="AS131" s="804"/>
      <c r="AT131" s="805"/>
      <c r="AU131" s="233"/>
      <c r="AV131" s="233"/>
      <c r="AW131" s="233"/>
      <c r="AX131" s="765" t="s">
        <v>501</v>
      </c>
      <c r="AY131" s="766"/>
      <c r="AZ131" s="766"/>
      <c r="BA131" s="766"/>
      <c r="BB131" s="766"/>
      <c r="BC131" s="766"/>
      <c r="BD131" s="766"/>
      <c r="BE131" s="767"/>
      <c r="BF131" s="768">
        <v>18.600000000000001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502</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503</v>
      </c>
      <c r="W132" s="778"/>
      <c r="X132" s="778"/>
      <c r="Y132" s="778"/>
      <c r="Z132" s="779"/>
      <c r="AA132" s="780">
        <v>7.5108502530000001</v>
      </c>
      <c r="AB132" s="781"/>
      <c r="AC132" s="781"/>
      <c r="AD132" s="781"/>
      <c r="AE132" s="782"/>
      <c r="AF132" s="783">
        <v>7.9158316470000001</v>
      </c>
      <c r="AG132" s="781"/>
      <c r="AH132" s="781"/>
      <c r="AI132" s="781"/>
      <c r="AJ132" s="782"/>
      <c r="AK132" s="783">
        <v>8.0999936980000005</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504</v>
      </c>
      <c r="W133" s="757"/>
      <c r="X133" s="757"/>
      <c r="Y133" s="757"/>
      <c r="Z133" s="758"/>
      <c r="AA133" s="759">
        <v>7</v>
      </c>
      <c r="AB133" s="760"/>
      <c r="AC133" s="760"/>
      <c r="AD133" s="760"/>
      <c r="AE133" s="761"/>
      <c r="AF133" s="759">
        <v>7.3</v>
      </c>
      <c r="AG133" s="760"/>
      <c r="AH133" s="760"/>
      <c r="AI133" s="760"/>
      <c r="AJ133" s="761"/>
      <c r="AK133" s="759">
        <v>7.8</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sn/WhEwlheBQ3Gpx6JCDcBc6mlLt/TQbJZeMPpXYgJkNk4bqELC794zoaL3T53KVmW5pvwQFuAqFJOVPLHkag==" saltValue="+LEQhnycru2rUDUPU4ii4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87oj9rgQPhCIH/HxhNlEysL65vwzEcMn4URLFPzPCCb1Ca/Iqf4zNORUjQyPJUPQoq4308T9jVUnL+Ej1EYr4w==" saltValue="vljHSC4cRX2/IiwNM35kbg==" spinCount="100000" sheet="1" objects="1" scenarios="1"/>
  <dataConsolidate/>
  <phoneticPr fontId="2"/>
  <printOptions horizontalCentered="1" verticalCentered="1"/>
  <pageMargins left="0" right="0" top="0" bottom="0" header="0" footer="0"/>
  <pageSetup paperSize="9" scale="30"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sqref="A1:A1048576"/>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WWq4B0ZDFlj321hCuHOESBrr1OMTY0bYbRsKJy8yXWNVITX1tHAcOJ1fOC60oMjeWp24Y35fG/AUWXgGYOq/w==" saltValue="38mSv9cFzN7RRv9849GZK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90" zoomScaleSheetLayoutView="9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508</v>
      </c>
      <c r="AP7" s="272"/>
      <c r="AQ7" s="273" t="s">
        <v>509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510</v>
      </c>
      <c r="AQ8" s="279" t="s">
        <v>511</v>
      </c>
      <c r="AR8" s="280" t="s">
        <v>512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513</v>
      </c>
      <c r="AL9" s="1167"/>
      <c r="AM9" s="1167"/>
      <c r="AN9" s="1168"/>
      <c r="AO9" s="281">
        <v>1903688</v>
      </c>
      <c r="AP9" s="281">
        <v>67603</v>
      </c>
      <c r="AQ9" s="282">
        <v>65553</v>
      </c>
      <c r="AR9" s="283">
        <v>3.1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514</v>
      </c>
      <c r="AL10" s="1167"/>
      <c r="AM10" s="1167"/>
      <c r="AN10" s="1168"/>
      <c r="AO10" s="284">
        <v>286809</v>
      </c>
      <c r="AP10" s="284">
        <v>10185</v>
      </c>
      <c r="AQ10" s="285">
        <v>8503</v>
      </c>
      <c r="AR10" s="286">
        <v>19.8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515</v>
      </c>
      <c r="AL11" s="1167"/>
      <c r="AM11" s="1167"/>
      <c r="AN11" s="1168"/>
      <c r="AO11" s="284">
        <v>10722</v>
      </c>
      <c r="AP11" s="284">
        <v>381</v>
      </c>
      <c r="AQ11" s="285">
        <v>289</v>
      </c>
      <c r="AR11" s="286">
        <v>31.8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516</v>
      </c>
      <c r="AL12" s="1167"/>
      <c r="AM12" s="1167"/>
      <c r="AN12" s="1168"/>
      <c r="AO12" s="284" t="s">
        <v>517</v>
      </c>
      <c r="AP12" s="284" t="s">
        <v>517</v>
      </c>
      <c r="AQ12" s="285">
        <v>23</v>
      </c>
      <c r="AR12" s="286" t="s">
        <v>517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518</v>
      </c>
      <c r="AL13" s="1167"/>
      <c r="AM13" s="1167"/>
      <c r="AN13" s="1168"/>
      <c r="AO13" s="284">
        <v>55117</v>
      </c>
      <c r="AP13" s="284">
        <v>1957</v>
      </c>
      <c r="AQ13" s="285">
        <v>2667</v>
      </c>
      <c r="AR13" s="286">
        <v>-26.6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519</v>
      </c>
      <c r="AL14" s="1167"/>
      <c r="AM14" s="1167"/>
      <c r="AN14" s="1168"/>
      <c r="AO14" s="284">
        <v>20877</v>
      </c>
      <c r="AP14" s="284">
        <v>741</v>
      </c>
      <c r="AQ14" s="285">
        <v>1163</v>
      </c>
      <c r="AR14" s="286">
        <v>-36.299999999999997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520</v>
      </c>
      <c r="AL15" s="1170"/>
      <c r="AM15" s="1170"/>
      <c r="AN15" s="1171"/>
      <c r="AO15" s="284">
        <v>-153430</v>
      </c>
      <c r="AP15" s="284">
        <v>-5449</v>
      </c>
      <c r="AQ15" s="285">
        <v>-4250</v>
      </c>
      <c r="AR15" s="286">
        <v>28.2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188</v>
      </c>
      <c r="AL16" s="1170"/>
      <c r="AM16" s="1170"/>
      <c r="AN16" s="1171"/>
      <c r="AO16" s="284">
        <v>2123783</v>
      </c>
      <c r="AP16" s="284">
        <v>75418</v>
      </c>
      <c r="AQ16" s="285">
        <v>73949</v>
      </c>
      <c r="AR16" s="286">
        <v>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525</v>
      </c>
      <c r="AL21" s="1173"/>
      <c r="AM21" s="1173"/>
      <c r="AN21" s="1174"/>
      <c r="AO21" s="297">
        <v>6.18</v>
      </c>
      <c r="AP21" s="298">
        <v>6.65</v>
      </c>
      <c r="AQ21" s="299">
        <v>-0.47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526</v>
      </c>
      <c r="AL22" s="1173"/>
      <c r="AM22" s="1173"/>
      <c r="AN22" s="1174"/>
      <c r="AO22" s="302">
        <v>98.7</v>
      </c>
      <c r="AP22" s="303">
        <v>97</v>
      </c>
      <c r="AQ22" s="304">
        <v>1.7</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527</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508</v>
      </c>
      <c r="AP30" s="272"/>
      <c r="AQ30" s="273" t="s">
        <v>509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510</v>
      </c>
      <c r="AQ31" s="279" t="s">
        <v>511</v>
      </c>
      <c r="AR31" s="280" t="s">
        <v>512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530</v>
      </c>
      <c r="AL32" s="1157"/>
      <c r="AM32" s="1157"/>
      <c r="AN32" s="1158"/>
      <c r="AO32" s="312">
        <v>913691</v>
      </c>
      <c r="AP32" s="312">
        <v>32446</v>
      </c>
      <c r="AQ32" s="313">
        <v>33124</v>
      </c>
      <c r="AR32" s="314">
        <v>-2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531</v>
      </c>
      <c r="AL33" s="1157"/>
      <c r="AM33" s="1157"/>
      <c r="AN33" s="1158"/>
      <c r="AO33" s="312" t="s">
        <v>517</v>
      </c>
      <c r="AP33" s="312" t="s">
        <v>517</v>
      </c>
      <c r="AQ33" s="313" t="s">
        <v>517</v>
      </c>
      <c r="AR33" s="314" t="s">
        <v>517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532</v>
      </c>
      <c r="AL34" s="1157"/>
      <c r="AM34" s="1157"/>
      <c r="AN34" s="1158"/>
      <c r="AO34" s="312" t="s">
        <v>517</v>
      </c>
      <c r="AP34" s="312" t="s">
        <v>517</v>
      </c>
      <c r="AQ34" s="313" t="s">
        <v>517</v>
      </c>
      <c r="AR34" s="314" t="s">
        <v>517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533</v>
      </c>
      <c r="AL35" s="1157"/>
      <c r="AM35" s="1157"/>
      <c r="AN35" s="1158"/>
      <c r="AO35" s="312">
        <v>480826</v>
      </c>
      <c r="AP35" s="312">
        <v>17075</v>
      </c>
      <c r="AQ35" s="313">
        <v>9022</v>
      </c>
      <c r="AR35" s="314">
        <v>89.3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534</v>
      </c>
      <c r="AL36" s="1157"/>
      <c r="AM36" s="1157"/>
      <c r="AN36" s="1158"/>
      <c r="AO36" s="312">
        <v>21160</v>
      </c>
      <c r="AP36" s="312">
        <v>751</v>
      </c>
      <c r="AQ36" s="313">
        <v>1987</v>
      </c>
      <c r="AR36" s="314">
        <v>-62.2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535</v>
      </c>
      <c r="AL37" s="1157"/>
      <c r="AM37" s="1157"/>
      <c r="AN37" s="1158"/>
      <c r="AO37" s="312" t="s">
        <v>517</v>
      </c>
      <c r="AP37" s="312" t="s">
        <v>517</v>
      </c>
      <c r="AQ37" s="313">
        <v>678</v>
      </c>
      <c r="AR37" s="314" t="s">
        <v>517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536</v>
      </c>
      <c r="AL38" s="1160"/>
      <c r="AM38" s="1160"/>
      <c r="AN38" s="1161"/>
      <c r="AO38" s="315" t="s">
        <v>517</v>
      </c>
      <c r="AP38" s="315" t="s">
        <v>517</v>
      </c>
      <c r="AQ38" s="316">
        <v>0</v>
      </c>
      <c r="AR38" s="304" t="s">
        <v>517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537</v>
      </c>
      <c r="AL39" s="1160"/>
      <c r="AM39" s="1160"/>
      <c r="AN39" s="1161"/>
      <c r="AO39" s="312">
        <v>-133786</v>
      </c>
      <c r="AP39" s="312">
        <v>-4751</v>
      </c>
      <c r="AQ39" s="313">
        <v>-3119</v>
      </c>
      <c r="AR39" s="314">
        <v>52.3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538</v>
      </c>
      <c r="AL40" s="1157"/>
      <c r="AM40" s="1157"/>
      <c r="AN40" s="1158"/>
      <c r="AO40" s="312">
        <v>-808922</v>
      </c>
      <c r="AP40" s="312">
        <v>-28726</v>
      </c>
      <c r="AQ40" s="313">
        <v>-27108</v>
      </c>
      <c r="AR40" s="314">
        <v>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301</v>
      </c>
      <c r="AL41" s="1163"/>
      <c r="AM41" s="1163"/>
      <c r="AN41" s="1164"/>
      <c r="AO41" s="312">
        <v>472969</v>
      </c>
      <c r="AP41" s="312">
        <v>16796</v>
      </c>
      <c r="AQ41" s="313">
        <v>14583</v>
      </c>
      <c r="AR41" s="314">
        <v>15.2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508</v>
      </c>
      <c r="AN49" s="1151" t="s">
        <v>542</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543</v>
      </c>
      <c r="AO50" s="329" t="s">
        <v>544</v>
      </c>
      <c r="AP50" s="330" t="s">
        <v>545</v>
      </c>
      <c r="AQ50" s="331" t="s">
        <v>546</v>
      </c>
      <c r="AR50" s="332" t="s">
        <v>547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613348</v>
      </c>
      <c r="AN51" s="334">
        <v>21626</v>
      </c>
      <c r="AO51" s="335">
        <v>-23.1</v>
      </c>
      <c r="AP51" s="336">
        <v>47387</v>
      </c>
      <c r="AQ51" s="337">
        <v>-9.1999999999999993</v>
      </c>
      <c r="AR51" s="338">
        <v>-13.9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377222</v>
      </c>
      <c r="AN52" s="342">
        <v>13301</v>
      </c>
      <c r="AO52" s="343">
        <v>11.3</v>
      </c>
      <c r="AP52" s="344">
        <v>24928</v>
      </c>
      <c r="AQ52" s="345">
        <v>0.3</v>
      </c>
      <c r="AR52" s="346">
        <v>11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715930</v>
      </c>
      <c r="AN53" s="334">
        <v>25264</v>
      </c>
      <c r="AO53" s="335">
        <v>16.8</v>
      </c>
      <c r="AP53" s="336">
        <v>51264</v>
      </c>
      <c r="AQ53" s="337">
        <v>8.1999999999999993</v>
      </c>
      <c r="AR53" s="338">
        <v>8.6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432522</v>
      </c>
      <c r="AN54" s="342">
        <v>15263</v>
      </c>
      <c r="AO54" s="343">
        <v>14.8</v>
      </c>
      <c r="AP54" s="344">
        <v>26040</v>
      </c>
      <c r="AQ54" s="345">
        <v>4.5</v>
      </c>
      <c r="AR54" s="346">
        <v>10.3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357075</v>
      </c>
      <c r="AN55" s="334">
        <v>12640</v>
      </c>
      <c r="AO55" s="335">
        <v>-50</v>
      </c>
      <c r="AP55" s="336">
        <v>52068</v>
      </c>
      <c r="AQ55" s="337">
        <v>1.6</v>
      </c>
      <c r="AR55" s="338">
        <v>-51.6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205236</v>
      </c>
      <c r="AN56" s="342">
        <v>7265</v>
      </c>
      <c r="AO56" s="343">
        <v>-52.4</v>
      </c>
      <c r="AP56" s="344">
        <v>26936</v>
      </c>
      <c r="AQ56" s="345">
        <v>3.4</v>
      </c>
      <c r="AR56" s="346">
        <v>-55.8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345479</v>
      </c>
      <c r="AN57" s="334">
        <v>12230</v>
      </c>
      <c r="AO57" s="335">
        <v>-3.2</v>
      </c>
      <c r="AP57" s="336">
        <v>47161</v>
      </c>
      <c r="AQ57" s="337">
        <v>-9.4</v>
      </c>
      <c r="AR57" s="338">
        <v>6.2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241218</v>
      </c>
      <c r="AN58" s="342">
        <v>8539</v>
      </c>
      <c r="AO58" s="343">
        <v>17.5</v>
      </c>
      <c r="AP58" s="344">
        <v>24595</v>
      </c>
      <c r="AQ58" s="345">
        <v>-8.6999999999999993</v>
      </c>
      <c r="AR58" s="346">
        <v>26.2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807893</v>
      </c>
      <c r="AN59" s="334">
        <v>28689</v>
      </c>
      <c r="AO59" s="335">
        <v>134.6</v>
      </c>
      <c r="AP59" s="336">
        <v>43423</v>
      </c>
      <c r="AQ59" s="337">
        <v>-7.9</v>
      </c>
      <c r="AR59" s="338">
        <v>142.5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555263</v>
      </c>
      <c r="AN60" s="342">
        <v>19718</v>
      </c>
      <c r="AO60" s="343">
        <v>130.9</v>
      </c>
      <c r="AP60" s="344">
        <v>22207</v>
      </c>
      <c r="AQ60" s="345">
        <v>-9.6999999999999993</v>
      </c>
      <c r="AR60" s="346">
        <v>140.6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567945</v>
      </c>
      <c r="AN61" s="349">
        <v>20090</v>
      </c>
      <c r="AO61" s="350">
        <v>15</v>
      </c>
      <c r="AP61" s="351">
        <v>48261</v>
      </c>
      <c r="AQ61" s="352">
        <v>-3.3</v>
      </c>
      <c r="AR61" s="338">
        <v>18.3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362292</v>
      </c>
      <c r="AN62" s="342">
        <v>12817</v>
      </c>
      <c r="AO62" s="343">
        <v>24.4</v>
      </c>
      <c r="AP62" s="344">
        <v>24941</v>
      </c>
      <c r="AQ62" s="345">
        <v>-2</v>
      </c>
      <c r="AR62" s="346">
        <v>26.4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ZuCwrNjTspw53jdthi62lFcpENg0L4LTU4rxqPwyVvUyo+SbUKMC8hU313myAgefqQ4rRK+ayryYU8OPfgzxFg==" saltValue="hkRsLu4SH+1AI+UOuNiH8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556</v>
      </c>
    </row>
    <row r="121" spans="125:125" ht="13.5" hidden="1" customHeight="1" x14ac:dyDescent="0.2">
      <c r="DU121" s="259"/>
    </row>
  </sheetData>
  <sheetProtection algorithmName="SHA-512" hashValue="AFA0mds3rU+4PONTq4UhfP1LEr03LjRc3DrqeDdSqKNo5refw5Arf9ltno0jkTautdDFwOj6t1nZq8zbUZSZqg==" saltValue="bGLSFdZvpYaoEgynMCYiV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557</v>
      </c>
    </row>
  </sheetData>
  <sheetProtection algorithmName="SHA-512" hashValue="Cvn04qMMcnCLOApz9uu2W/kiQPsMqAHZm3oAeSbOUBlXBzpYT30EvV1hYlSS4FWTpcP1AxqEcaN7Tj0GoE36qw==" saltValue="TpdgFVJGFSQ9yBlEACti7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175" t="s">
        <v>3</v>
      </c>
      <c r="D47" s="1175"/>
      <c r="E47" s="1176"/>
      <c r="F47" s="11">
        <v>29.9</v>
      </c>
      <c r="G47" s="12">
        <v>29.72</v>
      </c>
      <c r="H47" s="12">
        <v>28.13</v>
      </c>
      <c r="I47" s="12">
        <v>30.64</v>
      </c>
      <c r="J47" s="13">
        <v>31.26</v>
      </c>
    </row>
    <row r="48" spans="2:10" ht="57.75" customHeight="1" x14ac:dyDescent="0.2">
      <c r="B48" s="14"/>
      <c r="C48" s="1177" t="s">
        <v>4</v>
      </c>
      <c r="D48" s="1177"/>
      <c r="E48" s="1178"/>
      <c r="F48" s="15">
        <v>5.2</v>
      </c>
      <c r="G48" s="16">
        <v>6.57</v>
      </c>
      <c r="H48" s="16">
        <v>8.19</v>
      </c>
      <c r="I48" s="16">
        <v>11.74</v>
      </c>
      <c r="J48" s="17">
        <v>10.94</v>
      </c>
    </row>
    <row r="49" spans="2:10" ht="57.75" customHeight="1" thickBot="1" x14ac:dyDescent="0.25">
      <c r="B49" s="18"/>
      <c r="C49" s="1179" t="s">
        <v>5</v>
      </c>
      <c r="D49" s="1179"/>
      <c r="E49" s="1180"/>
      <c r="F49" s="19">
        <v>0.08</v>
      </c>
      <c r="G49" s="20">
        <v>1.44</v>
      </c>
      <c r="H49" s="20">
        <v>1.44</v>
      </c>
      <c r="I49" s="20">
        <v>8.6</v>
      </c>
      <c r="J49" s="21" t="s">
        <v>563</v>
      </c>
    </row>
    <row r="50" spans="2:10" ht="13.2" x14ac:dyDescent="0.2"/>
  </sheetData>
  <sheetProtection algorithmName="SHA-512" hashValue="qUXfVfmWiBHOPSvuzSw/UgjS31OObi2xM5X6nyokgwkkjFoa/3DTnwId2Lsa3VgnbMoMbtTRWTPsSKJpGH6Kwg==" saltValue="U4ATUC5ix1TJhoMy8AUkT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87" t="s">
        <v>564</v>
      </c>
      <c r="D34" s="1187"/>
      <c r="E34" s="1188"/>
      <c r="F34" s="32" t="s">
        <v>565</v>
      </c>
      <c r="G34" s="33" t="s">
        <v>566</v>
      </c>
      <c r="H34" s="33" t="s">
        <v>567</v>
      </c>
      <c r="I34" s="33" t="s">
        <v>568</v>
      </c>
      <c r="J34" s="34" t="s">
        <v>569</v>
      </c>
      <c r="K34" s="22"/>
      <c r="L34" s="22"/>
      <c r="M34" s="22"/>
      <c r="N34" s="22"/>
      <c r="O34" s="22"/>
      <c r="P34" s="22"/>
    </row>
    <row r="35" spans="1:16" ht="39" customHeight="1" x14ac:dyDescent="0.2">
      <c r="A35" s="22"/>
      <c r="B35" s="35"/>
      <c r="C35" s="1181" t="s">
        <v>570</v>
      </c>
      <c r="D35" s="1182"/>
      <c r="E35" s="1183"/>
      <c r="F35" s="36">
        <v>5.19</v>
      </c>
      <c r="G35" s="37">
        <v>6.57</v>
      </c>
      <c r="H35" s="37">
        <v>8.18</v>
      </c>
      <c r="I35" s="37">
        <v>11.74</v>
      </c>
      <c r="J35" s="38">
        <v>10.93</v>
      </c>
      <c r="K35" s="22"/>
      <c r="L35" s="22"/>
      <c r="M35" s="22"/>
      <c r="N35" s="22"/>
      <c r="O35" s="22"/>
      <c r="P35" s="22"/>
    </row>
    <row r="36" spans="1:16" ht="39" customHeight="1" x14ac:dyDescent="0.2">
      <c r="A36" s="22"/>
      <c r="B36" s="35"/>
      <c r="C36" s="1181" t="s">
        <v>571</v>
      </c>
      <c r="D36" s="1182"/>
      <c r="E36" s="1183"/>
      <c r="F36" s="36">
        <v>6.5</v>
      </c>
      <c r="G36" s="37">
        <v>7.69</v>
      </c>
      <c r="H36" s="37">
        <v>7.88</v>
      </c>
      <c r="I36" s="37">
        <v>7.97</v>
      </c>
      <c r="J36" s="38">
        <v>7.33</v>
      </c>
      <c r="K36" s="22"/>
      <c r="L36" s="22"/>
      <c r="M36" s="22"/>
      <c r="N36" s="22"/>
      <c r="O36" s="22"/>
      <c r="P36" s="22"/>
    </row>
    <row r="37" spans="1:16" ht="39" customHeight="1" x14ac:dyDescent="0.2">
      <c r="A37" s="22"/>
      <c r="B37" s="35"/>
      <c r="C37" s="1181" t="s">
        <v>572</v>
      </c>
      <c r="D37" s="1182"/>
      <c r="E37" s="1183"/>
      <c r="F37" s="36">
        <v>0.34</v>
      </c>
      <c r="G37" s="37">
        <v>0.7</v>
      </c>
      <c r="H37" s="37">
        <v>1.1100000000000001</v>
      </c>
      <c r="I37" s="37">
        <v>1.28</v>
      </c>
      <c r="J37" s="38">
        <v>1.71</v>
      </c>
      <c r="K37" s="22"/>
      <c r="L37" s="22"/>
      <c r="M37" s="22"/>
      <c r="N37" s="22"/>
      <c r="O37" s="22"/>
      <c r="P37" s="22"/>
    </row>
    <row r="38" spans="1:16" ht="39" customHeight="1" x14ac:dyDescent="0.2">
      <c r="A38" s="22"/>
      <c r="B38" s="35"/>
      <c r="C38" s="1181" t="s">
        <v>573</v>
      </c>
      <c r="D38" s="1182"/>
      <c r="E38" s="1183"/>
      <c r="F38" s="36">
        <v>1.54</v>
      </c>
      <c r="G38" s="37">
        <v>1.33</v>
      </c>
      <c r="H38" s="37">
        <v>1.34</v>
      </c>
      <c r="I38" s="37">
        <v>0.91</v>
      </c>
      <c r="J38" s="38">
        <v>1.58</v>
      </c>
      <c r="K38" s="22"/>
      <c r="L38" s="22"/>
      <c r="M38" s="22"/>
      <c r="N38" s="22"/>
      <c r="O38" s="22"/>
      <c r="P38" s="22"/>
    </row>
    <row r="39" spans="1:16" ht="39" customHeight="1" x14ac:dyDescent="0.2">
      <c r="A39" s="22"/>
      <c r="B39" s="35"/>
      <c r="C39" s="1181" t="s">
        <v>574</v>
      </c>
      <c r="D39" s="1182"/>
      <c r="E39" s="1183"/>
      <c r="F39" s="36">
        <v>0.03</v>
      </c>
      <c r="G39" s="37">
        <v>0.03</v>
      </c>
      <c r="H39" s="37">
        <v>0.02</v>
      </c>
      <c r="I39" s="37">
        <v>0.03</v>
      </c>
      <c r="J39" s="38">
        <v>0.03</v>
      </c>
      <c r="K39" s="22"/>
      <c r="L39" s="22"/>
      <c r="M39" s="22"/>
      <c r="N39" s="22"/>
      <c r="O39" s="22"/>
      <c r="P39" s="22"/>
    </row>
    <row r="40" spans="1:16" ht="39" customHeight="1" x14ac:dyDescent="0.2">
      <c r="A40" s="22"/>
      <c r="B40" s="35"/>
      <c r="C40" s="1181" t="s">
        <v>575</v>
      </c>
      <c r="D40" s="1182"/>
      <c r="E40" s="1183"/>
      <c r="F40" s="36">
        <v>0.09</v>
      </c>
      <c r="G40" s="37">
        <v>0.03</v>
      </c>
      <c r="H40" s="37">
        <v>0.08</v>
      </c>
      <c r="I40" s="37">
        <v>0.18</v>
      </c>
      <c r="J40" s="38">
        <v>0</v>
      </c>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576</v>
      </c>
      <c r="D42" s="1182"/>
      <c r="E42" s="1183"/>
      <c r="F42" s="36" t="s">
        <v>517</v>
      </c>
      <c r="G42" s="37" t="s">
        <v>517</v>
      </c>
      <c r="H42" s="37" t="s">
        <v>517</v>
      </c>
      <c r="I42" s="37" t="s">
        <v>517</v>
      </c>
      <c r="J42" s="38" t="s">
        <v>517</v>
      </c>
      <c r="K42" s="22"/>
      <c r="L42" s="22"/>
      <c r="M42" s="22"/>
      <c r="N42" s="22"/>
      <c r="O42" s="22"/>
      <c r="P42" s="22"/>
    </row>
    <row r="43" spans="1:16" ht="39" customHeight="1" thickBot="1" x14ac:dyDescent="0.25">
      <c r="A43" s="22"/>
      <c r="B43" s="40"/>
      <c r="C43" s="1184" t="s">
        <v>577</v>
      </c>
      <c r="D43" s="1185"/>
      <c r="E43" s="1186"/>
      <c r="F43" s="41" t="s">
        <v>517</v>
      </c>
      <c r="G43" s="42" t="s">
        <v>517</v>
      </c>
      <c r="H43" s="42" t="s">
        <v>517</v>
      </c>
      <c r="I43" s="42" t="s">
        <v>517</v>
      </c>
      <c r="J43" s="43" t="s">
        <v>517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3LY0gON4mlpGcC6Rzdv50VdW0TCNx1aUneteT1mjfGNKqkz8jP/OW5JISmj/EgzglWX1lr9zJog7V+VwnrwiZA==" saltValue="3I2LYYyYcVhDlkUjJufd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view="pageBreakPreview" zoomScale="90" zoomScaleNormal="100" zoomScaleSheetLayoutView="90"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854</v>
      </c>
      <c r="L45" s="60">
        <v>840</v>
      </c>
      <c r="M45" s="60">
        <v>877</v>
      </c>
      <c r="N45" s="60">
        <v>917</v>
      </c>
      <c r="O45" s="61">
        <v>914</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517</v>
      </c>
      <c r="L46" s="64" t="s">
        <v>517</v>
      </c>
      <c r="M46" s="64" t="s">
        <v>517</v>
      </c>
      <c r="N46" s="64" t="s">
        <v>517</v>
      </c>
      <c r="O46" s="65" t="s">
        <v>517</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517</v>
      </c>
      <c r="L47" s="64" t="s">
        <v>517</v>
      </c>
      <c r="M47" s="64" t="s">
        <v>517</v>
      </c>
      <c r="N47" s="64" t="s">
        <v>517</v>
      </c>
      <c r="O47" s="65" t="s">
        <v>517</v>
      </c>
      <c r="P47" s="48"/>
      <c r="Q47" s="48"/>
      <c r="R47" s="48"/>
      <c r="S47" s="48"/>
      <c r="T47" s="48"/>
      <c r="U47" s="48"/>
    </row>
    <row r="48" spans="1:21" ht="30.75" customHeight="1" x14ac:dyDescent="0.2">
      <c r="A48" s="48"/>
      <c r="B48" s="1214"/>
      <c r="C48" s="1215"/>
      <c r="D48" s="62"/>
      <c r="E48" s="1191" t="s">
        <v>15</v>
      </c>
      <c r="F48" s="1191"/>
      <c r="G48" s="1191"/>
      <c r="H48" s="1191"/>
      <c r="I48" s="1191"/>
      <c r="J48" s="1192"/>
      <c r="K48" s="63">
        <v>450</v>
      </c>
      <c r="L48" s="64">
        <v>460</v>
      </c>
      <c r="M48" s="64">
        <v>475</v>
      </c>
      <c r="N48" s="64">
        <v>489</v>
      </c>
      <c r="O48" s="65">
        <v>481</v>
      </c>
      <c r="P48" s="48"/>
      <c r="Q48" s="48"/>
      <c r="R48" s="48"/>
      <c r="S48" s="48"/>
      <c r="T48" s="48"/>
      <c r="U48" s="48"/>
    </row>
    <row r="49" spans="1:21" ht="30.75" customHeight="1" x14ac:dyDescent="0.2">
      <c r="A49" s="48"/>
      <c r="B49" s="1214"/>
      <c r="C49" s="1215"/>
      <c r="D49" s="62"/>
      <c r="E49" s="1191" t="s">
        <v>16</v>
      </c>
      <c r="F49" s="1191"/>
      <c r="G49" s="1191"/>
      <c r="H49" s="1191"/>
      <c r="I49" s="1191"/>
      <c r="J49" s="1192"/>
      <c r="K49" s="63">
        <v>15</v>
      </c>
      <c r="L49" s="64">
        <v>14</v>
      </c>
      <c r="M49" s="64">
        <v>16</v>
      </c>
      <c r="N49" s="64">
        <v>21</v>
      </c>
      <c r="O49" s="65">
        <v>21</v>
      </c>
      <c r="P49" s="48"/>
      <c r="Q49" s="48"/>
      <c r="R49" s="48"/>
      <c r="S49" s="48"/>
      <c r="T49" s="48"/>
      <c r="U49" s="48"/>
    </row>
    <row r="50" spans="1:21" ht="30.75" customHeight="1" x14ac:dyDescent="0.2">
      <c r="A50" s="48"/>
      <c r="B50" s="1214"/>
      <c r="C50" s="1215"/>
      <c r="D50" s="62"/>
      <c r="E50" s="1191" t="s">
        <v>17</v>
      </c>
      <c r="F50" s="1191"/>
      <c r="G50" s="1191"/>
      <c r="H50" s="1191"/>
      <c r="I50" s="1191"/>
      <c r="J50" s="1192"/>
      <c r="K50" s="63" t="s">
        <v>517</v>
      </c>
      <c r="L50" s="64" t="s">
        <v>517</v>
      </c>
      <c r="M50" s="64" t="s">
        <v>517</v>
      </c>
      <c r="N50" s="64" t="s">
        <v>517</v>
      </c>
      <c r="O50" s="65" t="s">
        <v>517</v>
      </c>
      <c r="P50" s="48"/>
      <c r="Q50" s="48"/>
      <c r="R50" s="48"/>
      <c r="S50" s="48"/>
      <c r="T50" s="48"/>
      <c r="U50" s="48"/>
    </row>
    <row r="51" spans="1:21" ht="30.75" customHeight="1" x14ac:dyDescent="0.2">
      <c r="A51" s="48"/>
      <c r="B51" s="1216"/>
      <c r="C51" s="1217"/>
      <c r="D51" s="66"/>
      <c r="E51" s="1191" t="s">
        <v>18</v>
      </c>
      <c r="F51" s="1191"/>
      <c r="G51" s="1191"/>
      <c r="H51" s="1191"/>
      <c r="I51" s="1191"/>
      <c r="J51" s="1192"/>
      <c r="K51" s="63" t="s">
        <v>517</v>
      </c>
      <c r="L51" s="64" t="s">
        <v>517</v>
      </c>
      <c r="M51" s="64" t="s">
        <v>517</v>
      </c>
      <c r="N51" s="64" t="s">
        <v>517</v>
      </c>
      <c r="O51" s="65" t="s">
        <v>517</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963</v>
      </c>
      <c r="L52" s="64">
        <v>962</v>
      </c>
      <c r="M52" s="64">
        <v>955</v>
      </c>
      <c r="N52" s="64">
        <v>956</v>
      </c>
      <c r="O52" s="65">
        <v>942</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356</v>
      </c>
      <c r="L53" s="69">
        <v>352</v>
      </c>
      <c r="M53" s="69">
        <v>413</v>
      </c>
      <c r="N53" s="69">
        <v>471</v>
      </c>
      <c r="O53" s="70">
        <v>474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5">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2">
      <c r="B58" s="1197" t="s">
        <v>26</v>
      </c>
      <c r="C58" s="1198"/>
      <c r="D58" s="1203" t="s">
        <v>27</v>
      </c>
      <c r="E58" s="1204"/>
      <c r="F58" s="1204"/>
      <c r="G58" s="1204"/>
      <c r="H58" s="1204"/>
      <c r="I58" s="1204"/>
      <c r="J58" s="1205"/>
      <c r="K58" s="83"/>
      <c r="L58" s="84"/>
      <c r="M58" s="84"/>
      <c r="N58" s="84"/>
      <c r="O58" s="85"/>
    </row>
    <row r="59" spans="1:21" ht="31.5" customHeight="1" x14ac:dyDescent="0.2">
      <c r="B59" s="1199"/>
      <c r="C59" s="1200"/>
      <c r="D59" s="1206" t="s">
        <v>28</v>
      </c>
      <c r="E59" s="1207"/>
      <c r="F59" s="1207"/>
      <c r="G59" s="1207"/>
      <c r="H59" s="1207"/>
      <c r="I59" s="1207"/>
      <c r="J59" s="1208"/>
      <c r="K59" s="86"/>
      <c r="L59" s="87"/>
      <c r="M59" s="87"/>
      <c r="N59" s="87"/>
      <c r="O59" s="88"/>
    </row>
    <row r="60" spans="1:21" ht="31.5" customHeight="1" thickBot="1" x14ac:dyDescent="0.25">
      <c r="B60" s="1201"/>
      <c r="C60" s="1202"/>
      <c r="D60" s="1209" t="s">
        <v>29</v>
      </c>
      <c r="E60" s="1210"/>
      <c r="F60" s="1210"/>
      <c r="G60" s="1210"/>
      <c r="H60" s="1210"/>
      <c r="I60" s="1210"/>
      <c r="J60" s="121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RpYh7uBxAIB9fvIPqnkqFlEKsdN6dPWYiqPpzd9ktt3pz7MUV+lfn91oUyx7wynSxsoxw1abY66A21JvpThiQ==" saltValue="VAJt3CCicZVmlHd6Z49SJ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43" orientation="portrait"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558</v>
      </c>
      <c r="J40" s="103" t="s">
        <v>559</v>
      </c>
      <c r="K40" s="103" t="s">
        <v>560</v>
      </c>
      <c r="L40" s="103" t="s">
        <v>561</v>
      </c>
      <c r="M40" s="104" t="s">
        <v>562</v>
      </c>
    </row>
    <row r="41" spans="2:13" ht="27.75" customHeight="1" x14ac:dyDescent="0.2">
      <c r="B41" s="1232" t="s">
        <v>32</v>
      </c>
      <c r="C41" s="1233"/>
      <c r="D41" s="105"/>
      <c r="E41" s="1234" t="s">
        <v>33</v>
      </c>
      <c r="F41" s="1234"/>
      <c r="G41" s="1234"/>
      <c r="H41" s="1235"/>
      <c r="I41" s="355">
        <v>8890</v>
      </c>
      <c r="J41" s="356">
        <v>8737</v>
      </c>
      <c r="K41" s="356">
        <v>8311</v>
      </c>
      <c r="L41" s="356">
        <v>7839</v>
      </c>
      <c r="M41" s="357">
        <v>7409</v>
      </c>
    </row>
    <row r="42" spans="2:13" ht="27.75" customHeight="1" x14ac:dyDescent="0.2">
      <c r="B42" s="1222"/>
      <c r="C42" s="1223"/>
      <c r="D42" s="106"/>
      <c r="E42" s="1226" t="s">
        <v>34</v>
      </c>
      <c r="F42" s="1226"/>
      <c r="G42" s="1226"/>
      <c r="H42" s="1227"/>
      <c r="I42" s="358" t="s">
        <v>517</v>
      </c>
      <c r="J42" s="359" t="s">
        <v>517</v>
      </c>
      <c r="K42" s="359" t="s">
        <v>517</v>
      </c>
      <c r="L42" s="359" t="s">
        <v>517</v>
      </c>
      <c r="M42" s="360" t="s">
        <v>517</v>
      </c>
    </row>
    <row r="43" spans="2:13" ht="27.75" customHeight="1" x14ac:dyDescent="0.2">
      <c r="B43" s="1222"/>
      <c r="C43" s="1223"/>
      <c r="D43" s="106"/>
      <c r="E43" s="1226" t="s">
        <v>35</v>
      </c>
      <c r="F43" s="1226"/>
      <c r="G43" s="1226"/>
      <c r="H43" s="1227"/>
      <c r="I43" s="358">
        <v>7169</v>
      </c>
      <c r="J43" s="359">
        <v>7397</v>
      </c>
      <c r="K43" s="359">
        <v>7138</v>
      </c>
      <c r="L43" s="359">
        <v>6984</v>
      </c>
      <c r="M43" s="360">
        <v>6898</v>
      </c>
    </row>
    <row r="44" spans="2:13" ht="27.75" customHeight="1" x14ac:dyDescent="0.2">
      <c r="B44" s="1222"/>
      <c r="C44" s="1223"/>
      <c r="D44" s="106"/>
      <c r="E44" s="1226" t="s">
        <v>36</v>
      </c>
      <c r="F44" s="1226"/>
      <c r="G44" s="1226"/>
      <c r="H44" s="1227"/>
      <c r="I44" s="358">
        <v>193</v>
      </c>
      <c r="J44" s="359">
        <v>176</v>
      </c>
      <c r="K44" s="359">
        <v>158</v>
      </c>
      <c r="L44" s="359">
        <v>182</v>
      </c>
      <c r="M44" s="360">
        <v>182</v>
      </c>
    </row>
    <row r="45" spans="2:13" ht="27.75" customHeight="1" x14ac:dyDescent="0.2">
      <c r="B45" s="1222"/>
      <c r="C45" s="1223"/>
      <c r="D45" s="106"/>
      <c r="E45" s="1226" t="s">
        <v>37</v>
      </c>
      <c r="F45" s="1226"/>
      <c r="G45" s="1226"/>
      <c r="H45" s="1227"/>
      <c r="I45" s="358">
        <v>1475</v>
      </c>
      <c r="J45" s="359">
        <v>1399</v>
      </c>
      <c r="K45" s="359">
        <v>1337</v>
      </c>
      <c r="L45" s="359">
        <v>1257</v>
      </c>
      <c r="M45" s="360">
        <v>1185</v>
      </c>
    </row>
    <row r="46" spans="2:13" ht="27.75" customHeight="1" x14ac:dyDescent="0.2">
      <c r="B46" s="1222"/>
      <c r="C46" s="1223"/>
      <c r="D46" s="107"/>
      <c r="E46" s="1226" t="s">
        <v>38</v>
      </c>
      <c r="F46" s="1226"/>
      <c r="G46" s="1226"/>
      <c r="H46" s="1227"/>
      <c r="I46" s="358" t="s">
        <v>517</v>
      </c>
      <c r="J46" s="359" t="s">
        <v>517</v>
      </c>
      <c r="K46" s="359" t="s">
        <v>517</v>
      </c>
      <c r="L46" s="359" t="s">
        <v>517</v>
      </c>
      <c r="M46" s="360" t="s">
        <v>517</v>
      </c>
    </row>
    <row r="47" spans="2:13" ht="27.75" customHeight="1" x14ac:dyDescent="0.2">
      <c r="B47" s="1222"/>
      <c r="C47" s="1223"/>
      <c r="D47" s="108"/>
      <c r="E47" s="1236" t="s">
        <v>39</v>
      </c>
      <c r="F47" s="1237"/>
      <c r="G47" s="1237"/>
      <c r="H47" s="1238"/>
      <c r="I47" s="358" t="s">
        <v>517</v>
      </c>
      <c r="J47" s="359" t="s">
        <v>517</v>
      </c>
      <c r="K47" s="359" t="s">
        <v>517</v>
      </c>
      <c r="L47" s="359" t="s">
        <v>517</v>
      </c>
      <c r="M47" s="360" t="s">
        <v>517</v>
      </c>
    </row>
    <row r="48" spans="2:13" ht="27.75" customHeight="1" x14ac:dyDescent="0.2">
      <c r="B48" s="1222"/>
      <c r="C48" s="1223"/>
      <c r="D48" s="106"/>
      <c r="E48" s="1226" t="s">
        <v>40</v>
      </c>
      <c r="F48" s="1226"/>
      <c r="G48" s="1226"/>
      <c r="H48" s="1227"/>
      <c r="I48" s="358" t="s">
        <v>517</v>
      </c>
      <c r="J48" s="359" t="s">
        <v>517</v>
      </c>
      <c r="K48" s="359" t="s">
        <v>517</v>
      </c>
      <c r="L48" s="359" t="s">
        <v>517</v>
      </c>
      <c r="M48" s="360" t="s">
        <v>517</v>
      </c>
    </row>
    <row r="49" spans="2:13" ht="27.75" customHeight="1" x14ac:dyDescent="0.2">
      <c r="B49" s="1224"/>
      <c r="C49" s="1225"/>
      <c r="D49" s="106"/>
      <c r="E49" s="1226" t="s">
        <v>41</v>
      </c>
      <c r="F49" s="1226"/>
      <c r="G49" s="1226"/>
      <c r="H49" s="1227"/>
      <c r="I49" s="358" t="s">
        <v>517</v>
      </c>
      <c r="J49" s="359" t="s">
        <v>517</v>
      </c>
      <c r="K49" s="359" t="s">
        <v>517</v>
      </c>
      <c r="L49" s="359" t="s">
        <v>517</v>
      </c>
      <c r="M49" s="360" t="s">
        <v>517</v>
      </c>
    </row>
    <row r="50" spans="2:13" ht="27.75" customHeight="1" x14ac:dyDescent="0.2">
      <c r="B50" s="1220" t="s">
        <v>42</v>
      </c>
      <c r="C50" s="1221"/>
      <c r="D50" s="109"/>
      <c r="E50" s="1226" t="s">
        <v>43</v>
      </c>
      <c r="F50" s="1226"/>
      <c r="G50" s="1226"/>
      <c r="H50" s="1227"/>
      <c r="I50" s="358">
        <v>3151</v>
      </c>
      <c r="J50" s="359">
        <v>3193</v>
      </c>
      <c r="K50" s="359">
        <v>3201</v>
      </c>
      <c r="L50" s="359">
        <v>3559</v>
      </c>
      <c r="M50" s="360">
        <v>3809</v>
      </c>
    </row>
    <row r="51" spans="2:13" ht="27.75" customHeight="1" x14ac:dyDescent="0.2">
      <c r="B51" s="1222"/>
      <c r="C51" s="1223"/>
      <c r="D51" s="106"/>
      <c r="E51" s="1226" t="s">
        <v>44</v>
      </c>
      <c r="F51" s="1226"/>
      <c r="G51" s="1226"/>
      <c r="H51" s="1227"/>
      <c r="I51" s="358">
        <v>3021</v>
      </c>
      <c r="J51" s="359">
        <v>2877</v>
      </c>
      <c r="K51" s="359">
        <v>2740</v>
      </c>
      <c r="L51" s="359">
        <v>2574</v>
      </c>
      <c r="M51" s="360">
        <v>2460</v>
      </c>
    </row>
    <row r="52" spans="2:13" ht="27.75" customHeight="1" x14ac:dyDescent="0.2">
      <c r="B52" s="1224"/>
      <c r="C52" s="1225"/>
      <c r="D52" s="106"/>
      <c r="E52" s="1226" t="s">
        <v>45</v>
      </c>
      <c r="F52" s="1226"/>
      <c r="G52" s="1226"/>
      <c r="H52" s="1227"/>
      <c r="I52" s="358">
        <v>9489</v>
      </c>
      <c r="J52" s="359">
        <v>9227</v>
      </c>
      <c r="K52" s="359">
        <v>8947</v>
      </c>
      <c r="L52" s="359">
        <v>8643</v>
      </c>
      <c r="M52" s="360">
        <v>8315</v>
      </c>
    </row>
    <row r="53" spans="2:13" ht="27.75" customHeight="1" thickBot="1" x14ac:dyDescent="0.25">
      <c r="B53" s="1228" t="s">
        <v>46</v>
      </c>
      <c r="C53" s="1229"/>
      <c r="D53" s="110"/>
      <c r="E53" s="1230" t="s">
        <v>47</v>
      </c>
      <c r="F53" s="1230"/>
      <c r="G53" s="1230"/>
      <c r="H53" s="1231"/>
      <c r="I53" s="361">
        <v>2065</v>
      </c>
      <c r="J53" s="362">
        <v>2412</v>
      </c>
      <c r="K53" s="362">
        <v>2056</v>
      </c>
      <c r="L53" s="362">
        <v>1486</v>
      </c>
      <c r="M53" s="363">
        <v>1090</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RcsgtdNDwEuo1Jfwznp4sWyw0o8sRHLtqidAu/z+KGzA1+HdFvGegozCAypkAmyDSekT20Frcla7BcTq08ACCg==" saltValue="yFkdyJ2A2p/IXq+zfpL+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90" zoomScaleNormal="9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560</v>
      </c>
      <c r="G54" s="119" t="s">
        <v>561</v>
      </c>
      <c r="H54" s="120" t="s">
        <v>562</v>
      </c>
    </row>
    <row r="55" spans="2:8" ht="52.5" customHeight="1" x14ac:dyDescent="0.2">
      <c r="B55" s="121"/>
      <c r="C55" s="1247" t="s">
        <v>50</v>
      </c>
      <c r="D55" s="1247"/>
      <c r="E55" s="1248"/>
      <c r="F55" s="122">
        <v>1773</v>
      </c>
      <c r="G55" s="122">
        <v>2076</v>
      </c>
      <c r="H55" s="123">
        <v>2078</v>
      </c>
    </row>
    <row r="56" spans="2:8" ht="52.5" customHeight="1" x14ac:dyDescent="0.2">
      <c r="B56" s="124"/>
      <c r="C56" s="1249" t="s">
        <v>51</v>
      </c>
      <c r="D56" s="1249"/>
      <c r="E56" s="1250"/>
      <c r="F56" s="125">
        <v>260</v>
      </c>
      <c r="G56" s="125">
        <v>265</v>
      </c>
      <c r="H56" s="126">
        <v>483</v>
      </c>
    </row>
    <row r="57" spans="2:8" ht="53.25" customHeight="1" x14ac:dyDescent="0.2">
      <c r="B57" s="124"/>
      <c r="C57" s="1251" t="s">
        <v>52</v>
      </c>
      <c r="D57" s="1251"/>
      <c r="E57" s="1252"/>
      <c r="F57" s="127">
        <v>499</v>
      </c>
      <c r="G57" s="127">
        <v>509</v>
      </c>
      <c r="H57" s="128">
        <v>521</v>
      </c>
    </row>
    <row r="58" spans="2:8" ht="45.75" customHeight="1" x14ac:dyDescent="0.2">
      <c r="B58" s="129"/>
      <c r="C58" s="1239" t="s">
        <v>584</v>
      </c>
      <c r="D58" s="1240"/>
      <c r="E58" s="1241"/>
      <c r="F58" s="130">
        <v>339</v>
      </c>
      <c r="G58" s="130">
        <v>340</v>
      </c>
      <c r="H58" s="131">
        <v>341</v>
      </c>
    </row>
    <row r="59" spans="2:8" ht="45.75" customHeight="1" x14ac:dyDescent="0.2">
      <c r="B59" s="129"/>
      <c r="C59" s="1239" t="s">
        <v>585</v>
      </c>
      <c r="D59" s="1240"/>
      <c r="E59" s="1241"/>
      <c r="F59" s="130">
        <v>87</v>
      </c>
      <c r="G59" s="130">
        <v>87</v>
      </c>
      <c r="H59" s="131">
        <v>87</v>
      </c>
    </row>
    <row r="60" spans="2:8" ht="45.75" customHeight="1" x14ac:dyDescent="0.2">
      <c r="B60" s="129"/>
      <c r="C60" s="1239" t="s">
        <v>586</v>
      </c>
      <c r="D60" s="1240"/>
      <c r="E60" s="1241"/>
      <c r="F60" s="130">
        <v>51</v>
      </c>
      <c r="G60" s="130">
        <v>60</v>
      </c>
      <c r="H60" s="131">
        <v>71</v>
      </c>
    </row>
    <row r="61" spans="2:8" ht="45.75" customHeight="1" x14ac:dyDescent="0.2">
      <c r="B61" s="129"/>
      <c r="C61" s="1239" t="s">
        <v>587</v>
      </c>
      <c r="D61" s="1240"/>
      <c r="E61" s="1241"/>
      <c r="F61" s="130">
        <v>21</v>
      </c>
      <c r="G61" s="130">
        <v>21</v>
      </c>
      <c r="H61" s="131">
        <v>21</v>
      </c>
    </row>
    <row r="62" spans="2:8" ht="45.75" customHeight="1" thickBot="1" x14ac:dyDescent="0.25">
      <c r="B62" s="132"/>
      <c r="C62" s="1242" t="s">
        <v>588</v>
      </c>
      <c r="D62" s="1243"/>
      <c r="E62" s="1244"/>
      <c r="F62" s="133">
        <v>1</v>
      </c>
      <c r="G62" s="133">
        <v>1</v>
      </c>
      <c r="H62" s="134">
        <v>2</v>
      </c>
    </row>
    <row r="63" spans="2:8" ht="52.5" customHeight="1" thickBot="1" x14ac:dyDescent="0.25">
      <c r="B63" s="135"/>
      <c r="C63" s="1245" t="s">
        <v>53</v>
      </c>
      <c r="D63" s="1245"/>
      <c r="E63" s="1246"/>
      <c r="F63" s="136">
        <v>2532</v>
      </c>
      <c r="G63" s="136">
        <v>2850</v>
      </c>
      <c r="H63" s="137">
        <v>3083</v>
      </c>
    </row>
    <row r="64" spans="2:8" ht="13.2" x14ac:dyDescent="0.2"/>
  </sheetData>
  <sheetProtection algorithmName="SHA-512" hashValue="vmanbBP6vF4rckge4zzhZ4mO617g6/yqKd5wysJwxQqeN7QylN8+koG41SgsExVAVlWdMtdHSJQRlCrpLyjG7Q==" saltValue="uW9nZor/WbOGWLs1jc1g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599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600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5" t="s">
        <v>601</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2" x14ac:dyDescent="0.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2" x14ac:dyDescent="0.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2" x14ac:dyDescent="0.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2" x14ac:dyDescent="0.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602</v>
      </c>
    </row>
    <row r="50" spans="1:109" ht="13.2"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558</v>
      </c>
      <c r="BQ50" s="1258"/>
      <c r="BR50" s="1258"/>
      <c r="BS50" s="1258"/>
      <c r="BT50" s="1258"/>
      <c r="BU50" s="1258"/>
      <c r="BV50" s="1258"/>
      <c r="BW50" s="1258"/>
      <c r="BX50" s="1258" t="s">
        <v>559</v>
      </c>
      <c r="BY50" s="1258"/>
      <c r="BZ50" s="1258"/>
      <c r="CA50" s="1258"/>
      <c r="CB50" s="1258"/>
      <c r="CC50" s="1258"/>
      <c r="CD50" s="1258"/>
      <c r="CE50" s="1258"/>
      <c r="CF50" s="1258" t="s">
        <v>560</v>
      </c>
      <c r="CG50" s="1258"/>
      <c r="CH50" s="1258"/>
      <c r="CI50" s="1258"/>
      <c r="CJ50" s="1258"/>
      <c r="CK50" s="1258"/>
      <c r="CL50" s="1258"/>
      <c r="CM50" s="1258"/>
      <c r="CN50" s="1258" t="s">
        <v>561</v>
      </c>
      <c r="CO50" s="1258"/>
      <c r="CP50" s="1258"/>
      <c r="CQ50" s="1258"/>
      <c r="CR50" s="1258"/>
      <c r="CS50" s="1258"/>
      <c r="CT50" s="1258"/>
      <c r="CU50" s="1258"/>
      <c r="CV50" s="1258" t="s">
        <v>562</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603</v>
      </c>
      <c r="AO51" s="1256"/>
      <c r="AP51" s="1256"/>
      <c r="AQ51" s="1256"/>
      <c r="AR51" s="1256"/>
      <c r="AS51" s="1256"/>
      <c r="AT51" s="1256"/>
      <c r="AU51" s="1256"/>
      <c r="AV51" s="1256"/>
      <c r="AW51" s="1256"/>
      <c r="AX51" s="1256"/>
      <c r="AY51" s="1256"/>
      <c r="AZ51" s="1256"/>
      <c r="BA51" s="1256"/>
      <c r="BB51" s="1256" t="s">
        <v>604</v>
      </c>
      <c r="BC51" s="1256"/>
      <c r="BD51" s="1256"/>
      <c r="BE51" s="1256"/>
      <c r="BF51" s="1256"/>
      <c r="BG51" s="1256"/>
      <c r="BH51" s="1256"/>
      <c r="BI51" s="1256"/>
      <c r="BJ51" s="1256"/>
      <c r="BK51" s="1256"/>
      <c r="BL51" s="1256"/>
      <c r="BM51" s="1256"/>
      <c r="BN51" s="1256"/>
      <c r="BO51" s="1256"/>
      <c r="BP51" s="1253">
        <v>39.799999999999997</v>
      </c>
      <c r="BQ51" s="1253"/>
      <c r="BR51" s="1253"/>
      <c r="BS51" s="1253"/>
      <c r="BT51" s="1253"/>
      <c r="BU51" s="1253"/>
      <c r="BV51" s="1253"/>
      <c r="BW51" s="1253"/>
      <c r="BX51" s="1253">
        <v>46.1</v>
      </c>
      <c r="BY51" s="1253"/>
      <c r="BZ51" s="1253"/>
      <c r="CA51" s="1253"/>
      <c r="CB51" s="1253"/>
      <c r="CC51" s="1253"/>
      <c r="CD51" s="1253"/>
      <c r="CE51" s="1253"/>
      <c r="CF51" s="1253">
        <v>37.5</v>
      </c>
      <c r="CG51" s="1253"/>
      <c r="CH51" s="1253"/>
      <c r="CI51" s="1253"/>
      <c r="CJ51" s="1253"/>
      <c r="CK51" s="1253"/>
      <c r="CL51" s="1253"/>
      <c r="CM51" s="1253"/>
      <c r="CN51" s="1253">
        <v>24.9</v>
      </c>
      <c r="CO51" s="1253"/>
      <c r="CP51" s="1253"/>
      <c r="CQ51" s="1253"/>
      <c r="CR51" s="1253"/>
      <c r="CS51" s="1253"/>
      <c r="CT51" s="1253"/>
      <c r="CU51" s="1253"/>
      <c r="CV51" s="1253">
        <v>18.600000000000001</v>
      </c>
      <c r="CW51" s="1253"/>
      <c r="CX51" s="1253"/>
      <c r="CY51" s="1253"/>
      <c r="CZ51" s="1253"/>
      <c r="DA51" s="1253"/>
      <c r="DB51" s="1253"/>
      <c r="DC51" s="1253"/>
    </row>
    <row r="52" spans="1:109" ht="13.2"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605</v>
      </c>
      <c r="BC53" s="1256"/>
      <c r="BD53" s="1256"/>
      <c r="BE53" s="1256"/>
      <c r="BF53" s="1256"/>
      <c r="BG53" s="1256"/>
      <c r="BH53" s="1256"/>
      <c r="BI53" s="1256"/>
      <c r="BJ53" s="1256"/>
      <c r="BK53" s="1256"/>
      <c r="BL53" s="1256"/>
      <c r="BM53" s="1256"/>
      <c r="BN53" s="1256"/>
      <c r="BO53" s="1256"/>
      <c r="BP53" s="1253">
        <v>65.599999999999994</v>
      </c>
      <c r="BQ53" s="1253"/>
      <c r="BR53" s="1253"/>
      <c r="BS53" s="1253"/>
      <c r="BT53" s="1253"/>
      <c r="BU53" s="1253"/>
      <c r="BV53" s="1253"/>
      <c r="BW53" s="1253"/>
      <c r="BX53" s="1253">
        <v>66.2</v>
      </c>
      <c r="BY53" s="1253"/>
      <c r="BZ53" s="1253"/>
      <c r="CA53" s="1253"/>
      <c r="CB53" s="1253"/>
      <c r="CC53" s="1253"/>
      <c r="CD53" s="1253"/>
      <c r="CE53" s="1253"/>
      <c r="CF53" s="1253">
        <v>67.900000000000006</v>
      </c>
      <c r="CG53" s="1253"/>
      <c r="CH53" s="1253"/>
      <c r="CI53" s="1253"/>
      <c r="CJ53" s="1253"/>
      <c r="CK53" s="1253"/>
      <c r="CL53" s="1253"/>
      <c r="CM53" s="1253"/>
      <c r="CN53" s="1253">
        <v>69.3</v>
      </c>
      <c r="CO53" s="1253"/>
      <c r="CP53" s="1253"/>
      <c r="CQ53" s="1253"/>
      <c r="CR53" s="1253"/>
      <c r="CS53" s="1253"/>
      <c r="CT53" s="1253"/>
      <c r="CU53" s="1253"/>
      <c r="CV53" s="1253">
        <v>70.3</v>
      </c>
      <c r="CW53" s="1253"/>
      <c r="CX53" s="1253"/>
      <c r="CY53" s="1253"/>
      <c r="CZ53" s="1253"/>
      <c r="DA53" s="1253"/>
      <c r="DB53" s="1253"/>
      <c r="DC53" s="1253"/>
    </row>
    <row r="54" spans="1:109" ht="13.2"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80"/>
      <c r="B55" s="372"/>
      <c r="G55" s="1259"/>
      <c r="H55" s="1259"/>
      <c r="I55" s="1259"/>
      <c r="J55" s="1259"/>
      <c r="K55" s="1260"/>
      <c r="L55" s="1260"/>
      <c r="M55" s="1260"/>
      <c r="N55" s="1260"/>
      <c r="AN55" s="1258" t="s">
        <v>606</v>
      </c>
      <c r="AO55" s="1258"/>
      <c r="AP55" s="1258"/>
      <c r="AQ55" s="1258"/>
      <c r="AR55" s="1258"/>
      <c r="AS55" s="1258"/>
      <c r="AT55" s="1258"/>
      <c r="AU55" s="1258"/>
      <c r="AV55" s="1258"/>
      <c r="AW55" s="1258"/>
      <c r="AX55" s="1258"/>
      <c r="AY55" s="1258"/>
      <c r="AZ55" s="1258"/>
      <c r="BA55" s="1258"/>
      <c r="BB55" s="1256" t="s">
        <v>604</v>
      </c>
      <c r="BC55" s="1256"/>
      <c r="BD55" s="1256"/>
      <c r="BE55" s="1256"/>
      <c r="BF55" s="1256"/>
      <c r="BG55" s="1256"/>
      <c r="BH55" s="1256"/>
      <c r="BI55" s="1256"/>
      <c r="BJ55" s="1256"/>
      <c r="BK55" s="1256"/>
      <c r="BL55" s="1256"/>
      <c r="BM55" s="1256"/>
      <c r="BN55" s="1256"/>
      <c r="BO55" s="1256"/>
      <c r="BP55" s="1253">
        <v>18.2</v>
      </c>
      <c r="BQ55" s="1253"/>
      <c r="BR55" s="1253"/>
      <c r="BS55" s="1253"/>
      <c r="BT55" s="1253"/>
      <c r="BU55" s="1253"/>
      <c r="BV55" s="1253"/>
      <c r="BW55" s="1253"/>
      <c r="BX55" s="1253">
        <v>20.3</v>
      </c>
      <c r="BY55" s="1253"/>
      <c r="BZ55" s="1253"/>
      <c r="CA55" s="1253"/>
      <c r="CB55" s="1253"/>
      <c r="CC55" s="1253"/>
      <c r="CD55" s="1253"/>
      <c r="CE55" s="1253"/>
      <c r="CF55" s="1253">
        <v>15.5</v>
      </c>
      <c r="CG55" s="1253"/>
      <c r="CH55" s="1253"/>
      <c r="CI55" s="1253"/>
      <c r="CJ55" s="1253"/>
      <c r="CK55" s="1253"/>
      <c r="CL55" s="1253"/>
      <c r="CM55" s="1253"/>
      <c r="CN55" s="1253">
        <v>4.5999999999999996</v>
      </c>
      <c r="CO55" s="1253"/>
      <c r="CP55" s="1253"/>
      <c r="CQ55" s="1253"/>
      <c r="CR55" s="1253"/>
      <c r="CS55" s="1253"/>
      <c r="CT55" s="1253"/>
      <c r="CU55" s="1253"/>
      <c r="CV55" s="1253">
        <v>1.6</v>
      </c>
      <c r="CW55" s="1253"/>
      <c r="CX55" s="1253"/>
      <c r="CY55" s="1253"/>
      <c r="CZ55" s="1253"/>
      <c r="DA55" s="1253"/>
      <c r="DB55" s="1253"/>
      <c r="DC55" s="1253"/>
    </row>
    <row r="56" spans="1:109" ht="13.2"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2"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605</v>
      </c>
      <c r="BC57" s="1256"/>
      <c r="BD57" s="1256"/>
      <c r="BE57" s="1256"/>
      <c r="BF57" s="1256"/>
      <c r="BG57" s="1256"/>
      <c r="BH57" s="1256"/>
      <c r="BI57" s="1256"/>
      <c r="BJ57" s="1256"/>
      <c r="BK57" s="1256"/>
      <c r="BL57" s="1256"/>
      <c r="BM57" s="1256"/>
      <c r="BN57" s="1256"/>
      <c r="BO57" s="1256"/>
      <c r="BP57" s="1253">
        <v>59.3</v>
      </c>
      <c r="BQ57" s="1253"/>
      <c r="BR57" s="1253"/>
      <c r="BS57" s="1253"/>
      <c r="BT57" s="1253"/>
      <c r="BU57" s="1253"/>
      <c r="BV57" s="1253"/>
      <c r="BW57" s="1253"/>
      <c r="BX57" s="1253">
        <v>60.3</v>
      </c>
      <c r="BY57" s="1253"/>
      <c r="BZ57" s="1253"/>
      <c r="CA57" s="1253"/>
      <c r="CB57" s="1253"/>
      <c r="CC57" s="1253"/>
      <c r="CD57" s="1253"/>
      <c r="CE57" s="1253"/>
      <c r="CF57" s="1253">
        <v>61.5</v>
      </c>
      <c r="CG57" s="1253"/>
      <c r="CH57" s="1253"/>
      <c r="CI57" s="1253"/>
      <c r="CJ57" s="1253"/>
      <c r="CK57" s="1253"/>
      <c r="CL57" s="1253"/>
      <c r="CM57" s="1253"/>
      <c r="CN57" s="1253">
        <v>61</v>
      </c>
      <c r="CO57" s="1253"/>
      <c r="CP57" s="1253"/>
      <c r="CQ57" s="1253"/>
      <c r="CR57" s="1253"/>
      <c r="CS57" s="1253"/>
      <c r="CT57" s="1253"/>
      <c r="CU57" s="1253"/>
      <c r="CV57" s="1253">
        <v>62.3</v>
      </c>
      <c r="CW57" s="1253"/>
      <c r="CX57" s="1253"/>
      <c r="CY57" s="1253"/>
      <c r="CZ57" s="1253"/>
      <c r="DA57" s="1253"/>
      <c r="DB57" s="1253"/>
      <c r="DC57" s="1253"/>
      <c r="DD57" s="385"/>
      <c r="DE57" s="384"/>
    </row>
    <row r="58" spans="1:109" s="380" customFormat="1" ht="13.2"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607</v>
      </c>
    </row>
    <row r="64" spans="1:109" ht="13.2" x14ac:dyDescent="0.2">
      <c r="B64" s="372"/>
      <c r="G64" s="379"/>
      <c r="I64" s="392"/>
      <c r="J64" s="392"/>
      <c r="K64" s="392"/>
      <c r="L64" s="392"/>
      <c r="M64" s="392"/>
      <c r="N64" s="393"/>
      <c r="AM64" s="379"/>
      <c r="AN64" s="379" t="s">
        <v>600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5" t="s">
        <v>608</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2"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2"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2"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2"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602</v>
      </c>
    </row>
    <row r="72" spans="2:107" ht="13.2"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558</v>
      </c>
      <c r="BQ72" s="1258"/>
      <c r="BR72" s="1258"/>
      <c r="BS72" s="1258"/>
      <c r="BT72" s="1258"/>
      <c r="BU72" s="1258"/>
      <c r="BV72" s="1258"/>
      <c r="BW72" s="1258"/>
      <c r="BX72" s="1258" t="s">
        <v>559</v>
      </c>
      <c r="BY72" s="1258"/>
      <c r="BZ72" s="1258"/>
      <c r="CA72" s="1258"/>
      <c r="CB72" s="1258"/>
      <c r="CC72" s="1258"/>
      <c r="CD72" s="1258"/>
      <c r="CE72" s="1258"/>
      <c r="CF72" s="1258" t="s">
        <v>560</v>
      </c>
      <c r="CG72" s="1258"/>
      <c r="CH72" s="1258"/>
      <c r="CI72" s="1258"/>
      <c r="CJ72" s="1258"/>
      <c r="CK72" s="1258"/>
      <c r="CL72" s="1258"/>
      <c r="CM72" s="1258"/>
      <c r="CN72" s="1258" t="s">
        <v>561</v>
      </c>
      <c r="CO72" s="1258"/>
      <c r="CP72" s="1258"/>
      <c r="CQ72" s="1258"/>
      <c r="CR72" s="1258"/>
      <c r="CS72" s="1258"/>
      <c r="CT72" s="1258"/>
      <c r="CU72" s="1258"/>
      <c r="CV72" s="1258" t="s">
        <v>562</v>
      </c>
      <c r="CW72" s="1258"/>
      <c r="CX72" s="1258"/>
      <c r="CY72" s="1258"/>
      <c r="CZ72" s="1258"/>
      <c r="DA72" s="1258"/>
      <c r="DB72" s="1258"/>
      <c r="DC72" s="1258"/>
    </row>
    <row r="73" spans="2:107" ht="13.2" x14ac:dyDescent="0.2">
      <c r="B73" s="372"/>
      <c r="G73" s="1261"/>
      <c r="H73" s="1261"/>
      <c r="I73" s="1261"/>
      <c r="J73" s="1261"/>
      <c r="K73" s="1257"/>
      <c r="L73" s="1257"/>
      <c r="M73" s="1257"/>
      <c r="N73" s="1257"/>
      <c r="AM73" s="381"/>
      <c r="AN73" s="1256" t="s">
        <v>603</v>
      </c>
      <c r="AO73" s="1256"/>
      <c r="AP73" s="1256"/>
      <c r="AQ73" s="1256"/>
      <c r="AR73" s="1256"/>
      <c r="AS73" s="1256"/>
      <c r="AT73" s="1256"/>
      <c r="AU73" s="1256"/>
      <c r="AV73" s="1256"/>
      <c r="AW73" s="1256"/>
      <c r="AX73" s="1256"/>
      <c r="AY73" s="1256"/>
      <c r="AZ73" s="1256"/>
      <c r="BA73" s="1256"/>
      <c r="BB73" s="1256" t="s">
        <v>604</v>
      </c>
      <c r="BC73" s="1256"/>
      <c r="BD73" s="1256"/>
      <c r="BE73" s="1256"/>
      <c r="BF73" s="1256"/>
      <c r="BG73" s="1256"/>
      <c r="BH73" s="1256"/>
      <c r="BI73" s="1256"/>
      <c r="BJ73" s="1256"/>
      <c r="BK73" s="1256"/>
      <c r="BL73" s="1256"/>
      <c r="BM73" s="1256"/>
      <c r="BN73" s="1256"/>
      <c r="BO73" s="1256"/>
      <c r="BP73" s="1253">
        <v>39.799999999999997</v>
      </c>
      <c r="BQ73" s="1253"/>
      <c r="BR73" s="1253"/>
      <c r="BS73" s="1253"/>
      <c r="BT73" s="1253"/>
      <c r="BU73" s="1253"/>
      <c r="BV73" s="1253"/>
      <c r="BW73" s="1253"/>
      <c r="BX73" s="1253">
        <v>46.1</v>
      </c>
      <c r="BY73" s="1253"/>
      <c r="BZ73" s="1253"/>
      <c r="CA73" s="1253"/>
      <c r="CB73" s="1253"/>
      <c r="CC73" s="1253"/>
      <c r="CD73" s="1253"/>
      <c r="CE73" s="1253"/>
      <c r="CF73" s="1253">
        <v>37.5</v>
      </c>
      <c r="CG73" s="1253"/>
      <c r="CH73" s="1253"/>
      <c r="CI73" s="1253"/>
      <c r="CJ73" s="1253"/>
      <c r="CK73" s="1253"/>
      <c r="CL73" s="1253"/>
      <c r="CM73" s="1253"/>
      <c r="CN73" s="1253">
        <v>24.9</v>
      </c>
      <c r="CO73" s="1253"/>
      <c r="CP73" s="1253"/>
      <c r="CQ73" s="1253"/>
      <c r="CR73" s="1253"/>
      <c r="CS73" s="1253"/>
      <c r="CT73" s="1253"/>
      <c r="CU73" s="1253"/>
      <c r="CV73" s="1253">
        <v>18.600000000000001</v>
      </c>
      <c r="CW73" s="1253"/>
      <c r="CX73" s="1253"/>
      <c r="CY73" s="1253"/>
      <c r="CZ73" s="1253"/>
      <c r="DA73" s="1253"/>
      <c r="DB73" s="1253"/>
      <c r="DC73" s="1253"/>
    </row>
    <row r="74" spans="2:107" ht="13.2"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609</v>
      </c>
      <c r="BC75" s="1256"/>
      <c r="BD75" s="1256"/>
      <c r="BE75" s="1256"/>
      <c r="BF75" s="1256"/>
      <c r="BG75" s="1256"/>
      <c r="BH75" s="1256"/>
      <c r="BI75" s="1256"/>
      <c r="BJ75" s="1256"/>
      <c r="BK75" s="1256"/>
      <c r="BL75" s="1256"/>
      <c r="BM75" s="1256"/>
      <c r="BN75" s="1256"/>
      <c r="BO75" s="1256"/>
      <c r="BP75" s="1253">
        <v>6.9</v>
      </c>
      <c r="BQ75" s="1253"/>
      <c r="BR75" s="1253"/>
      <c r="BS75" s="1253"/>
      <c r="BT75" s="1253"/>
      <c r="BU75" s="1253"/>
      <c r="BV75" s="1253"/>
      <c r="BW75" s="1253"/>
      <c r="BX75" s="1253">
        <v>7.1</v>
      </c>
      <c r="BY75" s="1253"/>
      <c r="BZ75" s="1253"/>
      <c r="CA75" s="1253"/>
      <c r="CB75" s="1253"/>
      <c r="CC75" s="1253"/>
      <c r="CD75" s="1253"/>
      <c r="CE75" s="1253"/>
      <c r="CF75" s="1253">
        <v>7</v>
      </c>
      <c r="CG75" s="1253"/>
      <c r="CH75" s="1253"/>
      <c r="CI75" s="1253"/>
      <c r="CJ75" s="1253"/>
      <c r="CK75" s="1253"/>
      <c r="CL75" s="1253"/>
      <c r="CM75" s="1253"/>
      <c r="CN75" s="1253">
        <v>7.3</v>
      </c>
      <c r="CO75" s="1253"/>
      <c r="CP75" s="1253"/>
      <c r="CQ75" s="1253"/>
      <c r="CR75" s="1253"/>
      <c r="CS75" s="1253"/>
      <c r="CT75" s="1253"/>
      <c r="CU75" s="1253"/>
      <c r="CV75" s="1253">
        <v>7.8</v>
      </c>
      <c r="CW75" s="1253"/>
      <c r="CX75" s="1253"/>
      <c r="CY75" s="1253"/>
      <c r="CZ75" s="1253"/>
      <c r="DA75" s="1253"/>
      <c r="DB75" s="1253"/>
      <c r="DC75" s="1253"/>
    </row>
    <row r="76" spans="2:107" ht="13.2"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72"/>
      <c r="G77" s="1259"/>
      <c r="H77" s="1259"/>
      <c r="I77" s="1259"/>
      <c r="J77" s="1259"/>
      <c r="K77" s="1257"/>
      <c r="L77" s="1257"/>
      <c r="M77" s="1257"/>
      <c r="N77" s="1257"/>
      <c r="AN77" s="1258" t="s">
        <v>606</v>
      </c>
      <c r="AO77" s="1258"/>
      <c r="AP77" s="1258"/>
      <c r="AQ77" s="1258"/>
      <c r="AR77" s="1258"/>
      <c r="AS77" s="1258"/>
      <c r="AT77" s="1258"/>
      <c r="AU77" s="1258"/>
      <c r="AV77" s="1258"/>
      <c r="AW77" s="1258"/>
      <c r="AX77" s="1258"/>
      <c r="AY77" s="1258"/>
      <c r="AZ77" s="1258"/>
      <c r="BA77" s="1258"/>
      <c r="BB77" s="1256" t="s">
        <v>604</v>
      </c>
      <c r="BC77" s="1256"/>
      <c r="BD77" s="1256"/>
      <c r="BE77" s="1256"/>
      <c r="BF77" s="1256"/>
      <c r="BG77" s="1256"/>
      <c r="BH77" s="1256"/>
      <c r="BI77" s="1256"/>
      <c r="BJ77" s="1256"/>
      <c r="BK77" s="1256"/>
      <c r="BL77" s="1256"/>
      <c r="BM77" s="1256"/>
      <c r="BN77" s="1256"/>
      <c r="BO77" s="1256"/>
      <c r="BP77" s="1253">
        <v>18.2</v>
      </c>
      <c r="BQ77" s="1253"/>
      <c r="BR77" s="1253"/>
      <c r="BS77" s="1253"/>
      <c r="BT77" s="1253"/>
      <c r="BU77" s="1253"/>
      <c r="BV77" s="1253"/>
      <c r="BW77" s="1253"/>
      <c r="BX77" s="1253">
        <v>20.3</v>
      </c>
      <c r="BY77" s="1253"/>
      <c r="BZ77" s="1253"/>
      <c r="CA77" s="1253"/>
      <c r="CB77" s="1253"/>
      <c r="CC77" s="1253"/>
      <c r="CD77" s="1253"/>
      <c r="CE77" s="1253"/>
      <c r="CF77" s="1253">
        <v>15.5</v>
      </c>
      <c r="CG77" s="1253"/>
      <c r="CH77" s="1253"/>
      <c r="CI77" s="1253"/>
      <c r="CJ77" s="1253"/>
      <c r="CK77" s="1253"/>
      <c r="CL77" s="1253"/>
      <c r="CM77" s="1253"/>
      <c r="CN77" s="1253">
        <v>4.5999999999999996</v>
      </c>
      <c r="CO77" s="1253"/>
      <c r="CP77" s="1253"/>
      <c r="CQ77" s="1253"/>
      <c r="CR77" s="1253"/>
      <c r="CS77" s="1253"/>
      <c r="CT77" s="1253"/>
      <c r="CU77" s="1253"/>
      <c r="CV77" s="1253">
        <v>1.6</v>
      </c>
      <c r="CW77" s="1253"/>
      <c r="CX77" s="1253"/>
      <c r="CY77" s="1253"/>
      <c r="CZ77" s="1253"/>
      <c r="DA77" s="1253"/>
      <c r="DB77" s="1253"/>
      <c r="DC77" s="1253"/>
    </row>
    <row r="78" spans="2:107" ht="13.2"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609</v>
      </c>
      <c r="BC79" s="1256"/>
      <c r="BD79" s="1256"/>
      <c r="BE79" s="1256"/>
      <c r="BF79" s="1256"/>
      <c r="BG79" s="1256"/>
      <c r="BH79" s="1256"/>
      <c r="BI79" s="1256"/>
      <c r="BJ79" s="1256"/>
      <c r="BK79" s="1256"/>
      <c r="BL79" s="1256"/>
      <c r="BM79" s="1256"/>
      <c r="BN79" s="1256"/>
      <c r="BO79" s="1256"/>
      <c r="BP79" s="1253">
        <v>6.8</v>
      </c>
      <c r="BQ79" s="1253"/>
      <c r="BR79" s="1253"/>
      <c r="BS79" s="1253"/>
      <c r="BT79" s="1253"/>
      <c r="BU79" s="1253"/>
      <c r="BV79" s="1253"/>
      <c r="BW79" s="1253"/>
      <c r="BX79" s="1253">
        <v>6.6</v>
      </c>
      <c r="BY79" s="1253"/>
      <c r="BZ79" s="1253"/>
      <c r="CA79" s="1253"/>
      <c r="CB79" s="1253"/>
      <c r="CC79" s="1253"/>
      <c r="CD79" s="1253"/>
      <c r="CE79" s="1253"/>
      <c r="CF79" s="1253">
        <v>6.4</v>
      </c>
      <c r="CG79" s="1253"/>
      <c r="CH79" s="1253"/>
      <c r="CI79" s="1253"/>
      <c r="CJ79" s="1253"/>
      <c r="CK79" s="1253"/>
      <c r="CL79" s="1253"/>
      <c r="CM79" s="1253"/>
      <c r="CN79" s="1253">
        <v>6.3</v>
      </c>
      <c r="CO79" s="1253"/>
      <c r="CP79" s="1253"/>
      <c r="CQ79" s="1253"/>
      <c r="CR79" s="1253"/>
      <c r="CS79" s="1253"/>
      <c r="CT79" s="1253"/>
      <c r="CU79" s="1253"/>
      <c r="CV79" s="1253">
        <v>6.6</v>
      </c>
      <c r="CW79" s="1253"/>
      <c r="CX79" s="1253"/>
      <c r="CY79" s="1253"/>
      <c r="CZ79" s="1253"/>
      <c r="DA79" s="1253"/>
      <c r="DB79" s="1253"/>
      <c r="DC79" s="1253"/>
    </row>
    <row r="80" spans="2:107" ht="13.2"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P2t2AwNwJg0OcoxXsGhk7TTSy3MEQ2b/FMyuKdVIDb8HiyV5zmhaDdssilrvO3XPYXKE18nRAvgRGpwqp+3HXg==" saltValue="p35x5GFHZsSJ1Iod1RPRf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1" zoomScaleNormal="85"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N52nu5ioZxxunztWq1TzTlcsvh59/KllgGgCPzf/UMAbBhCqN5QPEn9C/ZLOYwZs5hl7vNZmBHhhrnTkcZUxvA==" saltValue="hKN1Ryqy0OyN+StnZRHQA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6" zoomScaleNormal="7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Mr6N7VUmQUTDCeY8+Df1P22B8CsBHZaX6UFnJ7W02SDUS/485QizENpt7aoOIrPThl1g/yFSEoIVPZhHLjmV+Q==" saltValue="3BWFi1hURD9PfPDe/HQSH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555</v>
      </c>
      <c r="G2" s="151"/>
      <c r="H2" s="152"/>
    </row>
    <row r="3" spans="1:8" x14ac:dyDescent="0.2">
      <c r="A3" s="148" t="s">
        <v>548</v>
      </c>
      <c r="B3" s="153"/>
      <c r="C3" s="154"/>
      <c r="D3" s="155">
        <v>21626</v>
      </c>
      <c r="E3" s="156"/>
      <c r="F3" s="157">
        <v>47387</v>
      </c>
      <c r="G3" s="158"/>
      <c r="H3" s="159"/>
    </row>
    <row r="4" spans="1:8" x14ac:dyDescent="0.2">
      <c r="A4" s="160"/>
      <c r="B4" s="161"/>
      <c r="C4" s="162"/>
      <c r="D4" s="163">
        <v>13301</v>
      </c>
      <c r="E4" s="164"/>
      <c r="F4" s="165">
        <v>24928</v>
      </c>
      <c r="G4" s="166"/>
      <c r="H4" s="167"/>
    </row>
    <row r="5" spans="1:8" x14ac:dyDescent="0.2">
      <c r="A5" s="148" t="s">
        <v>550</v>
      </c>
      <c r="B5" s="153"/>
      <c r="C5" s="154"/>
      <c r="D5" s="155">
        <v>25264</v>
      </c>
      <c r="E5" s="156"/>
      <c r="F5" s="157">
        <v>51264</v>
      </c>
      <c r="G5" s="158"/>
      <c r="H5" s="159"/>
    </row>
    <row r="6" spans="1:8" x14ac:dyDescent="0.2">
      <c r="A6" s="160"/>
      <c r="B6" s="161"/>
      <c r="C6" s="162"/>
      <c r="D6" s="163">
        <v>15263</v>
      </c>
      <c r="E6" s="164"/>
      <c r="F6" s="165">
        <v>26040</v>
      </c>
      <c r="G6" s="166"/>
      <c r="H6" s="167"/>
    </row>
    <row r="7" spans="1:8" x14ac:dyDescent="0.2">
      <c r="A7" s="148" t="s">
        <v>551</v>
      </c>
      <c r="B7" s="153"/>
      <c r="C7" s="154"/>
      <c r="D7" s="155">
        <v>12640</v>
      </c>
      <c r="E7" s="156"/>
      <c r="F7" s="157">
        <v>52068</v>
      </c>
      <c r="G7" s="158"/>
      <c r="H7" s="159"/>
    </row>
    <row r="8" spans="1:8" x14ac:dyDescent="0.2">
      <c r="A8" s="160"/>
      <c r="B8" s="161"/>
      <c r="C8" s="162"/>
      <c r="D8" s="163">
        <v>7265</v>
      </c>
      <c r="E8" s="164"/>
      <c r="F8" s="165">
        <v>26936</v>
      </c>
      <c r="G8" s="166"/>
      <c r="H8" s="167"/>
    </row>
    <row r="9" spans="1:8" x14ac:dyDescent="0.2">
      <c r="A9" s="148" t="s">
        <v>552</v>
      </c>
      <c r="B9" s="153"/>
      <c r="C9" s="154"/>
      <c r="D9" s="155">
        <v>12230</v>
      </c>
      <c r="E9" s="156"/>
      <c r="F9" s="157">
        <v>47161</v>
      </c>
      <c r="G9" s="158"/>
      <c r="H9" s="159"/>
    </row>
    <row r="10" spans="1:8" x14ac:dyDescent="0.2">
      <c r="A10" s="160"/>
      <c r="B10" s="161"/>
      <c r="C10" s="162"/>
      <c r="D10" s="163">
        <v>8539</v>
      </c>
      <c r="E10" s="164"/>
      <c r="F10" s="165">
        <v>24595</v>
      </c>
      <c r="G10" s="166"/>
      <c r="H10" s="167"/>
    </row>
    <row r="11" spans="1:8" x14ac:dyDescent="0.2">
      <c r="A11" s="148" t="s">
        <v>553</v>
      </c>
      <c r="B11" s="153"/>
      <c r="C11" s="154"/>
      <c r="D11" s="155">
        <v>28689</v>
      </c>
      <c r="E11" s="156"/>
      <c r="F11" s="157">
        <v>43423</v>
      </c>
      <c r="G11" s="158"/>
      <c r="H11" s="159"/>
    </row>
    <row r="12" spans="1:8" x14ac:dyDescent="0.2">
      <c r="A12" s="160"/>
      <c r="B12" s="161"/>
      <c r="C12" s="168"/>
      <c r="D12" s="163">
        <v>19718</v>
      </c>
      <c r="E12" s="164"/>
      <c r="F12" s="165">
        <v>22207</v>
      </c>
      <c r="G12" s="166"/>
      <c r="H12" s="167"/>
    </row>
    <row r="13" spans="1:8" x14ac:dyDescent="0.2">
      <c r="A13" s="148"/>
      <c r="B13" s="153"/>
      <c r="C13" s="169"/>
      <c r="D13" s="170">
        <v>20090</v>
      </c>
      <c r="E13" s="171"/>
      <c r="F13" s="172">
        <v>48261</v>
      </c>
      <c r="G13" s="173"/>
      <c r="H13" s="159"/>
    </row>
    <row r="14" spans="1:8" x14ac:dyDescent="0.2">
      <c r="A14" s="160"/>
      <c r="B14" s="161"/>
      <c r="C14" s="162"/>
      <c r="D14" s="163">
        <v>12817</v>
      </c>
      <c r="E14" s="164"/>
      <c r="F14" s="165">
        <v>24941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5.2</v>
      </c>
      <c r="C19" s="174">
        <f>ROUND(VALUE(SUBSTITUTE(実質収支比率等に係る経年分析!G$48,"▲","-")),2)</f>
        <v>6.57</v>
      </c>
      <c r="D19" s="174">
        <f>ROUND(VALUE(SUBSTITUTE(実質収支比率等に係る経年分析!H$48,"▲","-")),2)</f>
        <v>8.19</v>
      </c>
      <c r="E19" s="174">
        <f>ROUND(VALUE(SUBSTITUTE(実質収支比率等に係る経年分析!I$48,"▲","-")),2)</f>
        <v>11.74</v>
      </c>
      <c r="F19" s="174">
        <f>ROUND(VALUE(SUBSTITUTE(実質収支比率等に係る経年分析!J$48,"▲","-")),2)</f>
        <v>10.94</v>
      </c>
    </row>
    <row r="20" spans="1:11" x14ac:dyDescent="0.2">
      <c r="A20" s="174" t="s">
        <v>57</v>
      </c>
      <c r="B20" s="174">
        <f>ROUND(VALUE(SUBSTITUTE(実質収支比率等に係る経年分析!F$47,"▲","-")),2)</f>
        <v>29.9</v>
      </c>
      <c r="C20" s="174">
        <f>ROUND(VALUE(SUBSTITUTE(実質収支比率等に係る経年分析!G$47,"▲","-")),2)</f>
        <v>29.72</v>
      </c>
      <c r="D20" s="174">
        <f>ROUND(VALUE(SUBSTITUTE(実質収支比率等に係る経年分析!H$47,"▲","-")),2)</f>
        <v>28.13</v>
      </c>
      <c r="E20" s="174">
        <f>ROUND(VALUE(SUBSTITUTE(実質収支比率等に係る経年分析!I$47,"▲","-")),2)</f>
        <v>30.64</v>
      </c>
      <c r="F20" s="174">
        <f>ROUND(VALUE(SUBSTITUTE(実質収支比率等に係る経年分析!J$47,"▲","-")),2)</f>
        <v>31.26</v>
      </c>
    </row>
    <row r="21" spans="1:11" x14ac:dyDescent="0.2">
      <c r="A21" s="174" t="s">
        <v>58</v>
      </c>
      <c r="B21" s="174">
        <f>IF(ISNUMBER(VALUE(SUBSTITUTE(実質収支比率等に係る経年分析!F$49,"▲","-"))),ROUND(VALUE(SUBSTITUTE(実質収支比率等に係る経年分析!F$49,"▲","-")),2),NA())</f>
        <v>0.08</v>
      </c>
      <c r="C21" s="174">
        <f>IF(ISNUMBER(VALUE(SUBSTITUTE(実質収支比率等に係る経年分析!G$49,"▲","-"))),ROUND(VALUE(SUBSTITUTE(実質収支比率等に係る経年分析!G$49,"▲","-")),2),NA())</f>
        <v>1.44</v>
      </c>
      <c r="D21" s="174">
        <f>IF(ISNUMBER(VALUE(SUBSTITUTE(実質収支比率等に係る経年分析!H$49,"▲","-"))),ROUND(VALUE(SUBSTITUTE(実質収支比率等に係る経年分析!H$49,"▲","-")),2),NA())</f>
        <v>1.44</v>
      </c>
      <c r="E21" s="174">
        <f>IF(ISNUMBER(VALUE(SUBSTITUTE(実質収支比率等に係る経年分析!I$49,"▲","-"))),ROUND(VALUE(SUBSTITUTE(実質収支比率等に係る経年分析!I$49,"▲","-")),2),NA())</f>
        <v>8.6</v>
      </c>
      <c r="F21" s="174">
        <f>IF(ISNUMBER(VALUE(SUBSTITUTE(実質収支比率等に係る経年分析!J$49,"▲","-"))),ROUND(VALUE(SUBSTITUTE(実質収支比率等に係る経年分析!J$49,"▲","-")),2),NA())</f>
        <v>-1</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介護保険事業（介護サービス事業勘定）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2">
      <c r="A32" s="175" t="str">
        <f>IF(連結実質赤字比率に係る赤字・黒字の構成分析!C$38="",NA(),連結実質赤字比率に係る赤字・黒字の構成分析!C$38)</f>
        <v>介護保険事業（保険事業勘定）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1.54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1.58</v>
      </c>
    </row>
    <row r="33" spans="1:16" x14ac:dyDescent="0.2">
      <c r="A33" s="175" t="str">
        <f>IF(連結実質赤字比率に係る赤字・黒字の構成分析!C$37="",NA(),連結実質赤字比率に係る赤字・黒字の構成分析!C$37)</f>
        <v>下水道事業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1.1100000000000001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1.71</v>
      </c>
    </row>
    <row r="34" spans="1:16" x14ac:dyDescent="0.2">
      <c r="A34" s="175" t="str">
        <f>IF(連結実質赤字比率に係る赤字・黒字の構成分析!C$36="",NA(),連結実質赤字比率に係る赤字・黒字の構成分析!C$36)</f>
        <v>水道事業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7.69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7.88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7.97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7.33</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5.19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6.57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11.74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10.93</v>
      </c>
    </row>
    <row r="36" spans="1:16" x14ac:dyDescent="0.2">
      <c r="A36" s="175" t="str">
        <f>IF(連結実質赤字比率に係る赤字・黒字の構成分析!C$34="",NA(),連結実質赤字比率に係る赤字・黒字の構成分析!C$34)</f>
        <v>国民健康保険事業</v>
      </c>
      <c r="B36" s="175">
        <f>IF(ROUND(VALUE(SUBSTITUTE(連結実質赤字比率に係る赤字・黒字の構成分析!F$34,"▲", "-")), 2) &lt; 0, ABS(ROUND(VALUE(SUBSTITUTE(連結実質赤字比率に係る赤字・黒字の構成分析!F$34,"▲", "-")), 2)), NA())</f>
        <v>4.01</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3.13</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2.08</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0.98</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0.77</v>
      </c>
      <c r="K36" s="175" t="e">
        <f>IF(ROUND(VALUE(SUBSTITUTE(連結実質赤字比率に係る赤字・黒字の構成分析!J$34,"▲", "-")), 2) &gt;= 0, ABS(ROUND(VALUE(SUBSTITUTE(連結実質赤字比率に係る赤字・黒字の構成分析!J$34,"▲", "-")), 2)), NA())</f>
        <v>#N/A</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963</v>
      </c>
      <c r="E42" s="176"/>
      <c r="F42" s="176"/>
      <c r="G42" s="176">
        <f>'実質公債費比率（分子）の構造'!L$52</f>
        <v>962</v>
      </c>
      <c r="H42" s="176"/>
      <c r="I42" s="176"/>
      <c r="J42" s="176">
        <f>'実質公債費比率（分子）の構造'!M$52</f>
        <v>955</v>
      </c>
      <c r="K42" s="176"/>
      <c r="L42" s="176"/>
      <c r="M42" s="176">
        <f>'実質公債費比率（分子）の構造'!N$52</f>
        <v>956</v>
      </c>
      <c r="N42" s="176"/>
      <c r="O42" s="176"/>
      <c r="P42" s="176">
        <f>'実質公債費比率（分子）の構造'!O$52</f>
        <v>942</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15</v>
      </c>
      <c r="C45" s="176"/>
      <c r="D45" s="176"/>
      <c r="E45" s="176">
        <f>'実質公債費比率（分子）の構造'!L$49</f>
        <v>14</v>
      </c>
      <c r="F45" s="176"/>
      <c r="G45" s="176"/>
      <c r="H45" s="176">
        <f>'実質公債費比率（分子）の構造'!M$49</f>
        <v>16</v>
      </c>
      <c r="I45" s="176"/>
      <c r="J45" s="176"/>
      <c r="K45" s="176">
        <f>'実質公債費比率（分子）の構造'!N$49</f>
        <v>21</v>
      </c>
      <c r="L45" s="176"/>
      <c r="M45" s="176"/>
      <c r="N45" s="176">
        <f>'実質公債費比率（分子）の構造'!O$49</f>
        <v>21</v>
      </c>
      <c r="O45" s="176"/>
      <c r="P45" s="176"/>
    </row>
    <row r="46" spans="1:16" x14ac:dyDescent="0.2">
      <c r="A46" s="176" t="s">
        <v>69</v>
      </c>
      <c r="B46" s="176">
        <f>'実質公債費比率（分子）の構造'!K$48</f>
        <v>450</v>
      </c>
      <c r="C46" s="176"/>
      <c r="D46" s="176"/>
      <c r="E46" s="176">
        <f>'実質公債費比率（分子）の構造'!L$48</f>
        <v>460</v>
      </c>
      <c r="F46" s="176"/>
      <c r="G46" s="176"/>
      <c r="H46" s="176">
        <f>'実質公債費比率（分子）の構造'!M$48</f>
        <v>475</v>
      </c>
      <c r="I46" s="176"/>
      <c r="J46" s="176"/>
      <c r="K46" s="176">
        <f>'実質公債費比率（分子）の構造'!N$48</f>
        <v>489</v>
      </c>
      <c r="L46" s="176"/>
      <c r="M46" s="176"/>
      <c r="N46" s="176">
        <f>'実質公債費比率（分子）の構造'!O$48</f>
        <v>481</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854</v>
      </c>
      <c r="C49" s="176"/>
      <c r="D49" s="176"/>
      <c r="E49" s="176">
        <f>'実質公債費比率（分子）の構造'!L$45</f>
        <v>840</v>
      </c>
      <c r="F49" s="176"/>
      <c r="G49" s="176"/>
      <c r="H49" s="176">
        <f>'実質公債費比率（分子）の構造'!M$45</f>
        <v>877</v>
      </c>
      <c r="I49" s="176"/>
      <c r="J49" s="176"/>
      <c r="K49" s="176">
        <f>'実質公債費比率（分子）の構造'!N$45</f>
        <v>917</v>
      </c>
      <c r="L49" s="176"/>
      <c r="M49" s="176"/>
      <c r="N49" s="176">
        <f>'実質公債費比率（分子）の構造'!O$45</f>
        <v>914</v>
      </c>
      <c r="O49" s="176"/>
      <c r="P49" s="176"/>
    </row>
    <row r="50" spans="1:16" x14ac:dyDescent="0.2">
      <c r="A50" s="176" t="s">
        <v>73</v>
      </c>
      <c r="B50" s="176" t="e">
        <f>NA()</f>
        <v>#N/A</v>
      </c>
      <c r="C50" s="176">
        <f>IF(ISNUMBER('実質公債費比率（分子）の構造'!K$53),'実質公債費比率（分子）の構造'!K$53,NA())</f>
        <v>356</v>
      </c>
      <c r="D50" s="176" t="e">
        <f>NA()</f>
        <v>#N/A</v>
      </c>
      <c r="E50" s="176" t="e">
        <f>NA()</f>
        <v>#N/A</v>
      </c>
      <c r="F50" s="176">
        <f>IF(ISNUMBER('実質公債費比率（分子）の構造'!L$53),'実質公債費比率（分子）の構造'!L$53,NA())</f>
        <v>352</v>
      </c>
      <c r="G50" s="176" t="e">
        <f>NA()</f>
        <v>#N/A</v>
      </c>
      <c r="H50" s="176" t="e">
        <f>NA()</f>
        <v>#N/A</v>
      </c>
      <c r="I50" s="176">
        <f>IF(ISNUMBER('実質公債費比率（分子）の構造'!M$53),'実質公債費比率（分子）の構造'!M$53,NA())</f>
        <v>413</v>
      </c>
      <c r="J50" s="176" t="e">
        <f>NA()</f>
        <v>#N/A</v>
      </c>
      <c r="K50" s="176" t="e">
        <f>NA()</f>
        <v>#N/A</v>
      </c>
      <c r="L50" s="176">
        <f>IF(ISNUMBER('実質公債費比率（分子）の構造'!N$53),'実質公債費比率（分子）の構造'!N$53,NA())</f>
        <v>471</v>
      </c>
      <c r="M50" s="176" t="e">
        <f>NA()</f>
        <v>#N/A</v>
      </c>
      <c r="N50" s="176" t="e">
        <f>NA()</f>
        <v>#N/A</v>
      </c>
      <c r="O50" s="176">
        <f>IF(ISNUMBER('実質公債費比率（分子）の構造'!O$53),'実質公債費比率（分子）の構造'!O$53,NA())</f>
        <v>474</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9489</v>
      </c>
      <c r="E56" s="175"/>
      <c r="F56" s="175"/>
      <c r="G56" s="175">
        <f>'将来負担比率（分子）の構造'!J$52</f>
        <v>9227</v>
      </c>
      <c r="H56" s="175"/>
      <c r="I56" s="175"/>
      <c r="J56" s="175">
        <f>'将来負担比率（分子）の構造'!K$52</f>
        <v>8947</v>
      </c>
      <c r="K56" s="175"/>
      <c r="L56" s="175"/>
      <c r="M56" s="175">
        <f>'将来負担比率（分子）の構造'!L$52</f>
        <v>8643</v>
      </c>
      <c r="N56" s="175"/>
      <c r="O56" s="175"/>
      <c r="P56" s="175">
        <f>'将来負担比率（分子）の構造'!M$52</f>
        <v>8315</v>
      </c>
    </row>
    <row r="57" spans="1:16" x14ac:dyDescent="0.2">
      <c r="A57" s="175" t="s">
        <v>44</v>
      </c>
      <c r="B57" s="175"/>
      <c r="C57" s="175"/>
      <c r="D57" s="175">
        <f>'将来負担比率（分子）の構造'!I$51</f>
        <v>3021</v>
      </c>
      <c r="E57" s="175"/>
      <c r="F57" s="175"/>
      <c r="G57" s="175">
        <f>'将来負担比率（分子）の構造'!J$51</f>
        <v>2877</v>
      </c>
      <c r="H57" s="175"/>
      <c r="I57" s="175"/>
      <c r="J57" s="175">
        <f>'将来負担比率（分子）の構造'!K$51</f>
        <v>2740</v>
      </c>
      <c r="K57" s="175"/>
      <c r="L57" s="175"/>
      <c r="M57" s="175">
        <f>'将来負担比率（分子）の構造'!L$51</f>
        <v>2574</v>
      </c>
      <c r="N57" s="175"/>
      <c r="O57" s="175"/>
      <c r="P57" s="175">
        <f>'将来負担比率（分子）の構造'!M$51</f>
        <v>2460</v>
      </c>
    </row>
    <row r="58" spans="1:16" x14ac:dyDescent="0.2">
      <c r="A58" s="175" t="s">
        <v>43</v>
      </c>
      <c r="B58" s="175"/>
      <c r="C58" s="175"/>
      <c r="D58" s="175">
        <f>'将来負担比率（分子）の構造'!I$50</f>
        <v>3151</v>
      </c>
      <c r="E58" s="175"/>
      <c r="F58" s="175"/>
      <c r="G58" s="175">
        <f>'将来負担比率（分子）の構造'!J$50</f>
        <v>3193</v>
      </c>
      <c r="H58" s="175"/>
      <c r="I58" s="175"/>
      <c r="J58" s="175">
        <f>'将来負担比率（分子）の構造'!K$50</f>
        <v>3201</v>
      </c>
      <c r="K58" s="175"/>
      <c r="L58" s="175"/>
      <c r="M58" s="175">
        <f>'将来負担比率（分子）の構造'!L$50</f>
        <v>3559</v>
      </c>
      <c r="N58" s="175"/>
      <c r="O58" s="175"/>
      <c r="P58" s="175">
        <f>'将来負担比率（分子）の構造'!M$50</f>
        <v>3809</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1475</v>
      </c>
      <c r="C62" s="175"/>
      <c r="D62" s="175"/>
      <c r="E62" s="175">
        <f>'将来負担比率（分子）の構造'!J$45</f>
        <v>1399</v>
      </c>
      <c r="F62" s="175"/>
      <c r="G62" s="175"/>
      <c r="H62" s="175">
        <f>'将来負担比率（分子）の構造'!K$45</f>
        <v>1337</v>
      </c>
      <c r="I62" s="175"/>
      <c r="J62" s="175"/>
      <c r="K62" s="175">
        <f>'将来負担比率（分子）の構造'!L$45</f>
        <v>1257</v>
      </c>
      <c r="L62" s="175"/>
      <c r="M62" s="175"/>
      <c r="N62" s="175">
        <f>'将来負担比率（分子）の構造'!M$45</f>
        <v>1185</v>
      </c>
      <c r="O62" s="175"/>
      <c r="P62" s="175"/>
    </row>
    <row r="63" spans="1:16" x14ac:dyDescent="0.2">
      <c r="A63" s="175" t="s">
        <v>36</v>
      </c>
      <c r="B63" s="175">
        <f>'将来負担比率（分子）の構造'!I$44</f>
        <v>193</v>
      </c>
      <c r="C63" s="175"/>
      <c r="D63" s="175"/>
      <c r="E63" s="175">
        <f>'将来負担比率（分子）の構造'!J$44</f>
        <v>176</v>
      </c>
      <c r="F63" s="175"/>
      <c r="G63" s="175"/>
      <c r="H63" s="175">
        <f>'将来負担比率（分子）の構造'!K$44</f>
        <v>158</v>
      </c>
      <c r="I63" s="175"/>
      <c r="J63" s="175"/>
      <c r="K63" s="175">
        <f>'将来負担比率（分子）の構造'!L$44</f>
        <v>182</v>
      </c>
      <c r="L63" s="175"/>
      <c r="M63" s="175"/>
      <c r="N63" s="175">
        <f>'将来負担比率（分子）の構造'!M$44</f>
        <v>182</v>
      </c>
      <c r="O63" s="175"/>
      <c r="P63" s="175"/>
    </row>
    <row r="64" spans="1:16" x14ac:dyDescent="0.2">
      <c r="A64" s="175" t="s">
        <v>35</v>
      </c>
      <c r="B64" s="175">
        <f>'将来負担比率（分子）の構造'!I$43</f>
        <v>7169</v>
      </c>
      <c r="C64" s="175"/>
      <c r="D64" s="175"/>
      <c r="E64" s="175">
        <f>'将来負担比率（分子）の構造'!J$43</f>
        <v>7397</v>
      </c>
      <c r="F64" s="175"/>
      <c r="G64" s="175"/>
      <c r="H64" s="175">
        <f>'将来負担比率（分子）の構造'!K$43</f>
        <v>7138</v>
      </c>
      <c r="I64" s="175"/>
      <c r="J64" s="175"/>
      <c r="K64" s="175">
        <f>'将来負担比率（分子）の構造'!L$43</f>
        <v>6984</v>
      </c>
      <c r="L64" s="175"/>
      <c r="M64" s="175"/>
      <c r="N64" s="175">
        <f>'将来負担比率（分子）の構造'!M$43</f>
        <v>6898</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8890</v>
      </c>
      <c r="C66" s="175"/>
      <c r="D66" s="175"/>
      <c r="E66" s="175">
        <f>'将来負担比率（分子）の構造'!J$41</f>
        <v>8737</v>
      </c>
      <c r="F66" s="175"/>
      <c r="G66" s="175"/>
      <c r="H66" s="175">
        <f>'将来負担比率（分子）の構造'!K$41</f>
        <v>8311</v>
      </c>
      <c r="I66" s="175"/>
      <c r="J66" s="175"/>
      <c r="K66" s="175">
        <f>'将来負担比率（分子）の構造'!L$41</f>
        <v>7839</v>
      </c>
      <c r="L66" s="175"/>
      <c r="M66" s="175"/>
      <c r="N66" s="175">
        <f>'将来負担比率（分子）の構造'!M$41</f>
        <v>7409</v>
      </c>
      <c r="O66" s="175"/>
      <c r="P66" s="175"/>
    </row>
    <row r="67" spans="1:16" x14ac:dyDescent="0.2">
      <c r="A67" s="175" t="s">
        <v>77</v>
      </c>
      <c r="B67" s="175" t="e">
        <f>NA()</f>
        <v>#N/A</v>
      </c>
      <c r="C67" s="175">
        <f>IF(ISNUMBER('将来負担比率（分子）の構造'!I$53), IF('将来負担比率（分子）の構造'!I$53 &lt; 0, 0, '将来負担比率（分子）の構造'!I$53), NA())</f>
        <v>2065</v>
      </c>
      <c r="D67" s="175" t="e">
        <f>NA()</f>
        <v>#N/A</v>
      </c>
      <c r="E67" s="175" t="e">
        <f>NA()</f>
        <v>#N/A</v>
      </c>
      <c r="F67" s="175">
        <f>IF(ISNUMBER('将来負担比率（分子）の構造'!J$53), IF('将来負担比率（分子）の構造'!J$53 &lt; 0, 0, '将来負担比率（分子）の構造'!J$53), NA())</f>
        <v>2412</v>
      </c>
      <c r="G67" s="175" t="e">
        <f>NA()</f>
        <v>#N/A</v>
      </c>
      <c r="H67" s="175" t="e">
        <f>NA()</f>
        <v>#N/A</v>
      </c>
      <c r="I67" s="175">
        <f>IF(ISNUMBER('将来負担比率（分子）の構造'!K$53), IF('将来負担比率（分子）の構造'!K$53 &lt; 0, 0, '将来負担比率（分子）の構造'!K$53), NA())</f>
        <v>2056</v>
      </c>
      <c r="J67" s="175" t="e">
        <f>NA()</f>
        <v>#N/A</v>
      </c>
      <c r="K67" s="175" t="e">
        <f>NA()</f>
        <v>#N/A</v>
      </c>
      <c r="L67" s="175">
        <f>IF(ISNUMBER('将来負担比率（分子）の構造'!L$53), IF('将来負担比率（分子）の構造'!L$53 &lt; 0, 0, '将来負担比率（分子）の構造'!L$53), NA())</f>
        <v>1486</v>
      </c>
      <c r="M67" s="175" t="e">
        <f>NA()</f>
        <v>#N/A</v>
      </c>
      <c r="N67" s="175" t="e">
        <f>NA()</f>
        <v>#N/A</v>
      </c>
      <c r="O67" s="175">
        <f>IF(ISNUMBER('将来負担比率（分子）の構造'!M$53), IF('将来負担比率（分子）の構造'!M$53 &lt; 0, 0, '将来負担比率（分子）の構造'!M$53), NA())</f>
        <v>1090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1773</v>
      </c>
      <c r="C72" s="179">
        <f>基金残高に係る経年分析!G55</f>
        <v>2076</v>
      </c>
      <c r="D72" s="179">
        <f>基金残高に係る経年分析!H55</f>
        <v>2078</v>
      </c>
    </row>
    <row r="73" spans="1:16" x14ac:dyDescent="0.2">
      <c r="A73" s="178" t="s">
        <v>80</v>
      </c>
      <c r="B73" s="179">
        <f>基金残高に係る経年分析!F56</f>
        <v>260</v>
      </c>
      <c r="C73" s="179">
        <f>基金残高に係る経年分析!G56</f>
        <v>265</v>
      </c>
      <c r="D73" s="179">
        <f>基金残高に係る経年分析!H56</f>
        <v>483</v>
      </c>
    </row>
    <row r="74" spans="1:16" x14ac:dyDescent="0.2">
      <c r="A74" s="178" t="s">
        <v>81</v>
      </c>
      <c r="B74" s="179">
        <f>基金残高に係る経年分析!F57</f>
        <v>499</v>
      </c>
      <c r="C74" s="179">
        <f>基金残高に係る経年分析!G57</f>
        <v>509</v>
      </c>
      <c r="D74" s="179">
        <f>基金残高に係る経年分析!H57</f>
        <v>521</v>
      </c>
    </row>
  </sheetData>
  <sheetProtection algorithmName="SHA-512" hashValue="jJ1S5np6QWdTzgyNmlApmUWK8bBYYxv7cV68Vu8hUh/pvKwDneInXvsmMU17W6ZHl5OckgokAc6grGaeugOCdQ==" saltValue="U2Jrc/I/LnpkqWjRc/rlx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2024-03-13T07:51:47Z</cp:lastPrinted>
  <dcterms:created xsi:type="dcterms:W3CDTF">2024-02-05T02:28:06Z</dcterms:created>
  <dcterms:modified xsi:type="dcterms:W3CDTF">2024-10-03T06:54:13Z</dcterms:modified>
  <cp:category/>
</cp:coreProperties>
</file>