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7B1FAA3B-1D17-45A0-B3CE-7C605C0D676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W34" i="10"/>
  <c r="BW35" i="10" s="1"/>
  <c r="BW36" i="10" s="1"/>
  <c r="BW37" i="10" s="1"/>
  <c r="BW38" i="10" s="1"/>
  <c r="BW39" i="10" s="1"/>
  <c r="BW40" i="10" s="1"/>
  <c r="BE34" i="10"/>
  <c r="C34" i="10"/>
  <c r="U34" i="10" s="1"/>
  <c r="CO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<sst xmlns="http://schemas.openxmlformats.org/spreadsheetml/2006/main" count="1108" uniqueCount="583">
  <si>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</si>
  <si>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</si>
  <si>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</si>
  <si>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</si>
  <si>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</si>
  <si>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</si>
  <si>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</si>
  <si>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</si>
  <si>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</si>
  <si>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</si>
  <si>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</si>
  <si>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</si>
  <si>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</si>
  <si>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</si>
  <si>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</si>
  <si>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</si>
  <si>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</si>
  <si>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</si>
  <si>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</si>
  <si>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</si>
  <si>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</si>
  <si>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</si>
  <si>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</si>
  <si>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</si>
  <si>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</si>
  <si>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</si>
  <si>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</si>
  <si>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</si>
  <si>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</si>
  <si>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</si>
  <si>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</si>
  <si>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</si>
  <si>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</si>
  <si>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</si>
  <si>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</si>
  <si>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</si>
  <si>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</si>
  <si>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</si>
  <si>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</si>
  <si>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</si>
  <si>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</si>
  <si>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</si>
  <si>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</si>
  <si>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</si>
  <si>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</si>
  <si>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</si>
  <si>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</si>
  <si>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</si>
  <si>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</si>
  <si>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</si>
  <si>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</si>
  <si>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</si>
  <si>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</si>
  <si>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</si>
  <si>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</si>
  <si>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</si>
  <si>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</si>
  <si>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</si>
  <si>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</si>
  <si>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</si>
  <si>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</si>
  <si>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</si>
  <si>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</si>
  <si>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</si>
  <si>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</si>
  <si>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</si>
  <si>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</si>
  <si>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</si>
  <si>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</si>
  <si>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</si>
  <si>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</si>
  <si>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</si>
  <si>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</si>
  <si>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</si>
  <si>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</si>
  <si>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</si>
  <si>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</si>
  <si>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</si>
  <si>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</si>
  <si>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</si>
  <si>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</si>
  <si>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</si>
  <si>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</si>
  <si>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</si>
  <si>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</si>
  <si>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</si>
  <si>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</si>
  <si>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</si>
  <si>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</si>
  <si>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</si>
  <si>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</si>
  <si>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</si>
  <si>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</si>
  <si>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</si>
  <si>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</si>
  <si>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</si>
  <si>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</si>
  <si>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</si>
  <si>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</si>
  <si>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</si>
  <si>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</si>
  <si>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</si>
  <si>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</si>
  <si>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</si>
  <si>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</si>
  <si>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</si>
  <si>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</si>
  <si>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</si>
  <si>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</si>
  <si>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</si>
  <si>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</si>
  <si>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</si>
  <si>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</si>
  <si>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</si>
  <si>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</si>
  <si>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</si>
  <si>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</si>
  <si>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</si>
  <si>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</si>
  <si>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</si>
  <si>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</si>
  <si>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</si>
  <si>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</si>
  <si>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</si>
  <si>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</si>
  <si>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</si>
  <si>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</si>
  <si>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</si>
  <si>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</si>
  <si>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</si>
  <si>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</si>
  <si>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</si>
  <si>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</si>
  <si>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</si>
  <si>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</si>
  <si>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</si>
  <si>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</si>
  <si>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</si>
  <si>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</si>
  <si>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</si>
  <si>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</si>
  <si>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</si>
  <si>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</si>
  <si>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</si>
  <si>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</si>
  <si>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</si>
  <si>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</si>
  <si>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</si>
  <si>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</si>
  <si>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</si>
  <si>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</si>
  <si>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</si>
  <si>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</si>
  <si>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</si>
  <si>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</si>
  <si>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</si>
  <si>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</si>
  <si>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</si>
  <si>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</si>
  <si>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</si>
  <si>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</si>
  <si>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</si>
  <si>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</si>
  <si>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</si>
  <si>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</si>
  <si>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</si>
  <si>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</si>
  <si>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</si>
  <si>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</si>
  <si>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</si>
  <si>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</si>
  <si>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</si>
  <si>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</si>
  <si>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</si>
  <si>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</si>
  <si>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</si>
  <si>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</si>
  <si>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</si>
  <si>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</si>
  <si>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</si>
  <si>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</si>
  <si>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</si>
  <si>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</si>
  <si>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</si>
  <si>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</si>
  <si>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</si>
  <si>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</si>
  <si>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</si>
  <si>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</si>
  <si>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</si>
  <si>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</si>
  <si>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</si>
  <si>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</si>
  <si>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</si>
  <si>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</si>
  <si>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</si>
  <si>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</si>
  <si>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</si>
  <si>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</si>
  <si>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</si>
  <si>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</si>
  <si>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</si>
  <si>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</si>
  <si>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</si>
  <si>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</si>
  <si>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</si>
  <si>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</si>
  <si>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</si>
  <si>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</si>
  <si>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</si>
  <si>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</si>
  <si>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</si>
  <si>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</si>
  <si>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</si>
  <si>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</si>
  <si>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</si>
  <si>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</si>
  <si>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</si>
  <si>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</si>
  <si>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</si>
  <si>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</si>
  <si>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</si>
  <si>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</si>
  <si>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</si>
  <si>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</si>
  <si>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</si>
  <si>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</si>
  <si>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</si>
  <si>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</si>
  <si>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</si>
  <si>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</si>
  <si>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</si>
  <si>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</si>
  <si>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</si>
  <si>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</si>
  <si>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</si>
  <si>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</si>
  <si>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</si>
  <si>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</si>
  <si>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</si>
  <si>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</si>
  <si>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</si>
  <si>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</si>
  <si>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</si>
  <si>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</si>
  <si>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</si>
  <si>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</si>
  <si>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</si>
  <si>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</si>
  <si>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</si>
  <si>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</si>
  <si>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</si>
  <si>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</si>
  <si>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</si>
  <si>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</si>
  <si>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</si>
  <si>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</si>
  <si>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</si>
  <si>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</si>
  <si>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</si>
  <si>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</si>
  <si>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</si>
  <si>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</si>
  <si>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</si>
  <si>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</si>
  <si>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</si>
  <si>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</si>
  <si>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</si>
  <si>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</si>
  <si>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</si>
  <si>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</si>
  <si>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</si>
  <si>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</si>
  <si>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</si>
  <si>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</si>
  <si>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</si>
  <si>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</si>
  <si>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</si>
  <si>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</si>
  <si>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</si>
  <si>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</si>
  <si>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</si>
  <si>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</si>
  <si>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</si>
  <si>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</si>
  <si>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</si>
  <si>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</si>
  <si>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</si>
  <si>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</si>
  <si>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</si>
  <si>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</si>
  <si>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</si>
  <si>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</si>
  <si>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</si>
  <si>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</si>
  <si>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</si>
  <si>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</si>
  <si>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</si>
  <si>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</si>
  <si>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</si>
  <si>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</si>
  <si>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</si>
  <si>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</si>
  <si>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</si>
  <si>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</si>
  <si>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</si>
  <si>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</si>
  <si>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</si>
  <si>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</si>
  <si>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</si>
  <si>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</si>
  <si>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</si>
  <si>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</si>
  <si>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</si>
  <si>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</si>
  <si>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</si>
  <si>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</si>
  <si>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</si>
  <si>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</si>
  <si>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</si>
  <si>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</si>
  <si>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</si>
  <si>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</si>
  <si>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</si>
  <si>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</si>
  <si>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</si>
  <si>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</si>
  <si>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</si>
  <si>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</si>
  <si>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</si>
  <si>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</si>
  <si>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</si>
  <si>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</si>
  <si>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</si>
  <si>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</si>
  <si>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</si>
  <si>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</si>
  <si>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</si>
  <si>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</si>
  <si>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</si>
  <si>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</si>
  <si>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</si>
  <si>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</si>
  <si>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</si>
  <si>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</si>
  <si>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</si>
  <si>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</si>
  <si>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</si>
  <si>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</si>
  <si>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</si>
  <si>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</si>
  <si>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</si>
  <si>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</si>
  <si>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</si>
  <si>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</si>
  <si>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</si>
  <si>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</si>
  <si>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</si>
  <si>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</si>
  <si>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</si>
  <si>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</si>
  <si>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</si>
  <si>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</si>
  <si>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</si>
  <si>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</si>
  <si>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</si>
  <si>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</si>
  <si>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</si>
  <si>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</si>
  <si>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</si>
  <si>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</si>
  <si>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</si>
  <si>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</si>
  <si>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</si>
  <si>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</si>
  <si>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</si>
  <si>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</si>
  <si>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</si>
  <si>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</si>
  <si>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</si>
  <si>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</si>
  <si>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</si>
  <si>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</si>
  <si>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</si>
  <si>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</si>
  <si>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</si>
  <si>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</si>
  <si>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</si>
  <si>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</si>
  <si>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</si>
  <si>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</si>
  <si>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</si>
  <si>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</si>
  <si>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</si>
  <si>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</si>
  <si>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</si>
  <si>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</si>
  <si>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</si>
  <si>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</si>
  <si>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</si>
  <si>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</si>
  <si>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</si>
  <si>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</si>
  <si>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</si>
  <si>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</si>
  <si>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</si>
  <si>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</si>
  <si>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</si>
  <si>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</si>
  <si>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</si>
  <si>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</si>
  <si>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</si>
  <si>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</si>
  <si>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</si>
  <si>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</si>
  <si>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</si>
  <si>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</si>
  <si>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</si>
  <si>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</si>
  <si>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</si>
  <si>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</si>
  <si>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</si>
  <si>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</si>
  <si>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</si>
  <si>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</si>
  <si>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</si>
  <si>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</si>
  <si>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</si>
  <si>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</si>
  <si>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</si>
  <si>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</si>
  <si>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</si>
  <si>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</si>
  <si>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</si>
  <si>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</si>
  <si>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</si>
  <si>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</si>
  <si>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</si>
  <si>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</si>
  <si>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</si>
  <si>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</si>
  <si>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</si>
  <si>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</si>
  <si>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</si>
  <si>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</si>
  <si>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</si>
  <si>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</si>
  <si>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</si>
  <si>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</si>
  <si>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</si>
  <si>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</si>
  <si>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</si>
  <si>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</si>
  <si>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</si>
  <si>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</si>
  <si>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</si>
  <si>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</si>
  <si>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</si>
  <si>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</si>
  <si>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</si>
  <si>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</si>
  <si>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</si>
  <si>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</si>
  <si>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</si>
  <si>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</si>
  <si>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</si>
  <si>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</si>
  <si>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</si>
  <si>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</si>
  <si>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</si>
  <si>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</si>
  <si>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</si>
  <si>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</si>
  <si>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</si>
  <si>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</si>
  <si>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</si>
  <si>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</si>
  <si>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</si>
  <si>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</si>
  <si>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</si>
  <si>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</si>
  <si>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</si>
  <si>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</si>
  <si>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</si>
  <si>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</si>
  <si>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</si>
  <si>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</si>
  <si>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</si>
  <si>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</si>
  <si>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</si>
  <si>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</si>
  <si>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</si>
  <si>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</si>
  <si>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</si>
  <si>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</si>
  <si>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</si>
  <si>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</si>
  <si>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</si>
  <si>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</si>
  <si>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</si>
  <si>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</si>
  <si>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</si>
  <si>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</si>
  <si>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</si>
  <si>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</si>
  <si>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</si>
  <si>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</si>
  <si>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</si>
  <si>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</si>
  <si>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</si>
  <si>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</si>
  <si>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</si>
  <si>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</si>
  <si>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</si>
  <si>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</si>
  <si>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</si>
  <si>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</si>
  <si>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</si>
  <si>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</si>
  <si>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</si>
  <si>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</si>
  <si>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</si>
  <si>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</si>
  <si>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</si>
  <si>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</si>
  <si>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</si>
  <si>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</si>
  <si>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</si>
  <si>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</si>
  <si>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</si>
  <si>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</si>
  <si>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</si>
  <si>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</si>
  <si>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</si>
  <si>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</si>
  <si>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</si>
  <si>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</si>
  <si>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</si>
  <si>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</si>
  <si>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</si>
  <si>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</si>
  <si>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</si>
  <si>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</si>
  <si>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</si>
  <si>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</si>
  <si>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</si>
  <si>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</si>
  <si>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</si>
  <si>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</si>
  <si>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</si>
  <si>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</si>
  <si>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</si>
  <si>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</si>
  <si>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</si>
  <si>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</si>
  <si>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</si>
  <si>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</si>
  <si>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</si>
  <si>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</si>
  <si>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3.61</t>
  </si>
  <si>
    <t>一般会計</t>
  </si>
  <si>
    <t>国民健康保険特別会計</t>
  </si>
  <si>
    <t>介護保険特別会計</t>
  </si>
  <si>
    <t>下水道事業会計</t>
  </si>
  <si>
    <t>後期高齢者医療特別会計</t>
  </si>
  <si>
    <t>磯城郡介護認定審査会共同設置特別会計</t>
  </si>
  <si>
    <t>その他会計（赤字）</t>
  </si>
  <si>
    <t>その他会計（黒字）</t>
  </si>
  <si>
    <t>（百万円）</t>
    <phoneticPr fontId="5"/>
  </si>
  <si>
    <t>H30</t>
    <phoneticPr fontId="5"/>
  </si>
  <si>
    <t>R01</t>
    <phoneticPr fontId="5"/>
  </si>
  <si>
    <t>R02</t>
    <phoneticPr fontId="5"/>
  </si>
  <si>
    <t>R03</t>
    <phoneticPr fontId="5"/>
  </si>
  <si>
    <t>R04</t>
    <phoneticPr fontId="5"/>
  </si>
  <si>
    <t>田原本町土地開発公社</t>
    <phoneticPr fontId="2"/>
  </si>
  <si>
    <t>法適用企業</t>
  </si>
  <si>
    <t>奈良県市町村総合事務組合</t>
    <rPh sb="0" eb="6">
      <t>ナラケンシチョウソン</t>
    </rPh>
    <rPh sb="6" eb="12">
      <t>ソウゴウジムクミアイ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</si>
  <si>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</si>
  <si>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8">
      <t>コウキコウレイシャ</t>
    </rPh>
    <rPh sb="8" eb="10">
      <t>イリョウ</t>
    </rPh>
    <rPh sb="10" eb="14">
      <t>コウイキレンゴウ</t>
    </rPh>
    <phoneticPr fontId="2"/>
  </si>
  <si>
    <t>やまと広域環境衛生事務組合</t>
    <rPh sb="3" eb="5">
      <t>コウイキ</t>
    </rPh>
    <rPh sb="5" eb="9">
      <t>カンキョウエイセイ</t>
    </rPh>
    <rPh sb="9" eb="13">
      <t>ジムクミアイ</t>
    </rPh>
    <phoneticPr fontId="2"/>
  </si>
  <si>
    <t>奈良県広域消防組合</t>
    <rPh sb="0" eb="5">
      <t>ナラケンコウイキ</t>
    </rPh>
    <rPh sb="5" eb="7">
      <t>ショウボウ</t>
    </rPh>
    <rPh sb="7" eb="9">
      <t>クミアイ</t>
    </rPh>
    <phoneticPr fontId="2"/>
  </si>
  <si>
    <t>国保中央病院組合</t>
    <rPh sb="0" eb="6">
      <t>コクホチュウオウビョウイン</t>
    </rPh>
    <rPh sb="6" eb="8">
      <t>クミアイ</t>
    </rPh>
    <phoneticPr fontId="2"/>
  </si>
  <si>
    <t>磯城郡水道企業団</t>
    <rPh sb="0" eb="8">
      <t>シキグンスイドウキギョウダン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</si>
</sst>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3BC-47F7-924D-FED71BC33C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37432</c:v>
                </c:pt>
                <c:pt idx="1">
                  <c:v>59852</c:v>
                </c:pt>
                <c:pt idx="2">
                  <c:v>55680</c:v>
                </c:pt>
                <c:pt idx="3">
                  <c:v>54306</c:v>
                </c:pt>
                <c:pt idx="4">
                  <c:v>46728</c:v>
                </c:pt>
              </c:numCache>
            </c:numRef>
          </c:val>
          <c:smooth val="0"/>
          <c:extLst>
            <c:ext xmlns:c16="http://schemas.microsoft.com/office/drawing/2014/chart" uri="{C3380CC4-5D6E-409C-BE32-E72D297353CC}">
              <c16:uniqueId val="{00000001-33BC-47F7-924D-FED71BC33C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9.08</c:v>
                </c:pt>
                <c:pt idx="1">
                  <c:v>5.51</c:v>
                </c:pt>
                <c:pt idx="2">
                  <c:v>6.79</c:v>
                </c:pt>
                <c:pt idx="3">
                  <c:v>10.15</c:v>
                </c:pt>
                <c:pt idx="4">
                  <c:v>11.93</c:v>
                </c:pt>
              </c:numCache>
            </c:numRef>
          </c:val>
          <c:extLst>
            <c:ext xmlns:c16="http://schemas.microsoft.com/office/drawing/2014/chart" uri="{C3380CC4-5D6E-409C-BE32-E72D297353CC}">
              <c16:uniqueId val="{00000000-4C34-4AD7-A336-30B5807C93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c:v>
                </c:pt>
                <c:pt idx="1">
                  <c:v>27.2</c:v>
                </c:pt>
                <c:pt idx="2">
                  <c:v>25.89</c:v>
                </c:pt>
                <c:pt idx="3">
                  <c:v>24.23</c:v>
                </c:pt>
                <c:pt idx="4">
                  <c:v>24.94</c:v>
                </c:pt>
              </c:numCache>
            </c:numRef>
          </c:val>
          <c:extLst>
            <c:ext xmlns:c16="http://schemas.microsoft.com/office/drawing/2014/chart" uri="{C3380CC4-5D6E-409C-BE32-E72D297353CC}">
              <c16:uniqueId val="{00000001-4C34-4AD7-A336-30B5807C93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-3.61</c:v>
                </c:pt>
                <c:pt idx="2">
                  <c:v>1.27</c:v>
                </c:pt>
                <c:pt idx="3">
                  <c:v>3.8</c:v>
                </c:pt>
                <c:pt idx="4">
                  <c:v>1.5</c:v>
                </c:pt>
              </c:numCache>
            </c:numRef>
          </c:val>
          <c:smooth val="0"/>
          <c:extLst>
            <c:ext xmlns:c16="http://schemas.microsoft.com/office/drawing/2014/chart" uri="{C3380CC4-5D6E-409C-BE32-E72D297353CC}">
              <c16:uniqueId val="{00000002-4C34-4AD7-A336-30B5807C93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9.6999999999999993</c:v>
                </c:pt>
                <c:pt idx="2">
                  <c:v>#N/A</c:v>
                </c:pt>
                <c:pt idx="3">
                  <c:v>9.6199999999999992</c:v>
                </c:pt>
                <c:pt idx="4">
                  <c:v>#N/A</c:v>
                </c:pt>
                <c:pt idx="5">
                  <c:v>9.84</c:v>
                </c:pt>
                <c:pt idx="6">
                  <c:v>#N/A</c:v>
                </c:pt>
                <c:pt idx="7">
                  <c:v>9.43</c:v>
                </c:pt>
                <c:pt idx="8">
                  <c:v>0</c:v>
                </c:pt>
                <c:pt idx="9">
                  <c:v>0</c:v>
                </c:pt>
              </c:numCache>
            </c:numRef>
          </c:val>
          <c:extLst>
            <c:ext xmlns:c16="http://schemas.microsoft.com/office/drawing/2014/chart" uri="{C3380CC4-5D6E-409C-BE32-E72D297353CC}">
              <c16:uniqueId val="{00000000-61E5-4015-9A02-F1AAD6128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E5-4015-9A02-F1AAD61287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E5-4015-9A02-F1AAD61287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1E5-4015-9A02-F1AAD61287F3}"/>
            </c:ext>
          </c:extLst>
        </c:ser>
        <c:ser>
          <c:idx val="4"/>
          <c:order val="4"/>
          <c:tx>
            <c:strRef>
              <c:f>データシート!$A$31</c:f>
              <c:strCache>
                <c:ptCount val="1"/>
                <c:pt idx="0">
                  <c:v>磯城郡介護認定審査会共同設置特別会計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0.03</c:v>
                </c:pt>
                <c:pt idx="8">
                  <c:v>#N/A</c:v>
                </c:pt>
                <c:pt idx="9">
                  <c:v>0.01</c:v>
                </c:pt>
              </c:numCache>
            </c:numRef>
          </c:val>
          <c:extLst>
            <c:ext xmlns:c16="http://schemas.microsoft.com/office/drawing/2014/chart" uri="{C3380CC4-5D6E-409C-BE32-E72D297353CC}">
              <c16:uniqueId val="{00000004-61E5-4015-9A02-F1AAD61287F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0.13</c:v>
                </c:pt>
                <c:pt idx="4">
                  <c:v>#N/A</c:v>
                </c:pt>
                <c:pt idx="5">
                  <c:v>0.16</c:v>
                </c:pt>
                <c:pt idx="6">
                  <c:v>#N/A</c:v>
                </c:pt>
                <c:pt idx="7">
                  <c:v>0.15</c:v>
                </c:pt>
                <c:pt idx="8">
                  <c:v>#N/A</c:v>
                </c:pt>
                <c:pt idx="9">
                  <c:v>0.16</c:v>
                </c:pt>
              </c:numCache>
            </c:numRef>
          </c:val>
          <c:extLst>
            <c:ext xmlns:c16="http://schemas.microsoft.com/office/drawing/2014/chart" uri="{C3380CC4-5D6E-409C-BE32-E72D297353CC}">
              <c16:uniqueId val="{00000005-61E5-4015-9A02-F1AAD61287F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1.32</c:v>
                </c:pt>
                <c:pt idx="4">
                  <c:v>#N/A</c:v>
                </c:pt>
                <c:pt idx="5">
                  <c:v>1.42</c:v>
                </c:pt>
                <c:pt idx="6">
                  <c:v>#N/A</c:v>
                </c:pt>
                <c:pt idx="7">
                  <c:v>1.72</c:v>
                </c:pt>
                <c:pt idx="8">
                  <c:v>#N/A</c:v>
                </c:pt>
                <c:pt idx="9">
                  <c:v>1.84</c:v>
                </c:pt>
              </c:numCache>
            </c:numRef>
          </c:val>
          <c:extLst>
            <c:ext xmlns:c16="http://schemas.microsoft.com/office/drawing/2014/chart" uri="{C3380CC4-5D6E-409C-BE32-E72D297353CC}">
              <c16:uniqueId val="{00000006-61E5-4015-9A02-F1AAD61287F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2.23</c:v>
                </c:pt>
                <c:pt idx="2">
                  <c:v>#N/A</c:v>
                </c:pt>
                <c:pt idx="3">
                  <c:v>1.58</c:v>
                </c:pt>
                <c:pt idx="4">
                  <c:v>#N/A</c:v>
                </c:pt>
                <c:pt idx="5">
                  <c:v>0.63</c:v>
                </c:pt>
                <c:pt idx="6">
                  <c:v>#N/A</c:v>
                </c:pt>
                <c:pt idx="7">
                  <c:v>2.74</c:v>
                </c:pt>
                <c:pt idx="8">
                  <c:v>#N/A</c:v>
                </c:pt>
                <c:pt idx="9">
                  <c:v>4.1900000000000004</c:v>
                </c:pt>
              </c:numCache>
            </c:numRef>
          </c:val>
          <c:extLst>
            <c:ext xmlns:c16="http://schemas.microsoft.com/office/drawing/2014/chart" uri="{C3380CC4-5D6E-409C-BE32-E72D297353CC}">
              <c16:uniqueId val="{00000007-61E5-4015-9A02-F1AAD61287F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9.27</c:v>
                </c:pt>
                <c:pt idx="2">
                  <c:v>#N/A</c:v>
                </c:pt>
                <c:pt idx="3">
                  <c:v>8.5500000000000007</c:v>
                </c:pt>
                <c:pt idx="4">
                  <c:v>#N/A</c:v>
                </c:pt>
                <c:pt idx="5">
                  <c:v>7.58</c:v>
                </c:pt>
                <c:pt idx="6">
                  <c:v>#N/A</c:v>
                </c:pt>
                <c:pt idx="7">
                  <c:v>6.08</c:v>
                </c:pt>
                <c:pt idx="8">
                  <c:v>#N/A</c:v>
                </c:pt>
                <c:pt idx="9">
                  <c:v>5.68</c:v>
                </c:pt>
              </c:numCache>
            </c:numRef>
          </c:val>
          <c:extLst>
            <c:ext xmlns:c16="http://schemas.microsoft.com/office/drawing/2014/chart" uri="{C3380CC4-5D6E-409C-BE32-E72D297353CC}">
              <c16:uniqueId val="{00000008-61E5-4015-9A02-F1AAD61287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9.07</c:v>
                </c:pt>
                <c:pt idx="2">
                  <c:v>#N/A</c:v>
                </c:pt>
                <c:pt idx="3">
                  <c:v>5.5</c:v>
                </c:pt>
                <c:pt idx="4">
                  <c:v>#N/A</c:v>
                </c:pt>
                <c:pt idx="5">
                  <c:v>6.78</c:v>
                </c:pt>
                <c:pt idx="6">
                  <c:v>#N/A</c:v>
                </c:pt>
                <c:pt idx="7">
                  <c:v>10.14</c:v>
                </c:pt>
                <c:pt idx="8">
                  <c:v>#N/A</c:v>
                </c:pt>
                <c:pt idx="9">
                  <c:v>11.92</c:v>
                </c:pt>
              </c:numCache>
            </c:numRef>
          </c:val>
          <c:extLst>
            <c:ext xmlns:c16="http://schemas.microsoft.com/office/drawing/2014/chart" uri="{C3380CC4-5D6E-409C-BE32-E72D297353CC}">
              <c16:uniqueId val="{00000009-61E5-4015-9A02-F1AAD61287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1293</c:v>
                </c:pt>
                <c:pt idx="5">
                  <c:v>1226</c:v>
                </c:pt>
                <c:pt idx="8">
                  <c:v>1191</c:v>
                </c:pt>
                <c:pt idx="11">
                  <c:v>1209</c:v>
                </c:pt>
                <c:pt idx="14">
                  <c:v>1208</c:v>
                </c:pt>
              </c:numCache>
            </c:numRef>
          </c:val>
          <c:extLst>
            <c:ext xmlns:c16="http://schemas.microsoft.com/office/drawing/2014/chart" uri="{C3380CC4-5D6E-409C-BE32-E72D297353CC}">
              <c16:uniqueId val="{00000000-DCA8-4486-8762-443E964579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A8-4486-8762-443E964579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A8-4486-8762-443E964579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139</c:v>
                </c:pt>
                <c:pt idx="3">
                  <c:v>135</c:v>
                </c:pt>
                <c:pt idx="6">
                  <c:v>140</c:v>
                </c:pt>
                <c:pt idx="9">
                  <c:v>132</c:v>
                </c:pt>
                <c:pt idx="12">
                  <c:v>130</c:v>
                </c:pt>
              </c:numCache>
            </c:numRef>
          </c:val>
          <c:extLst>
            <c:ext xmlns:c16="http://schemas.microsoft.com/office/drawing/2014/chart" uri="{C3380CC4-5D6E-409C-BE32-E72D297353CC}">
              <c16:uniqueId val="{00000003-DCA8-4486-8762-443E964579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438</c:v>
                </c:pt>
                <c:pt idx="3">
                  <c:v>415</c:v>
                </c:pt>
                <c:pt idx="6">
                  <c:v>393</c:v>
                </c:pt>
                <c:pt idx="9">
                  <c:v>401</c:v>
                </c:pt>
                <c:pt idx="12">
                  <c:v>391</c:v>
                </c:pt>
              </c:numCache>
            </c:numRef>
          </c:val>
          <c:extLst>
            <c:ext xmlns:c16="http://schemas.microsoft.com/office/drawing/2014/chart" uri="{C3380CC4-5D6E-409C-BE32-E72D297353CC}">
              <c16:uniqueId val="{00000004-DCA8-4486-8762-443E964579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A8-4486-8762-443E964579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A8-4486-8762-443E964579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1207</c:v>
                </c:pt>
                <c:pt idx="3">
                  <c:v>1295</c:v>
                </c:pt>
                <c:pt idx="6">
                  <c:v>1327</c:v>
                </c:pt>
                <c:pt idx="9">
                  <c:v>1460</c:v>
                </c:pt>
                <c:pt idx="12">
                  <c:v>1513</c:v>
                </c:pt>
              </c:numCache>
            </c:numRef>
          </c:val>
          <c:extLst>
            <c:ext xmlns:c16="http://schemas.microsoft.com/office/drawing/2014/chart" uri="{C3380CC4-5D6E-409C-BE32-E72D297353CC}">
              <c16:uniqueId val="{00000007-DCA8-4486-8762-443E964579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491</c:v>
                </c:pt>
                <c:pt idx="2">
                  <c:v>#N/A</c:v>
                </c:pt>
                <c:pt idx="3">
                  <c:v>#N/A</c:v>
                </c:pt>
                <c:pt idx="4">
                  <c:v>619</c:v>
                </c:pt>
                <c:pt idx="5">
                  <c:v>#N/A</c:v>
                </c:pt>
                <c:pt idx="6">
                  <c:v>#N/A</c:v>
                </c:pt>
                <c:pt idx="7">
                  <c:v>669</c:v>
                </c:pt>
                <c:pt idx="8">
                  <c:v>#N/A</c:v>
                </c:pt>
                <c:pt idx="9">
                  <c:v>#N/A</c:v>
                </c:pt>
                <c:pt idx="10">
                  <c:v>784</c:v>
                </c:pt>
                <c:pt idx="11">
                  <c:v>#N/A</c:v>
                </c:pt>
                <c:pt idx="12">
                  <c:v>#N/A</c:v>
                </c:pt>
                <c:pt idx="13">
                  <c:v>826</c:v>
                </c:pt>
                <c:pt idx="14">
                  <c:v>#N/A</c:v>
                </c:pt>
              </c:numCache>
            </c:numRef>
          </c:val>
          <c:smooth val="0"/>
          <c:extLst>
            <c:ext xmlns:c16="http://schemas.microsoft.com/office/drawing/2014/chart" uri="{C3380CC4-5D6E-409C-BE32-E72D297353CC}">
              <c16:uniqueId val="{00000008-DCA8-4486-8762-443E964579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14053</c:v>
                </c:pt>
                <c:pt idx="5">
                  <c:v>13840</c:v>
                </c:pt>
                <c:pt idx="8">
                  <c:v>14034</c:v>
                </c:pt>
                <c:pt idx="11">
                  <c:v>13490</c:v>
                </c:pt>
                <c:pt idx="14">
                  <c:v>12946</c:v>
                </c:pt>
              </c:numCache>
            </c:numRef>
          </c:val>
          <c:extLst>
            <c:ext xmlns:c16="http://schemas.microsoft.com/office/drawing/2014/chart" uri="{C3380CC4-5D6E-409C-BE32-E72D297353CC}">
              <c16:uniqueId val="{00000000-D55C-46DA-B6E2-F06A963771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2130</c:v>
                </c:pt>
                <c:pt idx="5">
                  <c:v>2146</c:v>
                </c:pt>
                <c:pt idx="8">
                  <c:v>2117</c:v>
                </c:pt>
                <c:pt idx="11">
                  <c:v>2039</c:v>
                </c:pt>
                <c:pt idx="14">
                  <c:v>1884</c:v>
                </c:pt>
              </c:numCache>
            </c:numRef>
          </c:val>
          <c:extLst>
            <c:ext xmlns:c16="http://schemas.microsoft.com/office/drawing/2014/chart" uri="{C3380CC4-5D6E-409C-BE32-E72D297353CC}">
              <c16:uniqueId val="{00000001-D55C-46DA-B6E2-F06A963771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3336</c:v>
                </c:pt>
                <c:pt idx="5">
                  <c:v>3375</c:v>
                </c:pt>
                <c:pt idx="8">
                  <c:v>3356</c:v>
                </c:pt>
                <c:pt idx="11">
                  <c:v>3451</c:v>
                </c:pt>
                <c:pt idx="14">
                  <c:v>3541</c:v>
                </c:pt>
              </c:numCache>
            </c:numRef>
          </c:val>
          <c:extLst>
            <c:ext xmlns:c16="http://schemas.microsoft.com/office/drawing/2014/chart" uri="{C3380CC4-5D6E-409C-BE32-E72D297353CC}">
              <c16:uniqueId val="{00000002-D55C-46DA-B6E2-F06A963771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5C-46DA-B6E2-F06A963771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5C-46DA-B6E2-F06A963771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5C-46DA-B6E2-F06A963771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2131</c:v>
                </c:pt>
                <c:pt idx="3">
                  <c:v>2058</c:v>
                </c:pt>
                <c:pt idx="6">
                  <c:v>1973</c:v>
                </c:pt>
                <c:pt idx="9">
                  <c:v>1926</c:v>
                </c:pt>
                <c:pt idx="12">
                  <c:v>1702</c:v>
                </c:pt>
              </c:numCache>
            </c:numRef>
          </c:val>
          <c:extLst>
            <c:ext xmlns:c16="http://schemas.microsoft.com/office/drawing/2014/chart" uri="{C3380CC4-5D6E-409C-BE32-E72D297353CC}">
              <c16:uniqueId val="{00000006-D55C-46DA-B6E2-F06A963771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952</c:v>
                </c:pt>
                <c:pt idx="3">
                  <c:v>867</c:v>
                </c:pt>
                <c:pt idx="6">
                  <c:v>803</c:v>
                </c:pt>
                <c:pt idx="9">
                  <c:v>577</c:v>
                </c:pt>
                <c:pt idx="12">
                  <c:v>490</c:v>
                </c:pt>
              </c:numCache>
            </c:numRef>
          </c:val>
          <c:extLst>
            <c:ext xmlns:c16="http://schemas.microsoft.com/office/drawing/2014/chart" uri="{C3380CC4-5D6E-409C-BE32-E72D297353CC}">
              <c16:uniqueId val="{00000007-D55C-46DA-B6E2-F06A963771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8041</c:v>
                </c:pt>
                <c:pt idx="3">
                  <c:v>7898</c:v>
                </c:pt>
                <c:pt idx="6">
                  <c:v>6897</c:v>
                </c:pt>
                <c:pt idx="9">
                  <c:v>6446</c:v>
                </c:pt>
                <c:pt idx="12">
                  <c:v>6072</c:v>
                </c:pt>
              </c:numCache>
            </c:numRef>
          </c:val>
          <c:extLst>
            <c:ext xmlns:c16="http://schemas.microsoft.com/office/drawing/2014/chart" uri="{C3380CC4-5D6E-409C-BE32-E72D297353CC}">
              <c16:uniqueId val="{00000008-D55C-46DA-B6E2-F06A963771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5C-46DA-B6E2-F06A963771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12976</c:v>
                </c:pt>
                <c:pt idx="3">
                  <c:v>13300</c:v>
                </c:pt>
                <c:pt idx="6">
                  <c:v>13364</c:v>
                </c:pt>
                <c:pt idx="9">
                  <c:v>13374</c:v>
                </c:pt>
                <c:pt idx="12">
                  <c:v>12593</c:v>
                </c:pt>
              </c:numCache>
            </c:numRef>
          </c:val>
          <c:extLst>
            <c:ext xmlns:c16="http://schemas.microsoft.com/office/drawing/2014/chart" uri="{C3380CC4-5D6E-409C-BE32-E72D297353CC}">
              <c16:uniqueId val="{0000000A-D55C-46DA-B6E2-F06A963771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4581</c:v>
                </c:pt>
                <c:pt idx="2">
                  <c:v>#N/A</c:v>
                </c:pt>
                <c:pt idx="3">
                  <c:v>#N/A</c:v>
                </c:pt>
                <c:pt idx="4">
                  <c:v>4762</c:v>
                </c:pt>
                <c:pt idx="5">
                  <c:v>#N/A</c:v>
                </c:pt>
                <c:pt idx="6">
                  <c:v>#N/A</c:v>
                </c:pt>
                <c:pt idx="7">
                  <c:v>3531</c:v>
                </c:pt>
                <c:pt idx="8">
                  <c:v>#N/A</c:v>
                </c:pt>
                <c:pt idx="9">
                  <c:v>#N/A</c:v>
                </c:pt>
                <c:pt idx="10">
                  <c:v>3343</c:v>
                </c:pt>
                <c:pt idx="11">
                  <c:v>#N/A</c:v>
                </c:pt>
                <c:pt idx="12">
                  <c:v>#N/A</c:v>
                </c:pt>
                <c:pt idx="13">
                  <c:v>2485</c:v>
                </c:pt>
                <c:pt idx="14">
                  <c:v>#N/A</c:v>
                </c:pt>
              </c:numCache>
            </c:numRef>
          </c:val>
          <c:smooth val="0"/>
          <c:extLst>
            <c:ext xmlns:c16="http://schemas.microsoft.com/office/drawing/2014/chart" uri="{C3380CC4-5D6E-409C-BE32-E72D297353CC}">
              <c16:uniqueId val="{0000000B-D55C-46DA-B6E2-F06A963771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1904</c:v>
                </c:pt>
                <c:pt idx="1">
                  <c:v>1905</c:v>
                </c:pt>
                <c:pt idx="2">
                  <c:v>1905</c:v>
                </c:pt>
              </c:numCache>
            </c:numRef>
          </c:val>
          <c:extLst>
            <c:ext xmlns:c16="http://schemas.microsoft.com/office/drawing/2014/chart" uri="{C3380CC4-5D6E-409C-BE32-E72D297353CC}">
              <c16:uniqueId val="{00000000-2CCF-4730-A2DD-70A893AA57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647</c:v>
                </c:pt>
                <c:pt idx="1">
                  <c:v>656</c:v>
                </c:pt>
                <c:pt idx="2">
                  <c:v>593</c:v>
                </c:pt>
              </c:numCache>
            </c:numRef>
          </c:val>
          <c:extLst>
            <c:ext xmlns:c16="http://schemas.microsoft.com/office/drawing/2014/chart" uri="{C3380CC4-5D6E-409C-BE32-E72D297353CC}">
              <c16:uniqueId val="{00000001-2CCF-4730-A2DD-70A893AA57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317</c:v>
                </c:pt>
                <c:pt idx="1">
                  <c:v>403</c:v>
                </c:pt>
                <c:pt idx="2">
                  <c:v>556</c:v>
                </c:pt>
              </c:numCache>
            </c:numRef>
          </c:val>
          <c:extLst>
            <c:ext xmlns:c16="http://schemas.microsoft.com/office/drawing/2014/chart" uri="{C3380CC4-5D6E-409C-BE32-E72D297353CC}">
              <c16:uniqueId val="{00000002-2CCF-4730-A2DD-70A893AA57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となっており、令和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年度と比して</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増となっている。これは道路整備、内水対策等の実施のため令和元年度及び令和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年度に借り入れた地方債の元金償還が令和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年度より開始された（平成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年度借入分：</a:t>
          </a:r>
          <a:r>
            <a:rPr kumimoji="1" lang="en-US" altLang="ja-JP" sz="1200">
              <a:latin typeface="ＭＳ ゴシック" pitchFamily="49" charset="-128"/>
              <a:ea typeface="ＭＳ ゴシック" pitchFamily="49" charset="-128"/>
            </a:rPr>
            <a:t>37,864</a:t>
          </a:r>
          <a:r>
            <a:rPr kumimoji="1" lang="ja-JP" altLang="en-US" sz="1200">
              <a:latin typeface="ＭＳ ゴシック" pitchFamily="49" charset="-128"/>
              <a:ea typeface="ＭＳ ゴシック" pitchFamily="49" charset="-128"/>
            </a:rPr>
            <a:t>千円、令和元年度借入分、元金：</a:t>
          </a:r>
          <a:r>
            <a:rPr kumimoji="1" lang="en-US" altLang="ja-JP" sz="1200">
              <a:latin typeface="ＭＳ ゴシック" pitchFamily="49" charset="-128"/>
              <a:ea typeface="ＭＳ ゴシック" pitchFamily="49" charset="-128"/>
            </a:rPr>
            <a:t>23,609</a:t>
          </a:r>
          <a:r>
            <a:rPr kumimoji="1" lang="ja-JP" altLang="en-US" sz="1200">
              <a:latin typeface="ＭＳ ゴシック" pitchFamily="49" charset="-128"/>
              <a:ea typeface="ＭＳ ゴシック" pitchFamily="49" charset="-128"/>
            </a:rPr>
            <a:t>千円、令和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年度借入分、元金：</a:t>
          </a:r>
          <a:r>
            <a:rPr kumimoji="1" lang="en-US" altLang="ja-JP" sz="1200">
              <a:latin typeface="ＭＳ ゴシック" pitchFamily="49" charset="-128"/>
              <a:ea typeface="ＭＳ ゴシック" pitchFamily="49" charset="-128"/>
            </a:rPr>
            <a:t>28,998</a:t>
          </a:r>
          <a:r>
            <a:rPr kumimoji="1" lang="ja-JP" altLang="en-US" sz="1200">
              <a:latin typeface="ＭＳ ゴシック" pitchFamily="49" charset="-128"/>
              <a:ea typeface="ＭＳ ゴシック" pitchFamily="49" charset="-128"/>
            </a:rPr>
            <a:t>千円）こと等による。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公債費については平成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年度に借り入れたごみ処理運搬のための中継施設整備事業等の償還が終了する令和</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年度頃まで高止まりで推移していくと見込まれており、実質公債費比率も同様に高い水準で推移していくと考えられる。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今後は元利償還金と交付税算入率のバランスをより考慮し、算入率の高い地方債を活用していくなどして、実質公債費比率の改善に努めていく。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で前年度に比して</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ポイント改善した。主な要因は分子となっている地方債の現在高の減、公営企業債等繰入見込額の減及び退職手当負担見込額の減による。しかしながら公債費について令和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年度頃まで高止まりで推移していくと考えられ、今後も交付税算入の有利な起債の活用や積極的な基金の積立などをおこない、将来負担比率の適正な維持に努める。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今後見込まれる地方債償還の増加に対応し、弾力的な財政運営ができるよう、全般的な基金の積立に努める。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福祉基金については、運用益である利息を福祉関係の事業などに活用する果実運用型基金として運用している。</a:t>
          </a:r>
          <a:b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公共施設等整備基金については、公共施設等にかかる更新費用の適正な管理のため運用している。また令和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年度に公共施設の再編について検討予定としており、その際に基金充当の対象とすべき公共施設についても検討の予定である。</a:t>
          </a:r>
          <a:b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企業版ふるさと納税基金については田原本町まち・ひと・しごと創生推進計画に掲げた事業に要する経費の財源に充てるため運用している。</a:t>
          </a:r>
          <a:b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「子育ての願いをかなえるまちづくり」、「健康で安心な暮らしを支えるまちづくり」、「潤いや喜びを与える学びとスポーツのまちづくり」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「安全で快適な暮らしを支えるまちづくり」、「賑わいと活力あふれるまちづくり」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の５つのメニューに沿った事業を実施するのに活用する。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152,978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千円の増となっている。主な要因は繰越金の一部を公共施設整備基金へ積み立てたことによる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150,002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千円の増による。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公共施設等整備基金については、公共施設等にかかる更新費用の適正な管理のため、運用していく。企業版ふるさと納税基金については、田原本町まち・ひと・しごと創生推進計画に掲げた事業に要する経費の財源に充てるため運用していく。森林環境整備促進基金については、森林環境学習などの普及啓発にかかる事業などを実施していく。ふるさと応援基金については、ふるさと応援寄附金により、メニューに沿った事業を実施してい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財政調整基金については現在の残高を維持し、今後大規模な投資的経費が必要となるときに備えて適正に運用していく。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千円の減となっている。同年度中に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千円の積立を行っており、平成緊急内水対策事業、ごみ処理広域化施設整備事業に係る償還金等に対して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千円の取崩を行った。また積立の原資には平成緊急内水対策事業償還金補助金等があり、補助金として交付された分を積み立てている。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ごみ処理広域化施設整備事業については後年度に至るまで償還額が多額に上っており、令和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年度頃まで計画的に取崩を実施する見込みである。各年度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千円程度の取崩になる想定である。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085C195-F922-4363-B049-663549E7921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222496-49CF-4F11-B318-C2DF12C616A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A38102-5F5B-452B-8AC4-4B6C0F8CE95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D4B3230-FF12-4AC9-9A01-10D34881B48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A88828D-D09D-4B33-9B25-CDA4E59B68A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B2CA553-E3DD-4055-BC95-003FCFECA24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1D98F46-0080-47A4-884A-DD009B6DF24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C7DAF64-FD51-49E0-8DAC-8D5B2B84184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CDEDBD-0C45-4E2A-A3B8-CF3A9C2B538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CD55E9C-2311-493C-873B-9E9BAD19512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31,695
31,425
21.09
14,427,228
13,499,166
911,475
7,640,324
12,592,955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73883E8-35D7-4C0A-BE8A-48EA12BAA67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0A29759-0421-4C05-9465-E201D4BCFFD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6D9EA4-BA3A-4564-9D97-A8B79179AD9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3FDCC1D-EB2A-4793-8885-206F14454CC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9485829-C934-4E10-BBA0-066EFD33B5B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74C2133-D610-4C47-9943-D7BB957C6A5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D50898A-7CEE-49B1-95D4-897681C9B3B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A3F9749-4816-4462-91E5-3E0FFACDF4E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E665EF1-49BC-47C9-AA33-B4CBE35B7C3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049D0FD-CBB3-4E71-BC9D-99D07F6349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B0405C7-F04C-4FA7-B64B-DF886927F57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2513E72-F2A1-4089-96EF-43B4C8A274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61745D5-7061-4621-A68E-BD45C108422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8A00972-A99D-4465-B863-56FAD29A043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025C41C-1CC3-4C28-B5AE-A32B3BFF329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74D29B2-F33E-4D4C-8C46-489D712FAC7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CE9614F-865A-4E8B-A01C-4137D8D9593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5AE1707-D4C6-4CED-901B-DC96AFE17E9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DDE9588-4C01-4E34-BE3E-0BB9D0AEEA1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EAF1DF-8FA9-45E9-8ABF-237C478B207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C5CFD85-E7D8-495F-BB91-508383F2698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CDBD87E-CFB9-401D-9572-C233E3AE117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D600ED6-1793-4552-AA8A-D30041A30D0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B72A3F-A41C-4AC6-9708-BA808C248A6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F12EB4E-0B26-404B-8711-28D0401D418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BE7FB2E-DBB6-4EF2-AE7E-2888CD8C76C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4DF4E00-E4A5-4DDE-B8A5-B7E7FA4BA21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D084CB8-ADFF-483F-AAEF-5A4450BFB69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167742C-12DB-410C-908A-7857654A50A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EF2A6B-AE91-4BA4-AA18-18A26588BC2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1C8C8A7-95BD-411B-9214-B9164FCE03C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51B1846-1405-4782-A9C2-1C900DF09EF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9DD35DD-01BB-4E97-A984-814D3B4D5CB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9566205-5085-4ADF-8617-DDB6D5E2325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C103B23-97B4-4A10-8324-C249584AF6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9FD46A-DC32-4883-9C55-FFE5AB2911D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1B0DF22-2536-47D1-B91F-F90EC447A8C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子となる町の標準的な税収入等（＝基準財政収入額）のうち、地方税等は前年度に比べて増となっているが、それ以上に施設の維持等の自治体運営に必要となる財政需要（＝基準財政需要額、財政力指数の分母）の増が大きいために前年度を下回っている。</a:t>
          </a:r>
        </a:p>
        <a:p>
          <a:r>
            <a:rPr kumimoji="1" lang="ja-JP" altLang="en-US" sz="1300">
              <a:latin typeface="ＭＳ Ｐゴシック" panose="020B0600070205080204" pitchFamily="50" charset="-128"/>
              <a:ea typeface="ＭＳ Ｐゴシック" panose="020B0600070205080204" pitchFamily="50" charset="-128"/>
            </a:rPr>
            <a:t>　今後も、企業誘致などの政策による「税収の増」と徴収体制の強化などによる「税収の確保」という２つの側面から財政基盤の強化を図り、財政力指数の改善に努める。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DC8D8BE-A198-4CF2-8333-DA35F220E10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4922274-278B-49A4-A255-DC0C79E4DA8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B9E4365-58EE-4E94-9AF5-036A19AA9A0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E0DDAE9-F4B3-4035-8A93-6F3D4D8063A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92FBB5A-DF72-4600-BB2B-3980D188A9E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AF24594-B679-43A6-93CA-4BCDA15A455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ED369C-B6CC-4701-B889-C7D4E75B04F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BAE1342-ADF5-4D01-9E56-DE73D3DF35B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D11A91B-6EBE-40F2-A230-70E2137C27C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BEE49C4-CA8F-4EC1-8AFE-FF876159489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6205453-3B5C-4CC7-8E5D-DA0125A911C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1494CE72-8955-4D69-9547-128DE3BB3DA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4BB07C1-9AF9-4674-85F7-340A117ED3A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492E20B-77C2-4B6B-B313-A577EA8E07E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79DDEB0-2F89-4188-96D5-970A6D11C5D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D7C16D08-4DFE-4B48-A688-A1B680F0543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B83AFD9F-4327-4AAF-9904-BAFCC92C17C1}"/>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2A09ABA6-704E-43CB-AB07-7E3C47EC68CA}"/>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6B46A62-9B84-478A-9520-227644050F2F}"/>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57AE9329-AF51-46C7-A2AA-AC0E0D9E5DBE}"/>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C70FA87C-F62F-4BA4-A514-70ADA9E254B9}"/>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9C270681-A5DF-4AC6-8566-10C9C7454936}"/>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5BC4111A-9418-45DA-B83C-22C0B124215C}"/>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BD897158-7F55-4655-90C6-9AACF1BB61B4}"/>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468CFE3C-780F-48C6-939D-CA4CC14E460D}"/>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AC3247FA-5A5B-4793-BC53-82853DF5FDF3}"/>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80C75FA1-F8CE-412A-9D3B-81967746CF5A}"/>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DBE806CB-8B90-4038-858D-0EB862F2DF6E}"/>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E5F0ADA6-18A1-41EC-83E5-A012851F2966}"/>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AB37CE8E-5B58-4BD8-9840-8E5BDE2987F2}"/>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906E04D8-8E69-4EDC-9CD0-1F3B8A8F7FEC}"/>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60748C3E-8145-4F41-8275-A277D80AA02C}"/>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5EA1EE3-2739-48F0-BFB2-4201AFF95949}"/>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F9134272-7F0C-40D9-8C64-1184D300E6B3}"/>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E2EE4D1-4407-4D52-86B7-50B9965FBE5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7ACAD2-519A-49BA-888D-54A7851FD16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3FF8141-FF91-404A-955C-FCFDFB5A459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AC33977-0ADE-47FD-B01E-3E0A740CA08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E6EBF5C-9F7F-4239-9CBD-9699C1E190A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6ECBD686-0DC4-4EED-92D1-30230985A4E4}"/>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755C20-7A10-408E-8231-DD4F1A649D3F}"/>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B1B1F746-18E0-4687-B284-B9193A6B5861}"/>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657BA67E-146E-450B-8A1F-9CC8CCC5D5BA}"/>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2503AAD3-1B18-4990-B31C-BBF9CB26CA47}"/>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8C3128A4-5BA6-4037-8342-9578E2321FF7}"/>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938B613D-6B10-462F-8C01-EFB000387D1B}"/>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6AD7F651-0D13-41DD-A612-706BF2F00396}"/>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F8B2F064-F8B1-4624-B766-F3C68854A6A9}"/>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95F2A2EC-51CA-4D06-9F4E-4EE4017DC9C5}"/>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332164F-575D-4672-AB08-6F6D0912891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2790E39-407C-4F50-A280-C1A1364D4BE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A32AA22-1380-4C93-9462-1C8DD3D2C3C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C84742A-32AB-480C-8B81-2E0F5C302E2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680BDE8-1414-4705-A78F-7D18FC8B156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B88BCE2-05DD-4A18-98FD-3783D221936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BDA414B-9430-4CCA-B361-40CD590ACB2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1F395F4-80EC-446D-A0D3-3DB7553A922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3B4F51A-7A2F-4E44-897C-35B9A41D712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CCED73-857D-446C-B5DE-B97F10907A8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91FEC97-8F4A-4018-AA71-DF69C12F0D9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61D95C1-2FD4-4892-B6F6-3F02B69D6D8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5E6580E-CCEA-4ECB-8107-774B9DAEEF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分母（経常一般財源）は、主に臨時財政対策債の減により、総額で約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万円の減となった。分子（経常経費充当一般財源）は、物件費や扶助費が全体的に増となっていることにより、総額で約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0900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類似団体と比較し、経常収支比率が高い水準で推移していることから今後もより一層、事務事業の削減・見直しを進め、これまで以上に経常経費の抑制に努める。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8C20A98-F3E6-42DD-BAD7-D3A6CB134B7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57D33AB-D653-4771-BB01-125A806E5C4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E4BD0A9-09DB-41E2-BE1B-CC77544E38C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FD3B9235-B077-412C-8EAB-77242DBCB37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18500046-011F-40DC-96BA-DEF6D80CAED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ABFE0FF-1369-4EAD-B838-CBA178A5ADC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3AE9FAFC-7BA5-4BA1-A4F9-C387C6C7E05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8EC5D1A1-6BB3-4FC1-9B16-C767E8FC118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5D2F0AC3-CB86-487F-9704-B9C26E245C8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25ED0A7D-2711-4D80-B8AB-34C7405FF4E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C336587-457C-4FE3-A649-785B41A38D7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564D7D9-75D2-48CB-8ADA-428D65F5B32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855AE98B-40EB-49D1-B4C3-A1911407CBD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6916D5C-60BC-4E89-9262-9001004652D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90EB4BB-81F1-4E36-AD01-C707EB8B9DCC}"/>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1E12E79B-10D3-4DF2-B3EF-87969815E6CF}"/>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68CB5041-3766-4DF4-B4A4-EC9750C0F2BF}"/>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596474A4-BA53-45C5-B088-156B6C7ABF24}"/>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DF76B1E1-AE1B-40A8-A73C-3F382C41209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82550</xdr:rowOff>
    </xdr:to>
    <xdr:cxnSp macro="">
      <xdr:nvCxnSpPr>
        <xdr:cNvPr id="130" name="直線コネクタ 129">
          <a:extLst>
            <a:ext uri="{FF2B5EF4-FFF2-40B4-BE49-F238E27FC236}">
              <a16:creationId xmlns:a16="http://schemas.microsoft.com/office/drawing/2014/main" id="{A5D50D4C-824F-40E0-8C3A-876F963728C0}"/>
            </a:ext>
          </a:extLst>
        </xdr:cNvPr>
        <xdr:cNvCxnSpPr/>
      </xdr:nvCxnSpPr>
      <xdr:spPr>
        <a:xfrm>
          <a:off x="4114800" y="111810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5622C2CA-C6F6-45C7-A7AE-A1594500596D}"/>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D21BBF01-C9CD-4ED5-A7EE-FEF0D7D6BCE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67</xdr:row>
      <xdr:rowOff>7620</xdr:rowOff>
    </xdr:to>
    <xdr:cxnSp macro="">
      <xdr:nvCxnSpPr>
        <xdr:cNvPr id="133" name="直線コネクタ 132">
          <a:extLst>
            <a:ext uri="{FF2B5EF4-FFF2-40B4-BE49-F238E27FC236}">
              <a16:creationId xmlns:a16="http://schemas.microsoft.com/office/drawing/2014/main" id="{B3F2F7FB-AB6F-40EC-BA79-19AFCA1BAF17}"/>
            </a:ext>
          </a:extLst>
        </xdr:cNvPr>
        <xdr:cNvCxnSpPr/>
      </xdr:nvCxnSpPr>
      <xdr:spPr>
        <a:xfrm flipV="1">
          <a:off x="3225800" y="1118108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83ECF72D-8B82-42AF-8DC7-776C7E2164F1}"/>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343D995A-A041-431E-A1F3-34493DE20F65}"/>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12446</xdr:rowOff>
    </xdr:to>
    <xdr:cxnSp macro="">
      <xdr:nvCxnSpPr>
        <xdr:cNvPr id="136" name="直線コネクタ 135">
          <a:extLst>
            <a:ext uri="{FF2B5EF4-FFF2-40B4-BE49-F238E27FC236}">
              <a16:creationId xmlns:a16="http://schemas.microsoft.com/office/drawing/2014/main" id="{0E75F082-2065-40B9-9497-37BDAAB5B8C4}"/>
            </a:ext>
          </a:extLst>
        </xdr:cNvPr>
        <xdr:cNvCxnSpPr/>
      </xdr:nvCxnSpPr>
      <xdr:spPr>
        <a:xfrm flipV="1">
          <a:off x="2336800" y="114947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59B53780-4AE1-4E8B-9545-ED7020DB76BE}"/>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F61BBA1B-F275-491C-813F-C9E6D3F08DE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67</xdr:row>
      <xdr:rowOff>12446</xdr:rowOff>
    </xdr:to>
    <xdr:cxnSp macro="">
      <xdr:nvCxnSpPr>
        <xdr:cNvPr id="139" name="直線コネクタ 138">
          <a:extLst>
            <a:ext uri="{FF2B5EF4-FFF2-40B4-BE49-F238E27FC236}">
              <a16:creationId xmlns:a16="http://schemas.microsoft.com/office/drawing/2014/main" id="{B4721843-E7DC-4462-B114-88DBB0CEB3FF}"/>
            </a:ext>
          </a:extLst>
        </xdr:cNvPr>
        <xdr:cNvCxnSpPr/>
      </xdr:nvCxnSpPr>
      <xdr:spPr>
        <a:xfrm>
          <a:off x="1447800" y="114223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8E7EAD69-0A4D-4ED1-801E-0F68EEBC7113}"/>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33824BDD-DF43-4341-9BB5-EAB48CD2105F}"/>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2A99CC6C-F2AE-4D5D-8534-93DA1CD64006}"/>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F3CD056E-41D5-490B-97D4-C1A0E78A1DFD}"/>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A486C9C-86F8-4B6E-A88B-AA53EC473E2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8C35655-D28A-417B-A91A-2B58F4DE139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2731B65-77AD-475E-A1DB-F2ED1A1ECB3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24E1EC5-591A-415D-AB46-FBA2E402E27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649912E-4391-48F6-9365-2B0246868C0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49" name="楕円 148">
          <a:extLst>
            <a:ext uri="{FF2B5EF4-FFF2-40B4-BE49-F238E27FC236}">
              <a16:creationId xmlns:a16="http://schemas.microsoft.com/office/drawing/2014/main" id="{E994E697-9F06-46A4-A612-43EB29A5BE8B}"/>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0" name="財政構造の弾力性該当値テキスト">
          <a:extLst>
            <a:ext uri="{FF2B5EF4-FFF2-40B4-BE49-F238E27FC236}">
              <a16:creationId xmlns:a16="http://schemas.microsoft.com/office/drawing/2014/main" id="{5CF0D7AA-7E90-4083-B397-53944E910973}"/>
            </a:ext>
          </a:extLst>
        </xdr:cNvPr>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a:extLst>
            <a:ext uri="{FF2B5EF4-FFF2-40B4-BE49-F238E27FC236}">
              <a16:creationId xmlns:a16="http://schemas.microsoft.com/office/drawing/2014/main" id="{2C1DB015-601E-4BCF-BCC0-D15DFE917B8B}"/>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a:extLst>
            <a:ext uri="{FF2B5EF4-FFF2-40B4-BE49-F238E27FC236}">
              <a16:creationId xmlns:a16="http://schemas.microsoft.com/office/drawing/2014/main" id="{21990FC9-F39F-4EDA-8FCA-C7A7FCC1451D}"/>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3" name="楕円 152">
          <a:extLst>
            <a:ext uri="{FF2B5EF4-FFF2-40B4-BE49-F238E27FC236}">
              <a16:creationId xmlns:a16="http://schemas.microsoft.com/office/drawing/2014/main" id="{25647A2F-3ED0-4BBF-9D3D-F4580443AA63}"/>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4" name="テキスト ボックス 153">
          <a:extLst>
            <a:ext uri="{FF2B5EF4-FFF2-40B4-BE49-F238E27FC236}">
              <a16:creationId xmlns:a16="http://schemas.microsoft.com/office/drawing/2014/main" id="{2977D6DF-708C-4734-9FAD-9E0C8AB850EB}"/>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133096</xdr:rowOff>
    </xdr:from>
    <xdr:to>
      <xdr:col>11</xdr:col>
      <xdr:colOff>82550</xdr:colOff>
      <xdr:row>67</xdr:row>
      <xdr:rowOff>63246</xdr:rowOff>
    </xdr:to>
    <xdr:sp macro="" textlink="">
      <xdr:nvSpPr>
        <xdr:cNvPr id="155" name="楕円 154">
          <a:extLst>
            <a:ext uri="{FF2B5EF4-FFF2-40B4-BE49-F238E27FC236}">
              <a16:creationId xmlns:a16="http://schemas.microsoft.com/office/drawing/2014/main" id="{2CF5C76E-5B9E-4D9F-8DA4-832E9263FE2D}"/>
            </a:ext>
          </a:extLst>
        </xdr:cNvPr>
        <xdr:cNvSpPr/>
      </xdr:nvSpPr>
      <xdr:spPr>
        <a:xfrm>
          <a:off x="2286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48023</xdr:rowOff>
    </xdr:from>
    <xdr:ext cx="762000" cy="259045"/>
    <xdr:sp macro="" textlink="">
      <xdr:nvSpPr>
        <xdr:cNvPr id="156" name="テキスト ボックス 155">
          <a:extLst>
            <a:ext uri="{FF2B5EF4-FFF2-40B4-BE49-F238E27FC236}">
              <a16:creationId xmlns:a16="http://schemas.microsoft.com/office/drawing/2014/main" id="{69903A79-8CA6-4416-BA0A-9D8F3E886D02}"/>
            </a:ext>
          </a:extLst>
        </xdr:cNvPr>
        <xdr:cNvSpPr txBox="1"/>
      </xdr:nvSpPr>
      <xdr:spPr>
        <a:xfrm>
          <a:off x="1955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7" name="楕円 156">
          <a:extLst>
            <a:ext uri="{FF2B5EF4-FFF2-40B4-BE49-F238E27FC236}">
              <a16:creationId xmlns:a16="http://schemas.microsoft.com/office/drawing/2014/main" id="{BE261CDB-3789-4F1C-864B-BC2A834CFB76}"/>
            </a:ext>
          </a:extLst>
        </xdr:cNvPr>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8" name="テキスト ボックス 157">
          <a:extLst>
            <a:ext uri="{FF2B5EF4-FFF2-40B4-BE49-F238E27FC236}">
              <a16:creationId xmlns:a16="http://schemas.microsoft.com/office/drawing/2014/main" id="{9F9BF483-6E08-49CB-B5F5-7184C36D539B}"/>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CE5D6B79-D336-404E-9B86-9839CF93271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75B9C6B1-2C01-4CC6-B27D-FEB9CF5307F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399EE503-8C61-4326-BA4C-274B81BCC0A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ABCFCB66-893E-47F6-9C7A-DC3A17BC113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476448A-0B2F-4E42-B993-2F0733D541E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AF738391-5DD7-459A-9D2F-2EFB3309989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22EC746-8C86-4B34-9634-AB50E272F56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3688F70-1CE9-4820-8856-92EAC941D50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95BD09A-44D9-4FA9-90E8-43EFEB603C2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31E62804-D8E1-4E90-AD94-5B8F48C4B02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63A8F67-527B-412D-BDD4-DD532BCB9ED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AF14729-ADEB-445D-8FA7-CF0CFF2A56A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E6BF15C-A2EA-41B4-A209-256CDB5DD7C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年度より個別事業ごとに積算し集計していく「積み上げ方式」を採用しコスト削減に努めたこと等により、前年度同様類似団体と比較して低水準を維持している。</a:t>
          </a:r>
        </a:p>
        <a:p>
          <a:r>
            <a:rPr kumimoji="1" lang="ja-JP" altLang="en-US" sz="1300">
              <a:latin typeface="ＭＳ Ｐゴシック" panose="020B0600070205080204" pitchFamily="50" charset="-128"/>
              <a:ea typeface="ＭＳ Ｐゴシック" panose="020B0600070205080204" pitchFamily="50" charset="-128"/>
            </a:rPr>
            <a:t>　しかしながら人件費について時間外勤務の抑制や、業務の効率化・見直し等の取り組みに努めているものの、会計年度任用職員の増加に伴う給与の増等により高い水準で推移している。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全体としては前年度を上回っており、今後も事務事業の削減・見直し、職員数の適正化を図り、コストの削減に努める。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4BA1871-1941-4F2B-97D3-CBB5E1DC063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054E647-9B8A-4E4D-9AC5-7AF7FFFADF6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1C4B2BE-60DB-4D5B-8F72-35A0C93EC91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F69124CC-2198-4476-AECE-A0D4DB9E62DD}"/>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4B133D5-28C7-4EDE-9588-8B1CFCFD1337}"/>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463E4D6-DD0F-4542-B5C7-1C49119E46C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8F073E14-57AA-46EB-95B0-260C2AF6443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F503E11B-487C-48D2-AD77-B51F86598C83}"/>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CDB4F1D7-AFA7-4058-86F0-539DC0A181B4}"/>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619774B8-F384-4375-AEE2-F2A8A378C5F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4DC95D4C-F8EB-4060-A7D1-9EC2EFD41BE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87B5E728-3D37-43CF-9531-66C2933E6E9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900CBBE1-6F2F-4C2F-8EC2-18B5086F0B3A}"/>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615C8C01-BFEE-4145-B2E2-EDF5FF7F6B9C}"/>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72FF97EE-F9FA-4893-BD47-5A0100DAE8B4}"/>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9067DFD5-0EA4-4A52-A349-63478AD5832D}"/>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EC79FD01-E595-4AD4-9A7C-E2D798BF6BF1}"/>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127228</xdr:rowOff>
    </xdr:from>
    <xdr:to>
      <xdr:col>23</xdr:col>
      <xdr:colOff>133350</xdr:colOff>
      <xdr:row>82</xdr:row>
      <xdr:rowOff>146380</xdr:rowOff>
    </xdr:to>
    <xdr:cxnSp macro="">
      <xdr:nvCxnSpPr>
        <xdr:cNvPr id="189" name="直線コネクタ 188">
          <a:extLst>
            <a:ext uri="{FF2B5EF4-FFF2-40B4-BE49-F238E27FC236}">
              <a16:creationId xmlns:a16="http://schemas.microsoft.com/office/drawing/2014/main" id="{727FF51A-8C3F-4660-AEB2-962E4345D932}"/>
            </a:ext>
          </a:extLst>
        </xdr:cNvPr>
        <xdr:cNvCxnSpPr/>
      </xdr:nvCxnSpPr>
      <xdr:spPr>
        <a:xfrm>
          <a:off x="4114800" y="14186128"/>
          <a:ext cx="8382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83709048-B82A-438A-BD36-BFF26ADB952F}"/>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C8B50731-1CF2-4D86-B8DD-0DF9FFB8D10B}"/>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110052</xdr:rowOff>
    </xdr:from>
    <xdr:to>
      <xdr:col>19</xdr:col>
      <xdr:colOff>133350</xdr:colOff>
      <xdr:row>82</xdr:row>
      <xdr:rowOff>127228</xdr:rowOff>
    </xdr:to>
    <xdr:cxnSp macro="">
      <xdr:nvCxnSpPr>
        <xdr:cNvPr id="192" name="直線コネクタ 191">
          <a:extLst>
            <a:ext uri="{FF2B5EF4-FFF2-40B4-BE49-F238E27FC236}">
              <a16:creationId xmlns:a16="http://schemas.microsoft.com/office/drawing/2014/main" id="{4CAC0417-0878-4298-9233-AD1C572E5202}"/>
            </a:ext>
          </a:extLst>
        </xdr:cNvPr>
        <xdr:cNvCxnSpPr/>
      </xdr:nvCxnSpPr>
      <xdr:spPr>
        <a:xfrm>
          <a:off x="3225800" y="14168952"/>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B053FFB-D021-46EC-86F1-097B53940A3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8715C216-D992-4FEC-8C9A-2A5D0CDFF192}"/>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13901</xdr:rowOff>
    </xdr:from>
    <xdr:to>
      <xdr:col>15</xdr:col>
      <xdr:colOff>82550</xdr:colOff>
      <xdr:row>82</xdr:row>
      <xdr:rowOff>110052</xdr:rowOff>
    </xdr:to>
    <xdr:cxnSp macro="">
      <xdr:nvCxnSpPr>
        <xdr:cNvPr id="195" name="直線コネクタ 194">
          <a:extLst>
            <a:ext uri="{FF2B5EF4-FFF2-40B4-BE49-F238E27FC236}">
              <a16:creationId xmlns:a16="http://schemas.microsoft.com/office/drawing/2014/main" id="{342265CC-D84F-4F1C-8FB8-73DECAEE9A46}"/>
            </a:ext>
          </a:extLst>
        </xdr:cNvPr>
        <xdr:cNvCxnSpPr/>
      </xdr:nvCxnSpPr>
      <xdr:spPr>
        <a:xfrm>
          <a:off x="2336800" y="14072801"/>
          <a:ext cx="889000" cy="9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EAD52065-8C88-4085-97EB-51880F9315E1}"/>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22069A75-D761-48A9-BF00-7C6F6021975A}"/>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153186</xdr:rowOff>
    </xdr:from>
    <xdr:to>
      <xdr:col>11</xdr:col>
      <xdr:colOff>31750</xdr:colOff>
      <xdr:row>82</xdr:row>
      <xdr:rowOff>13901</xdr:rowOff>
    </xdr:to>
    <xdr:cxnSp macro="">
      <xdr:nvCxnSpPr>
        <xdr:cNvPr id="198" name="直線コネクタ 197">
          <a:extLst>
            <a:ext uri="{FF2B5EF4-FFF2-40B4-BE49-F238E27FC236}">
              <a16:creationId xmlns:a16="http://schemas.microsoft.com/office/drawing/2014/main" id="{DFBE1778-6146-479A-9D5B-0213A9051DFA}"/>
            </a:ext>
          </a:extLst>
        </xdr:cNvPr>
        <xdr:cNvCxnSpPr/>
      </xdr:nvCxnSpPr>
      <xdr:spPr>
        <a:xfrm>
          <a:off x="1447800" y="14040636"/>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9A57BDD7-24AD-4817-969E-F31D0AF25B2B}"/>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25FA165C-63FC-4B69-8F34-D757BAE11076}"/>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BCFEC14-55D2-4AFF-987F-8EDE29551B2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80CC9780-7A50-4E52-867E-6021B747DA79}"/>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351D477-654E-47AB-AA1E-7314DE65E56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701C5AF-92EC-46C8-ACC0-0844E23C0A0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619351D-FC10-4B84-A082-195586780C5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4CB6E20-B5B8-4292-99CE-ECFD532ED98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4D38209-4FA1-4653-A41A-32CFC73D12C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95580</xdr:rowOff>
    </xdr:from>
    <xdr:to>
      <xdr:col>23</xdr:col>
      <xdr:colOff>184150</xdr:colOff>
      <xdr:row>83</xdr:row>
      <xdr:rowOff>25730</xdr:rowOff>
    </xdr:to>
    <xdr:sp macro="" textlink="">
      <xdr:nvSpPr>
        <xdr:cNvPr id="208" name="楕円 207">
          <a:extLst>
            <a:ext uri="{FF2B5EF4-FFF2-40B4-BE49-F238E27FC236}">
              <a16:creationId xmlns:a16="http://schemas.microsoft.com/office/drawing/2014/main" id="{78AF19A9-CCFC-49D5-95B6-F78B14A287A8}"/>
            </a:ext>
          </a:extLst>
        </xdr:cNvPr>
        <xdr:cNvSpPr/>
      </xdr:nvSpPr>
      <xdr:spPr>
        <a:xfrm>
          <a:off x="4902200" y="141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112107</xdr:rowOff>
    </xdr:from>
    <xdr:ext cx="762000" cy="259045"/>
    <xdr:sp macro="" textlink="">
      <xdr:nvSpPr>
        <xdr:cNvPr id="209" name="人件費・物件費等の状況該当値テキスト">
          <a:extLst>
            <a:ext uri="{FF2B5EF4-FFF2-40B4-BE49-F238E27FC236}">
              <a16:creationId xmlns:a16="http://schemas.microsoft.com/office/drawing/2014/main" id="{ECD20809-E4E3-4DD0-81DC-8524EAEF06A2}"/>
            </a:ext>
          </a:extLst>
        </xdr:cNvPr>
        <xdr:cNvSpPr txBox="1"/>
      </xdr:nvSpPr>
      <xdr:spPr>
        <a:xfrm>
          <a:off x="5041900" y="139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76428</xdr:rowOff>
    </xdr:from>
    <xdr:to>
      <xdr:col>19</xdr:col>
      <xdr:colOff>184150</xdr:colOff>
      <xdr:row>83</xdr:row>
      <xdr:rowOff>6578</xdr:rowOff>
    </xdr:to>
    <xdr:sp macro="" textlink="">
      <xdr:nvSpPr>
        <xdr:cNvPr id="210" name="楕円 209">
          <a:extLst>
            <a:ext uri="{FF2B5EF4-FFF2-40B4-BE49-F238E27FC236}">
              <a16:creationId xmlns:a16="http://schemas.microsoft.com/office/drawing/2014/main" id="{4DED935F-4BA5-4013-82AF-5D12C9E51990}"/>
            </a:ext>
          </a:extLst>
        </xdr:cNvPr>
        <xdr:cNvSpPr/>
      </xdr:nvSpPr>
      <xdr:spPr>
        <a:xfrm>
          <a:off x="4064000" y="141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16755</xdr:rowOff>
    </xdr:from>
    <xdr:ext cx="736600" cy="259045"/>
    <xdr:sp macro="" textlink="">
      <xdr:nvSpPr>
        <xdr:cNvPr id="211" name="テキスト ボックス 210">
          <a:extLst>
            <a:ext uri="{FF2B5EF4-FFF2-40B4-BE49-F238E27FC236}">
              <a16:creationId xmlns:a16="http://schemas.microsoft.com/office/drawing/2014/main" id="{D2A792EE-9798-4D4F-B770-0C218505880A}"/>
            </a:ext>
          </a:extLst>
        </xdr:cNvPr>
        <xdr:cNvSpPr txBox="1"/>
      </xdr:nvSpPr>
      <xdr:spPr>
        <a:xfrm>
          <a:off x="3733800" y="1390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59252</xdr:rowOff>
    </xdr:from>
    <xdr:to>
      <xdr:col>15</xdr:col>
      <xdr:colOff>133350</xdr:colOff>
      <xdr:row>82</xdr:row>
      <xdr:rowOff>160852</xdr:rowOff>
    </xdr:to>
    <xdr:sp macro="" textlink="">
      <xdr:nvSpPr>
        <xdr:cNvPr id="212" name="楕円 211">
          <a:extLst>
            <a:ext uri="{FF2B5EF4-FFF2-40B4-BE49-F238E27FC236}">
              <a16:creationId xmlns:a16="http://schemas.microsoft.com/office/drawing/2014/main" id="{78BE7AFD-A89B-4B62-8193-DFC5FCED544F}"/>
            </a:ext>
          </a:extLst>
        </xdr:cNvPr>
        <xdr:cNvSpPr/>
      </xdr:nvSpPr>
      <xdr:spPr>
        <a:xfrm>
          <a:off x="3175000" y="141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171029</xdr:rowOff>
    </xdr:from>
    <xdr:ext cx="762000" cy="259045"/>
    <xdr:sp macro="" textlink="">
      <xdr:nvSpPr>
        <xdr:cNvPr id="213" name="テキスト ボックス 212">
          <a:extLst>
            <a:ext uri="{FF2B5EF4-FFF2-40B4-BE49-F238E27FC236}">
              <a16:creationId xmlns:a16="http://schemas.microsoft.com/office/drawing/2014/main" id="{0A88AB56-3564-48A9-B112-427632E6393D}"/>
            </a:ext>
          </a:extLst>
        </xdr:cNvPr>
        <xdr:cNvSpPr txBox="1"/>
      </xdr:nvSpPr>
      <xdr:spPr>
        <a:xfrm>
          <a:off x="2844800" y="1388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134551</xdr:rowOff>
    </xdr:from>
    <xdr:to>
      <xdr:col>11</xdr:col>
      <xdr:colOff>82550</xdr:colOff>
      <xdr:row>82</xdr:row>
      <xdr:rowOff>64701</xdr:rowOff>
    </xdr:to>
    <xdr:sp macro="" textlink="">
      <xdr:nvSpPr>
        <xdr:cNvPr id="214" name="楕円 213">
          <a:extLst>
            <a:ext uri="{FF2B5EF4-FFF2-40B4-BE49-F238E27FC236}">
              <a16:creationId xmlns:a16="http://schemas.microsoft.com/office/drawing/2014/main" id="{3B7B2150-A060-4CE4-ABEA-C2B6FFED25BA}"/>
            </a:ext>
          </a:extLst>
        </xdr:cNvPr>
        <xdr:cNvSpPr/>
      </xdr:nvSpPr>
      <xdr:spPr>
        <a:xfrm>
          <a:off x="2286000" y="140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74878</xdr:rowOff>
    </xdr:from>
    <xdr:ext cx="762000" cy="259045"/>
    <xdr:sp macro="" textlink="">
      <xdr:nvSpPr>
        <xdr:cNvPr id="215" name="テキスト ボックス 214">
          <a:extLst>
            <a:ext uri="{FF2B5EF4-FFF2-40B4-BE49-F238E27FC236}">
              <a16:creationId xmlns:a16="http://schemas.microsoft.com/office/drawing/2014/main" id="{E15BF235-0E80-4995-87BF-13838B28B1CC}"/>
            </a:ext>
          </a:extLst>
        </xdr:cNvPr>
        <xdr:cNvSpPr txBox="1"/>
      </xdr:nvSpPr>
      <xdr:spPr>
        <a:xfrm>
          <a:off x="1955800" y="1379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102386</xdr:rowOff>
    </xdr:from>
    <xdr:to>
      <xdr:col>7</xdr:col>
      <xdr:colOff>31750</xdr:colOff>
      <xdr:row>82</xdr:row>
      <xdr:rowOff>32536</xdr:rowOff>
    </xdr:to>
    <xdr:sp macro="" textlink="">
      <xdr:nvSpPr>
        <xdr:cNvPr id="216" name="楕円 215">
          <a:extLst>
            <a:ext uri="{FF2B5EF4-FFF2-40B4-BE49-F238E27FC236}">
              <a16:creationId xmlns:a16="http://schemas.microsoft.com/office/drawing/2014/main" id="{D1EC0D50-56D8-43A3-B815-41E53A76245F}"/>
            </a:ext>
          </a:extLst>
        </xdr:cNvPr>
        <xdr:cNvSpPr/>
      </xdr:nvSpPr>
      <xdr:spPr>
        <a:xfrm>
          <a:off x="1397000" y="139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42713</xdr:rowOff>
    </xdr:from>
    <xdr:ext cx="762000" cy="259045"/>
    <xdr:sp macro="" textlink="">
      <xdr:nvSpPr>
        <xdr:cNvPr id="217" name="テキスト ボックス 216">
          <a:extLst>
            <a:ext uri="{FF2B5EF4-FFF2-40B4-BE49-F238E27FC236}">
              <a16:creationId xmlns:a16="http://schemas.microsoft.com/office/drawing/2014/main" id="{A3B7D1D3-DC64-4184-BA08-AC041FD9B885}"/>
            </a:ext>
          </a:extLst>
        </xdr:cNvPr>
        <xdr:cNvSpPr txBox="1"/>
      </xdr:nvSpPr>
      <xdr:spPr>
        <a:xfrm>
          <a:off x="1066800" y="1375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14B0EEE2-47C2-459C-8D09-1807B195AB1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4AFBF35-B792-46EC-9357-2A2717343AD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3EEA39B5-9E8A-4FE1-B1A6-CF3A40230FA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F707D414-5254-46F7-B484-D5D2EDF032E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1DF171C8-8C17-45D5-95AE-1C13E9B55AC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9DC76C18-E3BE-4956-AFE3-83F0D7EECC8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FB5208C-6DEF-41DA-AB2B-7A0DB30A802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AB3F27B9-FE4A-4A30-9D09-7772E96C5DB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5593DE04-F326-40FA-9424-B48A276C0E6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E8131ABA-B7DD-4545-9B54-05283945C95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6156206A-7DC3-4AF7-B37E-F310645403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10E535BE-BD57-479F-B188-3EFE6A0E22A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A71C008F-FD6A-49F5-8383-053F0DE6C28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若年層の管理職登用の増加などにより直近は上昇傾向が続いていたが、定年退職者数の減少もや、管理職登用も減少したことなどにより減少に転じた。</a:t>
          </a:r>
        </a:p>
        <a:p>
          <a:r>
            <a:rPr kumimoji="1" lang="ja-JP" altLang="en-US" sz="1300">
              <a:latin typeface="ＭＳ Ｐゴシック" panose="020B0600070205080204" pitchFamily="50" charset="-128"/>
              <a:ea typeface="ＭＳ Ｐゴシック" panose="020B0600070205080204" pitchFamily="50" charset="-128"/>
            </a:rPr>
            <a:t>　今後も国家公務員の給与水準との均衡を考慮し、給与の適正化に努める。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8166B884-B315-4405-816A-BBAC5E16107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0766D38-98B4-4EA3-B120-FBC1C11CD02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7F6AB980-9488-47CD-A7D4-8E1C2B7E6D3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CEC58B94-9EF8-445E-9F89-8D79B8A593E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94E588D-DD82-4028-B3D2-B5B4610C4AF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BD708EA2-C24C-4590-8414-BDBD84AF2C2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E52F7FBD-FC98-4EF7-80B5-7BB1FE0A6FF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425B789F-3A32-458D-B7FD-93AFDA82057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77A5BDFF-F504-48C0-AF38-3491765073C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2EC059BE-759F-492A-9E55-416934F2F0E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31C570D9-97A1-4DE4-8830-9CE24AC0A1C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E26FC403-2A81-4837-BA93-91A9463F71C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289105CE-3398-44EA-A669-85E4A47582A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F97C8AA6-C57F-4254-AFC6-DE6DA12883E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46184B5-15F3-417E-9534-B3C62347A54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82F8BC9-ED89-4442-B7E0-779E37CD6AC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ACAB1AD5-AD95-4B30-9751-5F8185DDD4A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27088BF6-AC8B-4A8E-8223-B97A0038711F}"/>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6796FC10-C0BF-469A-BFA9-520196171F93}"/>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A83F30CD-8E3F-46E0-9740-B9C4987ACA57}"/>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12CD897D-EE9E-46FA-8EF5-35DB966DAC5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1152DCE5-43E9-4C68-BE3A-E1FDDF50792A}"/>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135164</xdr:rowOff>
    </xdr:to>
    <xdr:cxnSp macro="">
      <xdr:nvCxnSpPr>
        <xdr:cNvPr id="253" name="直線コネクタ 252">
          <a:extLst>
            <a:ext uri="{FF2B5EF4-FFF2-40B4-BE49-F238E27FC236}">
              <a16:creationId xmlns:a16="http://schemas.microsoft.com/office/drawing/2014/main" id="{A809E3CD-813B-4762-987E-CB51D9A1D451}"/>
            </a:ext>
          </a:extLst>
        </xdr:cNvPr>
        <xdr:cNvCxnSpPr/>
      </xdr:nvCxnSpPr>
      <xdr:spPr>
        <a:xfrm flipV="1">
          <a:off x="16179800" y="145877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F57A94C1-54F0-483A-BEC8-5084A51CFE7D}"/>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CFFFC07A-5ADA-4EB6-BB41-1C6CB13CD439}"/>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56" name="直線コネクタ 255">
          <a:extLst>
            <a:ext uri="{FF2B5EF4-FFF2-40B4-BE49-F238E27FC236}">
              <a16:creationId xmlns:a16="http://schemas.microsoft.com/office/drawing/2014/main" id="{7E62F55E-A1D4-49D4-BD10-74FF8FC3F0C1}"/>
            </a:ext>
          </a:extLst>
        </xdr:cNvPr>
        <xdr:cNvCxnSpPr/>
      </xdr:nvCxnSpPr>
      <xdr:spPr>
        <a:xfrm>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93EA2FB1-E116-4895-A49A-F1C230AE30F6}"/>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7B70D4FE-046E-424D-88A2-901AC7F0FA18}"/>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99786</xdr:rowOff>
    </xdr:to>
    <xdr:cxnSp macro="">
      <xdr:nvCxnSpPr>
        <xdr:cNvPr id="259" name="直線コネクタ 258">
          <a:extLst>
            <a:ext uri="{FF2B5EF4-FFF2-40B4-BE49-F238E27FC236}">
              <a16:creationId xmlns:a16="http://schemas.microsoft.com/office/drawing/2014/main" id="{E89467A2-220A-4750-9E22-15EFB658D7D2}"/>
            </a:ext>
          </a:extLst>
        </xdr:cNvPr>
        <xdr:cNvCxnSpPr/>
      </xdr:nvCxnSpPr>
      <xdr:spPr>
        <a:xfrm>
          <a:off x="14401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1962BA22-B316-4976-80D2-2E2DF3E00FA2}"/>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A040D2D2-B1BB-4F61-B012-95DD177932C3}"/>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2" name="直線コネクタ 261">
          <a:extLst>
            <a:ext uri="{FF2B5EF4-FFF2-40B4-BE49-F238E27FC236}">
              <a16:creationId xmlns:a16="http://schemas.microsoft.com/office/drawing/2014/main" id="{BB9CF501-C6B6-47BE-8D06-6D21988FF007}"/>
            </a:ext>
          </a:extLst>
        </xdr:cNvPr>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79A9D7B0-2416-43A5-A5FD-E908E0BE7846}"/>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B802394-5131-4721-9D0C-0B037860F206}"/>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91E22FE6-5429-404B-8C0C-36D044F6C9B4}"/>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C3E906E3-D4A8-4137-8116-977DD7B6A0FA}"/>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68C29B4-D203-45CC-BB64-39E1574AF8E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08944A9-3BA9-4066-9C28-7B576E5BA6F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BC2B865-3DD7-420F-9484-59E52B8CA3F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989ECDD-77B7-4611-9C2E-75AC404DC64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128B0C5-A096-4740-B387-00E1F53AAE5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2" name="楕円 271">
          <a:extLst>
            <a:ext uri="{FF2B5EF4-FFF2-40B4-BE49-F238E27FC236}">
              <a16:creationId xmlns:a16="http://schemas.microsoft.com/office/drawing/2014/main" id="{9EEB1BD1-54A4-44A5-BF0E-3AE8F6512179}"/>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3" name="給与水準   （国との比較）該当値テキスト">
          <a:extLst>
            <a:ext uri="{FF2B5EF4-FFF2-40B4-BE49-F238E27FC236}">
              <a16:creationId xmlns:a16="http://schemas.microsoft.com/office/drawing/2014/main" id="{3374BB34-F1AA-43A3-AB8B-9766C103384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4" name="楕円 273">
          <a:extLst>
            <a:ext uri="{FF2B5EF4-FFF2-40B4-BE49-F238E27FC236}">
              <a16:creationId xmlns:a16="http://schemas.microsoft.com/office/drawing/2014/main" id="{0854D337-88BC-494D-91A2-59BF368BAB87}"/>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5" name="テキスト ボックス 274">
          <a:extLst>
            <a:ext uri="{FF2B5EF4-FFF2-40B4-BE49-F238E27FC236}">
              <a16:creationId xmlns:a16="http://schemas.microsoft.com/office/drawing/2014/main" id="{3021427E-58D8-4553-8187-C71567572C8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6" name="楕円 275">
          <a:extLst>
            <a:ext uri="{FF2B5EF4-FFF2-40B4-BE49-F238E27FC236}">
              <a16:creationId xmlns:a16="http://schemas.microsoft.com/office/drawing/2014/main" id="{F3C0A18C-851A-467E-86C8-4E2142043928}"/>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7" name="テキスト ボックス 276">
          <a:extLst>
            <a:ext uri="{FF2B5EF4-FFF2-40B4-BE49-F238E27FC236}">
              <a16:creationId xmlns:a16="http://schemas.microsoft.com/office/drawing/2014/main" id="{07468478-1881-4A5F-ADBE-540686D63DA4}"/>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78" name="楕円 277">
          <a:extLst>
            <a:ext uri="{FF2B5EF4-FFF2-40B4-BE49-F238E27FC236}">
              <a16:creationId xmlns:a16="http://schemas.microsoft.com/office/drawing/2014/main" id="{5C66B4AE-42C9-48B1-951E-723BA9D07C72}"/>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F20AF57D-8CCD-4E8F-A1A0-C84E2F0F7C7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0" name="楕円 279">
          <a:extLst>
            <a:ext uri="{FF2B5EF4-FFF2-40B4-BE49-F238E27FC236}">
              <a16:creationId xmlns:a16="http://schemas.microsoft.com/office/drawing/2014/main" id="{AE101CEF-C554-437D-B8CD-3F8379AC472E}"/>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1" name="テキスト ボックス 280">
          <a:extLst>
            <a:ext uri="{FF2B5EF4-FFF2-40B4-BE49-F238E27FC236}">
              <a16:creationId xmlns:a16="http://schemas.microsoft.com/office/drawing/2014/main" id="{41D3B35C-E954-435B-A928-3637233AF34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C35B837-25FA-4DFF-A565-679AAE65C48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50B005A-838A-4979-8D3C-CB3ED3F8450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3270356B-693B-4E17-B678-CD234A06AB9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411B1BE0-771D-42A5-AC07-ACF90224004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FAB6D6E-99A9-4BEE-B550-DBA47087350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2DAF550-02F6-4F0A-A6FB-2A59804922F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5EBBD359-CB60-4C53-95DA-93B62887F5B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82D58B5-045B-4BA1-8051-9F972797486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55814547-B058-4E15-B54A-9C5338903D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75B9564-8482-4B55-BE21-0CC32AD6F20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17BF033-290E-4C42-8340-F870C9F39CE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0CA0BC5-8757-4F93-BB75-485FCA90CC8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35B11FBA-4D71-439C-844B-19E88113415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況が続いているが、主な要因は文化財や遺跡などが多数存在していること、公立幼稚園を４カ所直営で運営していることにより職員数が多くなっていることなどが挙げられる。定員適正化計画を基に、今後も職員数の適正化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79DD68F-7A40-47B7-AB24-96260CF73B5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9BD9C3D-D30E-4103-AB51-DBAB683FE6F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DA297C5-5B10-4B02-9C63-70865B852B8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AE60731-81E1-4A10-90BC-03C973BF527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E4EE2E8-B3A4-403A-9AB5-8191BA70C0F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CCE94DAB-6824-4EE1-ACE5-75A259360C7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DC02C4D-A5A3-4B65-93E5-B1A5DB05ECC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808A3E6-B6DD-445D-94A3-C33487C6753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53800FFA-FA00-40B0-A5C0-CE2427DD7B4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6BAC0A54-302A-4F5B-9AD1-3CCA51EE464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506351D-9860-451D-B198-2BEA9E74FD1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CFFC62A-03EF-465A-B8DC-DDE98D23C1A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7F7DBC6B-B538-4C5A-8FF7-D92A5F23744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E27DBBD-829B-4AA4-A179-F71BA819AD5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9F93D87F-79B7-4E9F-A60C-9E41744EB07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B75AD42-10F2-42D6-A013-575EF64056A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6598724-6D3D-4BDC-967B-A3726AE91B4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EBCB7DD-9D20-4B23-A71E-3194537D822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CDF1575-15F5-42C6-AF63-F9091C0A3B06}"/>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936A6BDB-E62B-459C-86F9-5CF881DCADA1}"/>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12FD424D-F02A-41DF-A00A-1D918CD52184}"/>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3686AE10-7115-4FDD-919E-523D65D7288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9B23438A-485F-44AC-8B94-1F5E97E0B9BA}"/>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15966</xdr:rowOff>
    </xdr:to>
    <xdr:cxnSp macro="">
      <xdr:nvCxnSpPr>
        <xdr:cNvPr id="318" name="直線コネクタ 317">
          <a:extLst>
            <a:ext uri="{FF2B5EF4-FFF2-40B4-BE49-F238E27FC236}">
              <a16:creationId xmlns:a16="http://schemas.microsoft.com/office/drawing/2014/main" id="{EFD94763-EF6C-4FD4-886D-743ED56469D1}"/>
            </a:ext>
          </a:extLst>
        </xdr:cNvPr>
        <xdr:cNvCxnSpPr/>
      </xdr:nvCxnSpPr>
      <xdr:spPr>
        <a:xfrm flipV="1">
          <a:off x="16179800" y="10445115"/>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7D5BC088-169A-44A5-A7CC-9D0618D79771}"/>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416B6518-E89D-4E94-899D-CB17FB782B8E}"/>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15966</xdr:rowOff>
    </xdr:to>
    <xdr:cxnSp macro="">
      <xdr:nvCxnSpPr>
        <xdr:cNvPr id="321" name="直線コネクタ 320">
          <a:extLst>
            <a:ext uri="{FF2B5EF4-FFF2-40B4-BE49-F238E27FC236}">
              <a16:creationId xmlns:a16="http://schemas.microsoft.com/office/drawing/2014/main" id="{3DBD6B95-7FDC-455F-855D-6B94B5526EC1}"/>
            </a:ext>
          </a:extLst>
        </xdr:cNvPr>
        <xdr:cNvCxnSpPr/>
      </xdr:nvCxnSpPr>
      <xdr:spPr>
        <a:xfrm>
          <a:off x="15290800" y="10474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86EB431D-8272-45BB-AD08-1C32A1B96A37}"/>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BC044D67-74C1-4E40-9F8E-DB031CA5949E}"/>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33201</xdr:rowOff>
    </xdr:to>
    <xdr:cxnSp macro="">
      <xdr:nvCxnSpPr>
        <xdr:cNvPr id="324" name="直線コネクタ 323">
          <a:extLst>
            <a:ext uri="{FF2B5EF4-FFF2-40B4-BE49-F238E27FC236}">
              <a16:creationId xmlns:a16="http://schemas.microsoft.com/office/drawing/2014/main" id="{6A223656-1C88-4FCE-832F-9645FAF855B8}"/>
            </a:ext>
          </a:extLst>
        </xdr:cNvPr>
        <xdr:cNvCxnSpPr/>
      </xdr:nvCxnSpPr>
      <xdr:spPr>
        <a:xfrm flipV="1">
          <a:off x="14401800" y="104744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378F8A1C-228E-4038-AF96-5E53BD86D666}"/>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E4BF67E6-83BF-44F3-BA68-AB7849AFB3C4}"/>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41819</xdr:rowOff>
    </xdr:to>
    <xdr:cxnSp macro="">
      <xdr:nvCxnSpPr>
        <xdr:cNvPr id="327" name="直線コネクタ 326">
          <a:extLst>
            <a:ext uri="{FF2B5EF4-FFF2-40B4-BE49-F238E27FC236}">
              <a16:creationId xmlns:a16="http://schemas.microsoft.com/office/drawing/2014/main" id="{733AFEFB-AF21-4006-B6D6-2B670D24EE0F}"/>
            </a:ext>
          </a:extLst>
        </xdr:cNvPr>
        <xdr:cNvCxnSpPr/>
      </xdr:nvCxnSpPr>
      <xdr:spPr>
        <a:xfrm flipV="1">
          <a:off x="13512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B69AAD8B-842D-4195-B73C-D0C3572CC345}"/>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B2444CAB-F635-4463-99AE-0215F58C4037}"/>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294C833-F6B9-480B-B620-A80097DBF08B}"/>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EC394FC0-0936-42BA-8F8F-391A8EDCF9D5}"/>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EC88EA2-2D9F-4E89-96F9-E3EE7F68FF9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1D8C6C6-4B66-4DD7-A39F-49A94BB2469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FD8EF8A-AE85-49FD-B4FD-AD3A719710C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855E83C-2150-4851-87CA-D42677B4CB2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C2C748-7772-41E0-9095-C287AEEA363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a:extLst>
            <a:ext uri="{FF2B5EF4-FFF2-40B4-BE49-F238E27FC236}">
              <a16:creationId xmlns:a16="http://schemas.microsoft.com/office/drawing/2014/main" id="{1AB2B7C3-A8BE-4B74-861E-F265C3667419}"/>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79392</xdr:rowOff>
    </xdr:from>
    <xdr:ext cx="762000" cy="259045"/>
    <xdr:sp macro="" textlink="">
      <xdr:nvSpPr>
        <xdr:cNvPr id="338" name="定員管理の状況該当値テキスト">
          <a:extLst>
            <a:ext uri="{FF2B5EF4-FFF2-40B4-BE49-F238E27FC236}">
              <a16:creationId xmlns:a16="http://schemas.microsoft.com/office/drawing/2014/main" id="{F6D42267-1121-48BC-BA36-95C9B1DFEA29}"/>
            </a:ext>
          </a:extLst>
        </xdr:cNvPr>
        <xdr:cNvSpPr txBox="1"/>
      </xdr:nvSpPr>
      <xdr:spPr>
        <a:xfrm>
          <a:off x="17106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39" name="楕円 338">
          <a:extLst>
            <a:ext uri="{FF2B5EF4-FFF2-40B4-BE49-F238E27FC236}">
              <a16:creationId xmlns:a16="http://schemas.microsoft.com/office/drawing/2014/main" id="{F9EE3943-84E4-4DEF-A675-30E7DE67900D}"/>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0" name="テキスト ボックス 339">
          <a:extLst>
            <a:ext uri="{FF2B5EF4-FFF2-40B4-BE49-F238E27FC236}">
              <a16:creationId xmlns:a16="http://schemas.microsoft.com/office/drawing/2014/main" id="{14B86F99-AFAA-4E30-A256-CCDBC14F0C5B}"/>
            </a:ext>
          </a:extLst>
        </xdr:cNvPr>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1" name="楕円 340">
          <a:extLst>
            <a:ext uri="{FF2B5EF4-FFF2-40B4-BE49-F238E27FC236}">
              <a16:creationId xmlns:a16="http://schemas.microsoft.com/office/drawing/2014/main" id="{85B33685-CACD-47D4-A362-1114251D160E}"/>
            </a:ext>
          </a:extLst>
        </xdr:cNvPr>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2" name="テキスト ボックス 341">
          <a:extLst>
            <a:ext uri="{FF2B5EF4-FFF2-40B4-BE49-F238E27FC236}">
              <a16:creationId xmlns:a16="http://schemas.microsoft.com/office/drawing/2014/main" id="{E6E33760-1D52-4D23-92D2-174B58B7EE89}"/>
            </a:ext>
          </a:extLst>
        </xdr:cNvPr>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3" name="楕円 342">
          <a:extLst>
            <a:ext uri="{FF2B5EF4-FFF2-40B4-BE49-F238E27FC236}">
              <a16:creationId xmlns:a16="http://schemas.microsoft.com/office/drawing/2014/main" id="{1EB48C51-C363-49C2-844D-65761349DEFA}"/>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68778</xdr:rowOff>
    </xdr:from>
    <xdr:ext cx="762000" cy="259045"/>
    <xdr:sp macro="" textlink="">
      <xdr:nvSpPr>
        <xdr:cNvPr id="344" name="テキスト ボックス 343">
          <a:extLst>
            <a:ext uri="{FF2B5EF4-FFF2-40B4-BE49-F238E27FC236}">
              <a16:creationId xmlns:a16="http://schemas.microsoft.com/office/drawing/2014/main" id="{F2B89DAE-0D0E-4F45-91E8-86324B777FCA}"/>
            </a:ext>
          </a:extLst>
        </xdr:cNvPr>
        <xdr:cNvSpPr txBox="1"/>
      </xdr:nvSpPr>
      <xdr:spPr>
        <a:xfrm>
          <a:off x="14020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45" name="楕円 344">
          <a:extLst>
            <a:ext uri="{FF2B5EF4-FFF2-40B4-BE49-F238E27FC236}">
              <a16:creationId xmlns:a16="http://schemas.microsoft.com/office/drawing/2014/main" id="{91FD8929-C874-4577-B27C-A5B4DAA5B869}"/>
            </a:ext>
          </a:extLst>
        </xdr:cNvPr>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77396</xdr:rowOff>
    </xdr:from>
    <xdr:ext cx="762000" cy="259045"/>
    <xdr:sp macro="" textlink="">
      <xdr:nvSpPr>
        <xdr:cNvPr id="346" name="テキスト ボックス 345">
          <a:extLst>
            <a:ext uri="{FF2B5EF4-FFF2-40B4-BE49-F238E27FC236}">
              <a16:creationId xmlns:a16="http://schemas.microsoft.com/office/drawing/2014/main" id="{9C18DFCA-7B0D-4ECC-9ECD-2B49B7C18293}"/>
            </a:ext>
          </a:extLst>
        </xdr:cNvPr>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B5D2743-B443-4D4D-93BD-DE425E90227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B1241070-4B36-418C-822D-3C7B9332CA4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85EBFD9-B26F-46CC-99A4-D3819645CA7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BA96D6F7-FC00-4A15-BBE8-0E0DDD33990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A07E68B-A1E5-4EC1-AB06-02674449A68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A659464-A4AD-413F-8B4A-B3B75002BA3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B2FADCA-B715-4BFF-991E-C605FD3A983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812CCFF-08B3-4D21-8E7B-078A8D1C26E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238D826-D61B-4639-A673-02A5D82BD26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AE3E9DE-80A4-4EA6-864F-929E5B86E34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F4387A8-F96D-4B99-A229-E6DFA5B81D8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4F031186-7303-46C2-ADEE-1ACFD7D45CE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AB5176E-EDAF-443F-BA3C-B700FAD70FA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道路整備、内水対策等の実施のため令和元年度及び令和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年度に借り入れた地方債の元金償還が令和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年度より開始された（平成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a:t>
          </a:r>
          <a:r>
            <a:rPr kumimoji="1" lang="en-US" altLang="ja-JP" sz="1300">
              <a:latin typeface="ＭＳ Ｐゴシック" panose="020B0600070205080204" pitchFamily="50" charset="-128"/>
              <a:ea typeface="ＭＳ Ｐゴシック" panose="020B0600070205080204" pitchFamily="50" charset="-128"/>
            </a:rPr>
            <a:t>37,864</a:t>
          </a:r>
          <a:r>
            <a:rPr kumimoji="1" lang="ja-JP" altLang="en-US" sz="1300">
              <a:latin typeface="ＭＳ Ｐゴシック" panose="020B0600070205080204" pitchFamily="50" charset="-128"/>
              <a:ea typeface="ＭＳ Ｐゴシック" panose="020B0600070205080204" pitchFamily="50" charset="-128"/>
            </a:rPr>
            <a:t>千円、令和元年度借入分、元金：</a:t>
          </a:r>
          <a:r>
            <a:rPr kumimoji="1" lang="en-US" altLang="ja-JP" sz="1300">
              <a:latin typeface="ＭＳ Ｐゴシック" panose="020B0600070205080204" pitchFamily="50" charset="-128"/>
              <a:ea typeface="ＭＳ Ｐゴシック" panose="020B0600070205080204" pitchFamily="50" charset="-128"/>
            </a:rPr>
            <a:t>23,609</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28,998</a:t>
          </a:r>
          <a:r>
            <a:rPr kumimoji="1" lang="ja-JP" altLang="en-US" sz="1300">
              <a:latin typeface="ＭＳ Ｐゴシック" panose="020B0600070205080204" pitchFamily="50" charset="-128"/>
              <a:ea typeface="ＭＳ Ｐゴシック" panose="020B0600070205080204" pitchFamily="50" charset="-128"/>
            </a:rPr>
            <a:t>千円）ことに加え、臨時財政対策債が大幅な減（</a:t>
          </a:r>
          <a:r>
            <a:rPr kumimoji="1" lang="en-US" altLang="ja-JP" sz="1300">
              <a:latin typeface="ＭＳ Ｐゴシック" panose="020B0600070205080204" pitchFamily="50" charset="-128"/>
              <a:ea typeface="ＭＳ Ｐゴシック" panose="020B0600070205080204" pitchFamily="50" charset="-128"/>
            </a:rPr>
            <a:t>338,946</a:t>
          </a:r>
          <a:r>
            <a:rPr kumimoji="1" lang="ja-JP" altLang="en-US" sz="1300">
              <a:latin typeface="ＭＳ Ｐゴシック" panose="020B0600070205080204" pitchFamily="50" charset="-128"/>
              <a:ea typeface="ＭＳ Ｐゴシック" panose="020B0600070205080204" pitchFamily="50" charset="-128"/>
            </a:rPr>
            <a:t>千円減）となったこと等から、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このような現状を鑑み、特定財源の確保や財源的に有利な起債を活用、さらに公共施設の整備に係る基金を活用するなど、より一層計画的な事業の実施を行い、公債費比率の上昇の抑制に努める。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B91A56C-9FB6-44E5-A99C-1C07D7E74F3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2BC77F2-9F74-41A2-B632-D809F98B41A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5AF17C9-05D1-4A6F-99AD-1F728CFF716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F037FAA6-1B59-4875-9B5C-CEB5BCA15E47}"/>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7419210E-06C3-4638-8DB7-E4FD6547F83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3394DBDB-63D6-4FA5-A766-D5B89BAEC634}"/>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20F99819-FA6C-4B3C-B98A-3793B8994C71}"/>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188A7D89-957C-41CF-9935-270FA3C53EE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D946DAD0-24D1-41F2-946C-7B6E26D594D7}"/>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432B5F0B-D070-4E39-9CF4-E0AC51ED2C1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A4751C2-50C6-43C1-A298-B38A80AA32B5}"/>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E539001D-738F-4018-A64E-C77485EEADA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703A4686-4869-40DF-BCE5-B0123395221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92F17D3-9AAC-47A9-9263-195A29BAC8EE}"/>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B80541D-4F92-4C28-A613-363A5F9BC48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5CF424B-57AA-46D3-8267-846D83E47E1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5F369669-2C91-4723-8FB1-630E5FA18A43}"/>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15735572-8C67-4A47-96E0-CB2ECD2128E4}"/>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84E040D3-C92F-4E07-AEEF-D85891DC20B9}"/>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E72AA4F0-B2E2-444E-B295-1F8A60B01D89}"/>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C5A8B744-F23D-4366-A6FA-9EF338DA033F}"/>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11612</xdr:rowOff>
    </xdr:from>
    <xdr:to>
      <xdr:col>81</xdr:col>
      <xdr:colOff>44450</xdr:colOff>
      <xdr:row>42</xdr:row>
      <xdr:rowOff>66766</xdr:rowOff>
    </xdr:to>
    <xdr:cxnSp macro="">
      <xdr:nvCxnSpPr>
        <xdr:cNvPr id="381" name="直線コネクタ 380">
          <a:extLst>
            <a:ext uri="{FF2B5EF4-FFF2-40B4-BE49-F238E27FC236}">
              <a16:creationId xmlns:a16="http://schemas.microsoft.com/office/drawing/2014/main" id="{EED17619-B19E-42CC-B7F3-099EB551D39D}"/>
            </a:ext>
          </a:extLst>
        </xdr:cNvPr>
        <xdr:cNvCxnSpPr/>
      </xdr:nvCxnSpPr>
      <xdr:spPr>
        <a:xfrm>
          <a:off x="16179800" y="72125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699ACEA9-E9A8-403A-89AE-AAC4C701B98C}"/>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440E99F-8D1B-4D42-AFCF-299789ACD93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42</xdr:row>
      <xdr:rowOff>11612</xdr:rowOff>
    </xdr:to>
    <xdr:cxnSp macro="">
      <xdr:nvCxnSpPr>
        <xdr:cNvPr id="384" name="直線コネクタ 383">
          <a:extLst>
            <a:ext uri="{FF2B5EF4-FFF2-40B4-BE49-F238E27FC236}">
              <a16:creationId xmlns:a16="http://schemas.microsoft.com/office/drawing/2014/main" id="{1E04EC2C-F721-464D-8309-5646B0F74FBD}"/>
            </a:ext>
          </a:extLst>
        </xdr:cNvPr>
        <xdr:cNvCxnSpPr/>
      </xdr:nvCxnSpPr>
      <xdr:spPr>
        <a:xfrm>
          <a:off x="15290800" y="713667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3990C5DD-5EA0-446D-981C-253D4AFBC74E}"/>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41950188-0CE6-45EA-8464-D5CAB2B8C5FB}"/>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107224</xdr:rowOff>
    </xdr:to>
    <xdr:cxnSp macro="">
      <xdr:nvCxnSpPr>
        <xdr:cNvPr id="387" name="直線コネクタ 386">
          <a:extLst>
            <a:ext uri="{FF2B5EF4-FFF2-40B4-BE49-F238E27FC236}">
              <a16:creationId xmlns:a16="http://schemas.microsoft.com/office/drawing/2014/main" id="{B95CA802-1E18-4839-8C75-95C0E62F789B}"/>
            </a:ext>
          </a:extLst>
        </xdr:cNvPr>
        <xdr:cNvCxnSpPr/>
      </xdr:nvCxnSpPr>
      <xdr:spPr>
        <a:xfrm>
          <a:off x="14401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9B6547B5-0C2E-4FF7-80F7-2EFB8D1FB90D}"/>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BD618184-B09A-46B2-9278-FA970370DEB9}"/>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58965</xdr:rowOff>
    </xdr:to>
    <xdr:cxnSp macro="">
      <xdr:nvCxnSpPr>
        <xdr:cNvPr id="390" name="直線コネクタ 389">
          <a:extLst>
            <a:ext uri="{FF2B5EF4-FFF2-40B4-BE49-F238E27FC236}">
              <a16:creationId xmlns:a16="http://schemas.microsoft.com/office/drawing/2014/main" id="{C4685149-3389-4131-B510-3BAB5B863177}"/>
            </a:ext>
          </a:extLst>
        </xdr:cNvPr>
        <xdr:cNvCxnSpPr/>
      </xdr:nvCxnSpPr>
      <xdr:spPr>
        <a:xfrm>
          <a:off x="13512800" y="70125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88842C50-EB22-431E-95AE-5E914421A43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2EE172CA-5C90-43AF-8F72-813BCA5AA38A}"/>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47D8775A-DB03-47B2-BC4E-CB4A6441FEA2}"/>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656A0E65-8443-48FC-AC2D-356FE7500E07}"/>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5460747-9003-4103-B9E4-D47F30DCF29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EE4C179-C91F-4229-A913-2108BFA826D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2DAED79-E976-418F-9EAE-EEBC8208CBE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01F08F6-1BB9-4494-98D5-F9AD4247BC0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E1608F2-4664-4950-8E14-CCF800F4776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15966</xdr:rowOff>
    </xdr:from>
    <xdr:to>
      <xdr:col>81</xdr:col>
      <xdr:colOff>95250</xdr:colOff>
      <xdr:row>42</xdr:row>
      <xdr:rowOff>117566</xdr:rowOff>
    </xdr:to>
    <xdr:sp macro="" textlink="">
      <xdr:nvSpPr>
        <xdr:cNvPr id="400" name="楕円 399">
          <a:extLst>
            <a:ext uri="{FF2B5EF4-FFF2-40B4-BE49-F238E27FC236}">
              <a16:creationId xmlns:a16="http://schemas.microsoft.com/office/drawing/2014/main" id="{C7DD8F76-5F3F-4D27-9501-5AFB61ADD530}"/>
            </a:ext>
          </a:extLst>
        </xdr:cNvPr>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159493</xdr:rowOff>
    </xdr:from>
    <xdr:ext cx="762000" cy="259045"/>
    <xdr:sp macro="" textlink="">
      <xdr:nvSpPr>
        <xdr:cNvPr id="401" name="公債費負担の状況該当値テキスト">
          <a:extLst>
            <a:ext uri="{FF2B5EF4-FFF2-40B4-BE49-F238E27FC236}">
              <a16:creationId xmlns:a16="http://schemas.microsoft.com/office/drawing/2014/main" id="{AC4C44D2-C9F0-43D9-9525-0CB3881FC4D2}"/>
            </a:ext>
          </a:extLst>
        </xdr:cNvPr>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2" name="楕円 401">
          <a:extLst>
            <a:ext uri="{FF2B5EF4-FFF2-40B4-BE49-F238E27FC236}">
              <a16:creationId xmlns:a16="http://schemas.microsoft.com/office/drawing/2014/main" id="{A5B06942-5921-49E9-9AA2-3B4A16B91F3A}"/>
            </a:ext>
          </a:extLst>
        </xdr:cNvPr>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3" name="テキスト ボックス 402">
          <a:extLst>
            <a:ext uri="{FF2B5EF4-FFF2-40B4-BE49-F238E27FC236}">
              <a16:creationId xmlns:a16="http://schemas.microsoft.com/office/drawing/2014/main" id="{718C0D62-BB55-458F-BFFA-61BF11AD54BC}"/>
            </a:ext>
          </a:extLst>
        </xdr:cNvPr>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4" name="楕円 403">
          <a:extLst>
            <a:ext uri="{FF2B5EF4-FFF2-40B4-BE49-F238E27FC236}">
              <a16:creationId xmlns:a16="http://schemas.microsoft.com/office/drawing/2014/main" id="{8E8C0639-2969-4EA1-8BC8-E7A9BD8DB9FD}"/>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5" name="テキスト ボックス 404">
          <a:extLst>
            <a:ext uri="{FF2B5EF4-FFF2-40B4-BE49-F238E27FC236}">
              <a16:creationId xmlns:a16="http://schemas.microsoft.com/office/drawing/2014/main" id="{F1EEE63B-7CDE-44E8-BCA9-AD3C55155AD2}"/>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a:extLst>
            <a:ext uri="{FF2B5EF4-FFF2-40B4-BE49-F238E27FC236}">
              <a16:creationId xmlns:a16="http://schemas.microsoft.com/office/drawing/2014/main" id="{949B8392-B32E-4E69-8077-966037A7957A}"/>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8337B1BA-7F72-43E7-AF19-10BDA088C3FD}"/>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08" name="楕円 407">
          <a:extLst>
            <a:ext uri="{FF2B5EF4-FFF2-40B4-BE49-F238E27FC236}">
              <a16:creationId xmlns:a16="http://schemas.microsoft.com/office/drawing/2014/main" id="{2D3D3A77-E997-42F2-965F-215AA0946A47}"/>
            </a:ext>
          </a:extLst>
        </xdr:cNvPr>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id="{5AACCF8A-8CF4-436B-866D-51B32D121A98}"/>
            </a:ext>
          </a:extLst>
        </xdr:cNvPr>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D5403A8-E144-4E2D-9C65-D3745EEB397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A2D376C-20CA-4AD5-BFED-AE5D2E1C98D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2D94AD5-37DE-43D1-99F9-5504B7653A4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7D7472C9-40EF-440D-A580-BB5EFDDE9A5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4911C89-2F5C-4158-B5D6-44919BE0BF5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99D66F5-D6B1-4177-A567-81FB685D6BB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5C7EB84-A4EC-49C5-8AB6-DA4C11EA96E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72DA591-8271-4B01-A05C-FC47DC41DE8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5F14B97-C531-46E9-A4C5-889F74AEE4A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E1D0020-4AA1-4F34-A62E-D0DA3DDCAED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534D0CD-116D-4CCE-B079-F6E8B14B26A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A2169C2C-F114-4697-9DC0-AE1C27D787B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DD7E852-1496-4E0B-AA55-417C264011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分母となっている標準財政規模は減となっているが、それに対し分子の地方債現在高、公営企業債等繰入見込額や退職手当負担見込額等の減が大きく、前年度と比較し、減となっている。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しかしながら類似団体の平均を上回っており、今後も税収の強化や特定財源の確保など、財政の健全化に取り組む必要がある。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51117FE-6133-4193-ADFB-5587AECA4FD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BE70D14-B659-4305-A997-1F3EC1B2F2D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F33B4F3-E5B7-4938-AD59-98DF581B1F6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FDACFA2-9D67-4E39-9299-8EE65ACAEAD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19971F83-4604-4E7B-937C-882737DCB82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D20D2BE3-F566-458C-8913-82AE78E4574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1DA13D5F-7CB5-4557-BB47-8468785976D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1D28264-F3EF-463F-BDDB-E6CF9128D3E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1270DA0-2B59-4884-AB59-824CD0FCAC7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95FCFD04-24D6-44BC-9C9A-1DF79A25C79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779DE95-F187-40A3-9117-75BC3870902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EF8E2B1-F1FE-454A-8301-AEDE042A117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5C2ADD5-DF7A-4350-941E-E94C7263535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A894335-696A-449E-9229-4632852C7C7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77CBFE3-A98F-4890-9AEA-FD2D3B78A84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5C300E1-166E-4D6E-8EBC-E58F6E7BE3B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9816145-B29C-49CE-8C9F-CB7F3D4ABD0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8F072132-AE2E-4874-A778-C3DED53126B4}"/>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55F2C13B-1883-40EB-83F5-A99322D90D0D}"/>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1A2F5007-3DC0-4AE0-BA89-942911642F5F}"/>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84C8C75-7E82-47A5-9D78-DC2A9CFA453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22EA2A7E-547D-41F2-A92A-603DA1ECF97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5503</xdr:rowOff>
    </xdr:from>
    <xdr:to>
      <xdr:col>81</xdr:col>
      <xdr:colOff>44450</xdr:colOff>
      <xdr:row>16</xdr:row>
      <xdr:rowOff>136495</xdr:rowOff>
    </xdr:to>
    <xdr:cxnSp macro="">
      <xdr:nvCxnSpPr>
        <xdr:cNvPr id="445" name="直線コネクタ 444">
          <a:extLst>
            <a:ext uri="{FF2B5EF4-FFF2-40B4-BE49-F238E27FC236}">
              <a16:creationId xmlns:a16="http://schemas.microsoft.com/office/drawing/2014/main" id="{6471D4B5-A391-42F6-9987-57010CB9B49A}"/>
            </a:ext>
          </a:extLst>
        </xdr:cNvPr>
        <xdr:cNvCxnSpPr/>
      </xdr:nvCxnSpPr>
      <xdr:spPr>
        <a:xfrm flipV="1">
          <a:off x="16179800" y="2748703"/>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256A6890-E232-4667-B79D-D4E1C002699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7C77E7C7-3AB3-471F-98CC-0238F7AD1C4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136495</xdr:rowOff>
    </xdr:from>
    <xdr:to>
      <xdr:col>77</xdr:col>
      <xdr:colOff>44450</xdr:colOff>
      <xdr:row>17</xdr:row>
      <xdr:rowOff>42031</xdr:rowOff>
    </xdr:to>
    <xdr:cxnSp macro="">
      <xdr:nvCxnSpPr>
        <xdr:cNvPr id="448" name="直線コネクタ 447">
          <a:extLst>
            <a:ext uri="{FF2B5EF4-FFF2-40B4-BE49-F238E27FC236}">
              <a16:creationId xmlns:a16="http://schemas.microsoft.com/office/drawing/2014/main" id="{54E932EC-E400-4550-9D3C-EBA6EF49866F}"/>
            </a:ext>
          </a:extLst>
        </xdr:cNvPr>
        <xdr:cNvCxnSpPr/>
      </xdr:nvCxnSpPr>
      <xdr:spPr>
        <a:xfrm flipV="1">
          <a:off x="15290800" y="2879695"/>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89DE31EA-E841-4423-BBF1-35C1447A69D7}"/>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AE6378F4-20C7-4C3F-A7BB-B0114F162602}"/>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42031</xdr:rowOff>
    </xdr:from>
    <xdr:to>
      <xdr:col>72</xdr:col>
      <xdr:colOff>203200</xdr:colOff>
      <xdr:row>18</xdr:row>
      <xdr:rowOff>142905</xdr:rowOff>
    </xdr:to>
    <xdr:cxnSp macro="">
      <xdr:nvCxnSpPr>
        <xdr:cNvPr id="451" name="直線コネクタ 450">
          <a:extLst>
            <a:ext uri="{FF2B5EF4-FFF2-40B4-BE49-F238E27FC236}">
              <a16:creationId xmlns:a16="http://schemas.microsoft.com/office/drawing/2014/main" id="{DDC70869-001D-4E16-A30A-86832D7091C4}"/>
            </a:ext>
          </a:extLst>
        </xdr:cNvPr>
        <xdr:cNvCxnSpPr/>
      </xdr:nvCxnSpPr>
      <xdr:spPr>
        <a:xfrm flipV="1">
          <a:off x="14401800" y="2956681"/>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6C1E7976-C236-4376-9022-FB00B3275169}"/>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724642CF-AAB7-4264-8BA0-3DD86678C86A}"/>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110732</xdr:rowOff>
    </xdr:from>
    <xdr:to>
      <xdr:col>68</xdr:col>
      <xdr:colOff>152400</xdr:colOff>
      <xdr:row>18</xdr:row>
      <xdr:rowOff>142905</xdr:rowOff>
    </xdr:to>
    <xdr:cxnSp macro="">
      <xdr:nvCxnSpPr>
        <xdr:cNvPr id="454" name="直線コネクタ 453">
          <a:extLst>
            <a:ext uri="{FF2B5EF4-FFF2-40B4-BE49-F238E27FC236}">
              <a16:creationId xmlns:a16="http://schemas.microsoft.com/office/drawing/2014/main" id="{B15FBF89-113C-4DA7-B12F-593EC53CB769}"/>
            </a:ext>
          </a:extLst>
        </xdr:cNvPr>
        <xdr:cNvCxnSpPr/>
      </xdr:nvCxnSpPr>
      <xdr:spPr>
        <a:xfrm>
          <a:off x="13512800" y="319683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24F23BCB-8B18-4648-BB1C-ACEF78D0615E}"/>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EE9D11D3-DB8E-4800-BC43-8A6C97D32AC6}"/>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A939957A-6B21-4E60-9E50-628C20FE1A7A}"/>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12B3D5F3-B8FF-446B-A6DA-17C833CA0FEF}"/>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8D0FA6E-8BB6-46A1-BAE5-C3918C8A153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21444F6-34DD-4B97-ADF4-DBB94025016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AA76E36-DE5B-4721-89F5-D5A2A5C00BD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D193E0F-C009-4C0F-9A49-29BAD4DFE4E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9B53B74-5FCD-486B-8105-43CE52FF49C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64" name="楕円 463">
          <a:extLst>
            <a:ext uri="{FF2B5EF4-FFF2-40B4-BE49-F238E27FC236}">
              <a16:creationId xmlns:a16="http://schemas.microsoft.com/office/drawing/2014/main" id="{233E44A6-3BD4-4A99-96DF-44AC1DD701E4}"/>
            </a:ext>
          </a:extLst>
        </xdr:cNvPr>
        <xdr:cNvSpPr/>
      </xdr:nvSpPr>
      <xdr:spPr>
        <a:xfrm>
          <a:off x="169672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98230</xdr:rowOff>
    </xdr:from>
    <xdr:ext cx="762000" cy="259045"/>
    <xdr:sp macro="" textlink="">
      <xdr:nvSpPr>
        <xdr:cNvPr id="465" name="将来負担の状況該当値テキスト">
          <a:extLst>
            <a:ext uri="{FF2B5EF4-FFF2-40B4-BE49-F238E27FC236}">
              <a16:creationId xmlns:a16="http://schemas.microsoft.com/office/drawing/2014/main" id="{FA63C2B7-FFB3-4C4E-8E2A-CDDE8F05DAF6}"/>
            </a:ext>
          </a:extLst>
        </xdr:cNvPr>
        <xdr:cNvSpPr txBox="1"/>
      </xdr:nvSpPr>
      <xdr:spPr>
        <a:xfrm>
          <a:off x="17106900" y="266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66" name="楕円 465">
          <a:extLst>
            <a:ext uri="{FF2B5EF4-FFF2-40B4-BE49-F238E27FC236}">
              <a16:creationId xmlns:a16="http://schemas.microsoft.com/office/drawing/2014/main" id="{59A70D52-0F13-4C18-8639-74A1A86FD7B4}"/>
            </a:ext>
          </a:extLst>
        </xdr:cNvPr>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67" name="テキスト ボックス 466">
          <a:extLst>
            <a:ext uri="{FF2B5EF4-FFF2-40B4-BE49-F238E27FC236}">
              <a16:creationId xmlns:a16="http://schemas.microsoft.com/office/drawing/2014/main" id="{77B1EB61-7BD0-40DE-B308-10887300D5ED}"/>
            </a:ext>
          </a:extLst>
        </xdr:cNvPr>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162681</xdr:rowOff>
    </xdr:from>
    <xdr:to>
      <xdr:col>73</xdr:col>
      <xdr:colOff>44450</xdr:colOff>
      <xdr:row>17</xdr:row>
      <xdr:rowOff>92831</xdr:rowOff>
    </xdr:to>
    <xdr:sp macro="" textlink="">
      <xdr:nvSpPr>
        <xdr:cNvPr id="468" name="楕円 467">
          <a:extLst>
            <a:ext uri="{FF2B5EF4-FFF2-40B4-BE49-F238E27FC236}">
              <a16:creationId xmlns:a16="http://schemas.microsoft.com/office/drawing/2014/main" id="{C0AD5A44-591F-4CCD-BDD0-6E0A624F978E}"/>
            </a:ext>
          </a:extLst>
        </xdr:cNvPr>
        <xdr:cNvSpPr/>
      </xdr:nvSpPr>
      <xdr:spPr>
        <a:xfrm>
          <a:off x="15240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77608</xdr:rowOff>
    </xdr:from>
    <xdr:ext cx="762000" cy="259045"/>
    <xdr:sp macro="" textlink="">
      <xdr:nvSpPr>
        <xdr:cNvPr id="469" name="テキスト ボックス 468">
          <a:extLst>
            <a:ext uri="{FF2B5EF4-FFF2-40B4-BE49-F238E27FC236}">
              <a16:creationId xmlns:a16="http://schemas.microsoft.com/office/drawing/2014/main" id="{7B7A9497-84E6-456F-8253-AB21FE249EFB}"/>
            </a:ext>
          </a:extLst>
        </xdr:cNvPr>
        <xdr:cNvSpPr txBox="1"/>
      </xdr:nvSpPr>
      <xdr:spPr>
        <a:xfrm>
          <a:off x="14909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92105</xdr:rowOff>
    </xdr:from>
    <xdr:to>
      <xdr:col>68</xdr:col>
      <xdr:colOff>203200</xdr:colOff>
      <xdr:row>19</xdr:row>
      <xdr:rowOff>22255</xdr:rowOff>
    </xdr:to>
    <xdr:sp macro="" textlink="">
      <xdr:nvSpPr>
        <xdr:cNvPr id="470" name="楕円 469">
          <a:extLst>
            <a:ext uri="{FF2B5EF4-FFF2-40B4-BE49-F238E27FC236}">
              <a16:creationId xmlns:a16="http://schemas.microsoft.com/office/drawing/2014/main" id="{D33FD5DF-E2F9-44E4-84DF-3010FADCCDD4}"/>
            </a:ext>
          </a:extLst>
        </xdr:cNvPr>
        <xdr:cNvSpPr/>
      </xdr:nvSpPr>
      <xdr:spPr>
        <a:xfrm>
          <a:off x="143510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7032</xdr:rowOff>
    </xdr:from>
    <xdr:ext cx="762000" cy="259045"/>
    <xdr:sp macro="" textlink="">
      <xdr:nvSpPr>
        <xdr:cNvPr id="471" name="テキスト ボックス 470">
          <a:extLst>
            <a:ext uri="{FF2B5EF4-FFF2-40B4-BE49-F238E27FC236}">
              <a16:creationId xmlns:a16="http://schemas.microsoft.com/office/drawing/2014/main" id="{2F5948A9-C22B-4FFD-9C41-B19A7B20A9E8}"/>
            </a:ext>
          </a:extLst>
        </xdr:cNvPr>
        <xdr:cNvSpPr txBox="1"/>
      </xdr:nvSpPr>
      <xdr:spPr>
        <a:xfrm>
          <a:off x="14020800" y="32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59932</xdr:rowOff>
    </xdr:from>
    <xdr:to>
      <xdr:col>64</xdr:col>
      <xdr:colOff>152400</xdr:colOff>
      <xdr:row>18</xdr:row>
      <xdr:rowOff>161532</xdr:rowOff>
    </xdr:to>
    <xdr:sp macro="" textlink="">
      <xdr:nvSpPr>
        <xdr:cNvPr id="472" name="楕円 471">
          <a:extLst>
            <a:ext uri="{FF2B5EF4-FFF2-40B4-BE49-F238E27FC236}">
              <a16:creationId xmlns:a16="http://schemas.microsoft.com/office/drawing/2014/main" id="{1FAA872A-C6B9-4D80-A26A-B2C614800243}"/>
            </a:ext>
          </a:extLst>
        </xdr:cNvPr>
        <xdr:cNvSpPr/>
      </xdr:nvSpPr>
      <xdr:spPr>
        <a:xfrm>
          <a:off x="13462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146309</xdr:rowOff>
    </xdr:from>
    <xdr:ext cx="762000" cy="259045"/>
    <xdr:sp macro="" textlink="">
      <xdr:nvSpPr>
        <xdr:cNvPr id="473" name="テキスト ボックス 472">
          <a:extLst>
            <a:ext uri="{FF2B5EF4-FFF2-40B4-BE49-F238E27FC236}">
              <a16:creationId xmlns:a16="http://schemas.microsoft.com/office/drawing/2014/main" id="{81290A6B-B3D4-468C-A290-B4D8A911DCAA}"/>
            </a:ext>
          </a:extLst>
        </xdr:cNvPr>
        <xdr:cNvSpPr txBox="1"/>
      </xdr:nvSpPr>
      <xdr:spPr>
        <a:xfrm>
          <a:off x="13131800" y="32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31,695
31,425
21.09
14,427,228
13,499,166
911,475
7,640,324
12,592,955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勤務の抑制や業務効率化の取り組みを図っているが、類団平均をやや上回る状況が続いている。一部の窓口業務を業務委託するなど人件費の縮減を図っているが、今後はごみ収集等にも業務委託を拡大することでさらに効率化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年度より個別事業ごとに積算し集計していく「積み上げ方式」を採用し、コスト削減に努めているが、前年度と比較して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ポイント増となっている。しかしながら、類似団体と比較すると低水準を維持しているため、引き続き適正な支出に努める。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04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04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60706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016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29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分母である経常的な収入とされている臨時財政対策債の減及び分子となる扶助費（の一般財源等経費分）そのものが前年度と比較して約</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千円の増となっていること等から、前年度に比べ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今後も少子高齢化等の社会情勢を鑑み、社会保障制度の拡充など、扶助費に係る経費は増加していくと見込まれる中、適正な支出に努める必要がある。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268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56</xdr:row>
      <xdr:rowOff>1815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23585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ポイントの増加となっており、繰出金（令和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966,649</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942,334</a:t>
          </a:r>
          <a:r>
            <a:rPr kumimoji="1" lang="ja-JP" altLang="en-US" sz="1300">
              <a:latin typeface="ＭＳ Ｐゴシック" panose="020B0600070205080204" pitchFamily="50" charset="-128"/>
              <a:ea typeface="ＭＳ Ｐゴシック" panose="020B0600070205080204" pitchFamily="50" charset="-128"/>
            </a:rPr>
            <a:t>千円）の増によるものである。主な要因としては国民健康保険特別会計繰出金（令和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92,804</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81,575</a:t>
          </a:r>
          <a:r>
            <a:rPr kumimoji="1" lang="ja-JP" altLang="en-US" sz="1300">
              <a:latin typeface="ＭＳ Ｐゴシック" panose="020B0600070205080204" pitchFamily="50" charset="-128"/>
              <a:ea typeface="ＭＳ Ｐゴシック" panose="020B0600070205080204" pitchFamily="50" charset="-128"/>
            </a:rPr>
            <a:t>千円）や後期高齢者医療特別会計における療養給付費負担金（令和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365,597</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348,229</a:t>
          </a:r>
          <a:r>
            <a:rPr kumimoji="1" lang="ja-JP" altLang="en-US" sz="1300">
              <a:latin typeface="ＭＳ Ｐゴシック" panose="020B0600070205080204" pitchFamily="50" charset="-128"/>
              <a:ea typeface="ＭＳ Ｐゴシック" panose="020B0600070205080204" pitchFamily="50" charset="-128"/>
            </a:rPr>
            <a:t>千円）の増等が考えられる。</a:t>
          </a:r>
        </a:p>
        <a:p>
          <a:r>
            <a:rPr kumimoji="1" lang="ja-JP" altLang="en-US" sz="1300">
              <a:latin typeface="ＭＳ Ｐゴシック" panose="020B0600070205080204" pitchFamily="50" charset="-128"/>
              <a:ea typeface="ＭＳ Ｐゴシック" panose="020B0600070205080204" pitchFamily="50" charset="-128"/>
            </a:rPr>
            <a:t>　繰出金等の抑制に取り組み、負担額を減らしていくように努める。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前年度と同水準となっている。臨時財政対策債の減に対し、補助費等</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（の一般財源等経費分）そのものも同水準の減となっていたことによる。</a:t>
          </a:r>
        </a:p>
        <a:p>
          <a:r>
            <a:rPr kumimoji="1" lang="ja-JP" altLang="en-US" sz="1300">
              <a:latin typeface="ＭＳ Ｐゴシック" panose="020B0600070205080204" pitchFamily="50" charset="-128"/>
              <a:ea typeface="ＭＳ Ｐゴシック" panose="020B0600070205080204" pitchFamily="50" charset="-128"/>
            </a:rPr>
            <a:t>　今後も団体等に対する補助金や協議会等の負担金について、事業効果や目的、団体の状況等を精査し、内容の見直しや終期の設定、補助金の統合及び廃止・縮減に努める。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64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ポイント増となっており、これは道路整備、内水対策等の実施のため令和元年度及び令和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年度に借り入れた地方債の元金償還が令和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年度より開始された（平成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年度借入分：</a:t>
          </a:r>
          <a:r>
            <a:rPr kumimoji="1" lang="en-US" altLang="ja-JP" sz="1200">
              <a:latin typeface="ＭＳ Ｐゴシック" panose="020B0600070205080204" pitchFamily="50" charset="-128"/>
              <a:ea typeface="ＭＳ Ｐゴシック" panose="020B0600070205080204" pitchFamily="50" charset="-128"/>
            </a:rPr>
            <a:t>37,864</a:t>
          </a:r>
          <a:r>
            <a:rPr kumimoji="1" lang="ja-JP" altLang="en-US" sz="1200">
              <a:latin typeface="ＭＳ Ｐゴシック" panose="020B0600070205080204" pitchFamily="50" charset="-128"/>
              <a:ea typeface="ＭＳ Ｐゴシック" panose="020B0600070205080204" pitchFamily="50" charset="-128"/>
            </a:rPr>
            <a:t>千円、令和元年度借入分、元金：</a:t>
          </a:r>
          <a:r>
            <a:rPr kumimoji="1" lang="en-US" altLang="ja-JP" sz="1200">
              <a:latin typeface="ＭＳ Ｐゴシック" panose="020B0600070205080204" pitchFamily="50" charset="-128"/>
              <a:ea typeface="ＭＳ Ｐゴシック" panose="020B0600070205080204" pitchFamily="50" charset="-128"/>
            </a:rPr>
            <a:t>23,609</a:t>
          </a:r>
          <a:r>
            <a:rPr kumimoji="1" lang="ja-JP" altLang="en-US" sz="1200">
              <a:latin typeface="ＭＳ Ｐゴシック" panose="020B0600070205080204" pitchFamily="50" charset="-128"/>
              <a:ea typeface="ＭＳ Ｐゴシック" panose="020B0600070205080204" pitchFamily="50" charset="-128"/>
            </a:rPr>
            <a:t>千円、令和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年度借入分、元金：</a:t>
          </a:r>
          <a:r>
            <a:rPr kumimoji="1" lang="en-US" altLang="ja-JP" sz="1200">
              <a:latin typeface="ＭＳ Ｐゴシック" panose="020B0600070205080204" pitchFamily="50" charset="-128"/>
              <a:ea typeface="ＭＳ Ｐゴシック" panose="020B0600070205080204" pitchFamily="50" charset="-128"/>
            </a:rPr>
            <a:t>28,998</a:t>
          </a:r>
          <a:r>
            <a:rPr kumimoji="1" lang="ja-JP" altLang="en-US" sz="1200">
              <a:latin typeface="ＭＳ Ｐゴシック" panose="020B0600070205080204" pitchFamily="50" charset="-128"/>
              <a:ea typeface="ＭＳ Ｐゴシック" panose="020B0600070205080204" pitchFamily="50" charset="-128"/>
            </a:rPr>
            <a:t>千円）こと等による。</a:t>
          </a:r>
        </a:p>
        <a:p>
          <a:r>
            <a:rPr kumimoji="1" lang="ja-JP" altLang="en-US" sz="1200">
              <a:latin typeface="ＭＳ Ｐゴシック" panose="020B0600070205080204" pitchFamily="50" charset="-128"/>
              <a:ea typeface="ＭＳ Ｐゴシック" panose="020B0600070205080204" pitchFamily="50" charset="-128"/>
            </a:rPr>
            <a:t>　今後も公債費は令和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年度頃まで高止まりで推移していくと考えられており、比率の上昇を抑えるため、計画的な地方債の新規発行に努める。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99568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132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40132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ポイント上昇しているおり、類似団体の平均も下回っていることから、今後もより一層の特定財源の確保や経費の削減に努め、財政の健全化を図っていく。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81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80</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818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165100</xdr:rowOff>
    </xdr:from>
    <xdr:to>
      <xdr:col>73</xdr:col>
      <xdr:colOff>180975</xdr:colOff>
      <xdr:row>80</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09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5167</xdr:rowOff>
    </xdr:from>
    <xdr:to>
      <xdr:col>29</xdr:col>
      <xdr:colOff>127000</xdr:colOff>
      <xdr:row>17</xdr:row>
      <xdr:rowOff>6408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7442"/>
          <a:ext cx="6477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6408</xdr:rowOff>
    </xdr:from>
    <xdr:to>
      <xdr:col>26</xdr:col>
      <xdr:colOff>50800</xdr:colOff>
      <xdr:row>17</xdr:row>
      <xdr:rowOff>38951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8683"/>
          <a:ext cx="6985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38951</xdr:rowOff>
    </xdr:from>
    <xdr:to>
      <xdr:col>22</xdr:col>
      <xdr:colOff>114300</xdr:colOff>
      <xdr:row>17</xdr:row>
      <xdr:rowOff>89618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1226"/>
          <a:ext cx="698500" cy="5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84361</xdr:rowOff>
    </xdr:from>
    <xdr:to>
      <xdr:col>18</xdr:col>
      <xdr:colOff>177800</xdr:colOff>
      <xdr:row>17</xdr:row>
      <xdr:rowOff>89618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663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125817</xdr:rowOff>
    </xdr:from>
    <xdr:to>
      <xdr:col>29</xdr:col>
      <xdr:colOff>177800</xdr:colOff>
      <xdr:row>17</xdr:row>
      <xdr:rowOff>55967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142344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127058</xdr:rowOff>
    </xdr:from>
    <xdr:to>
      <xdr:col>26</xdr:col>
      <xdr:colOff>101600</xdr:colOff>
      <xdr:row>17</xdr:row>
      <xdr:rowOff>57208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67385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6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159601</xdr:rowOff>
    </xdr:from>
    <xdr:to>
      <xdr:col>22</xdr:col>
      <xdr:colOff>165100</xdr:colOff>
      <xdr:row>17</xdr:row>
      <xdr:rowOff>89751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99928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38818</xdr:rowOff>
    </xdr:from>
    <xdr:to>
      <xdr:col>19</xdr:col>
      <xdr:colOff>38100</xdr:colOff>
      <xdr:row>17</xdr:row>
      <xdr:rowOff>140418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33561</xdr:rowOff>
    </xdr:from>
    <xdr:to>
      <xdr:col>15</xdr:col>
      <xdr:colOff>101600</xdr:colOff>
      <xdr:row>17</xdr:row>
      <xdr:rowOff>135161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145338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69107</xdr:rowOff>
    </xdr:from>
    <xdr:to>
      <xdr:col>29</xdr:col>
      <xdr:colOff>127000</xdr:colOff>
      <xdr:row>35</xdr:row>
      <xdr:rowOff>95224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9457"/>
          <a:ext cx="647700" cy="26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95224</xdr:rowOff>
    </xdr:from>
    <xdr:to>
      <xdr:col>26</xdr:col>
      <xdr:colOff>50800</xdr:colOff>
      <xdr:row>35</xdr:row>
      <xdr:rowOff>163519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5574"/>
          <a:ext cx="698500" cy="6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163519</xdr:rowOff>
    </xdr:from>
    <xdr:to>
      <xdr:col>22</xdr:col>
      <xdr:colOff>114300</xdr:colOff>
      <xdr:row>35</xdr:row>
      <xdr:rowOff>195218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73869"/>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195218</xdr:rowOff>
    </xdr:from>
    <xdr:to>
      <xdr:col>18</xdr:col>
      <xdr:colOff>177800</xdr:colOff>
      <xdr:row>35</xdr:row>
      <xdr:rowOff>272314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05568"/>
          <a:ext cx="698500" cy="7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18307</xdr:rowOff>
    </xdr:from>
    <xdr:to>
      <xdr:col>29</xdr:col>
      <xdr:colOff>177800</xdr:colOff>
      <xdr:row>35</xdr:row>
      <xdr:rowOff>119907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206284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44424</xdr:rowOff>
    </xdr:from>
    <xdr:to>
      <xdr:col>26</xdr:col>
      <xdr:colOff>101600</xdr:colOff>
      <xdr:row>35</xdr:row>
      <xdr:rowOff>146024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156201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112719</xdr:rowOff>
    </xdr:from>
    <xdr:to>
      <xdr:col>22</xdr:col>
      <xdr:colOff>165100</xdr:colOff>
      <xdr:row>35</xdr:row>
      <xdr:rowOff>214319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2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224496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9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144418</xdr:rowOff>
    </xdr:from>
    <xdr:to>
      <xdr:col>19</xdr:col>
      <xdr:colOff>38100</xdr:colOff>
      <xdr:row>35</xdr:row>
      <xdr:rowOff>246018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5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256195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2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221514</xdr:rowOff>
    </xdr:from>
    <xdr:to>
      <xdr:col>15</xdr:col>
      <xdr:colOff>101600</xdr:colOff>
      <xdr:row>35</xdr:row>
      <xdr:rowOff>323114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333291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31,695
31,425
21.09
14,427,228
13,499,166
911,475
7,640,324
12,592,955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9951</xdr:rowOff>
    </xdr:from>
    <xdr:to>
      <xdr:col>24</xdr:col>
      <xdr:colOff>63500</xdr:colOff>
      <xdr:row>36</xdr:row>
      <xdr:rowOff>17380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215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9951</xdr:rowOff>
    </xdr:from>
    <xdr:to>
      <xdr:col>19</xdr:col>
      <xdr:colOff>177800</xdr:colOff>
      <xdr:row>36</xdr:row>
      <xdr:rowOff>32410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2151"/>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32410</xdr:rowOff>
    </xdr:from>
    <xdr:to>
      <xdr:col>15</xdr:col>
      <xdr:colOff>50800</xdr:colOff>
      <xdr:row>37</xdr:row>
      <xdr:rowOff>41516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4610"/>
          <a:ext cx="8890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35420</xdr:rowOff>
    </xdr:from>
    <xdr:to>
      <xdr:col>10</xdr:col>
      <xdr:colOff>114300</xdr:colOff>
      <xdr:row>37</xdr:row>
      <xdr:rowOff>41516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90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138030</xdr:rowOff>
    </xdr:from>
    <xdr:to>
      <xdr:col>24</xdr:col>
      <xdr:colOff>114300</xdr:colOff>
      <xdr:row>36</xdr:row>
      <xdr:rowOff>68180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160907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130601</xdr:rowOff>
    </xdr:from>
    <xdr:to>
      <xdr:col>20</xdr:col>
      <xdr:colOff>38100</xdr:colOff>
      <xdr:row>36</xdr:row>
      <xdr:rowOff>60751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153060</xdr:rowOff>
    </xdr:from>
    <xdr:to>
      <xdr:col>15</xdr:col>
      <xdr:colOff>101600</xdr:colOff>
      <xdr:row>36</xdr:row>
      <xdr:rowOff>83210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99737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162166</xdr:rowOff>
    </xdr:from>
    <xdr:to>
      <xdr:col>10</xdr:col>
      <xdr:colOff>165100</xdr:colOff>
      <xdr:row>37</xdr:row>
      <xdr:rowOff>92316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108843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156070</xdr:rowOff>
    </xdr:from>
    <xdr:to>
      <xdr:col>6</xdr:col>
      <xdr:colOff>38100</xdr:colOff>
      <xdr:row>37</xdr:row>
      <xdr:rowOff>86220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102747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78146</xdr:rowOff>
    </xdr:from>
    <xdr:to>
      <xdr:col>24</xdr:col>
      <xdr:colOff>63500</xdr:colOff>
      <xdr:row>58</xdr:row>
      <xdr:rowOff>97988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2246"/>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97988</xdr:rowOff>
    </xdr:from>
    <xdr:to>
      <xdr:col>19</xdr:col>
      <xdr:colOff>177800</xdr:colOff>
      <xdr:row>58</xdr:row>
      <xdr:rowOff>111041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2088"/>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111041</xdr:rowOff>
    </xdr:from>
    <xdr:to>
      <xdr:col>15</xdr:col>
      <xdr:colOff>50800</xdr:colOff>
      <xdr:row>58</xdr:row>
      <xdr:rowOff>167018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5141"/>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167018</xdr:rowOff>
    </xdr:from>
    <xdr:to>
      <xdr:col>10</xdr:col>
      <xdr:colOff>114300</xdr:colOff>
      <xdr:row>59</xdr:row>
      <xdr:rowOff>32090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1118"/>
          <a:ext cx="8890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27346</xdr:rowOff>
    </xdr:from>
    <xdr:to>
      <xdr:col>24</xdr:col>
      <xdr:colOff>114300</xdr:colOff>
      <xdr:row>58</xdr:row>
      <xdr:rowOff>128946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47188</xdr:rowOff>
    </xdr:from>
    <xdr:to>
      <xdr:col>20</xdr:col>
      <xdr:colOff>38100</xdr:colOff>
      <xdr:row>58</xdr:row>
      <xdr:rowOff>148788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139915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60241</xdr:rowOff>
    </xdr:from>
    <xdr:to>
      <xdr:col>15</xdr:col>
      <xdr:colOff>101600</xdr:colOff>
      <xdr:row>58</xdr:row>
      <xdr:rowOff>161841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116218</xdr:rowOff>
    </xdr:from>
    <xdr:to>
      <xdr:col>10</xdr:col>
      <xdr:colOff>165100</xdr:colOff>
      <xdr:row>59</xdr:row>
      <xdr:rowOff>46368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37495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152740</xdr:rowOff>
    </xdr:from>
    <xdr:to>
      <xdr:col>6</xdr:col>
      <xdr:colOff>38100</xdr:colOff>
      <xdr:row>59</xdr:row>
      <xdr:rowOff>82890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74017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79121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1843"/>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67599</xdr:rowOff>
    </xdr:from>
    <xdr:to>
      <xdr:col>19</xdr:col>
      <xdr:colOff>177800</xdr:colOff>
      <xdr:row>78</xdr:row>
      <xdr:rowOff>79121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069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63942</xdr:rowOff>
    </xdr:from>
    <xdr:to>
      <xdr:col>15</xdr:col>
      <xdr:colOff>50800</xdr:colOff>
      <xdr:row>78</xdr:row>
      <xdr:rowOff>67599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70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63942</xdr:rowOff>
    </xdr:from>
    <xdr:to>
      <xdr:col>10</xdr:col>
      <xdr:colOff>114300</xdr:colOff>
      <xdr:row>78</xdr:row>
      <xdr:rowOff>70205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7042"/>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17943</xdr:rowOff>
    </xdr:from>
    <xdr:to>
      <xdr:col>24</xdr:col>
      <xdr:colOff>114300</xdr:colOff>
      <xdr:row>78</xdr:row>
      <xdr:rowOff>119543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28321</xdr:rowOff>
    </xdr:from>
    <xdr:to>
      <xdr:col>20</xdr:col>
      <xdr:colOff>38100</xdr:colOff>
      <xdr:row>78</xdr:row>
      <xdr:rowOff>129921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121048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16799</xdr:rowOff>
    </xdr:from>
    <xdr:to>
      <xdr:col>15</xdr:col>
      <xdr:colOff>101600</xdr:colOff>
      <xdr:row>78</xdr:row>
      <xdr:rowOff>118399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109526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13142</xdr:rowOff>
    </xdr:from>
    <xdr:to>
      <xdr:col>10</xdr:col>
      <xdr:colOff>165100</xdr:colOff>
      <xdr:row>78</xdr:row>
      <xdr:rowOff>114742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19405</xdr:rowOff>
    </xdr:from>
    <xdr:to>
      <xdr:col>6</xdr:col>
      <xdr:colOff>38100</xdr:colOff>
      <xdr:row>78</xdr:row>
      <xdr:rowOff>121005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112132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74549</xdr:rowOff>
    </xdr:from>
    <xdr:to>
      <xdr:col>24</xdr:col>
      <xdr:colOff>63500</xdr:colOff>
      <xdr:row>96</xdr:row>
      <xdr:rowOff>82125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62299"/>
          <a:ext cx="838200" cy="1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74549</xdr:rowOff>
    </xdr:from>
    <xdr:to>
      <xdr:col>19</xdr:col>
      <xdr:colOff>177800</xdr:colOff>
      <xdr:row>97</xdr:row>
      <xdr:rowOff>24312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2299"/>
          <a:ext cx="889000" cy="29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18281</xdr:rowOff>
    </xdr:from>
    <xdr:to>
      <xdr:col>15</xdr:col>
      <xdr:colOff>50800</xdr:colOff>
      <xdr:row>97</xdr:row>
      <xdr:rowOff>24312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48931"/>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18281</xdr:rowOff>
    </xdr:from>
    <xdr:to>
      <xdr:col>10</xdr:col>
      <xdr:colOff>114300</xdr:colOff>
      <xdr:row>97</xdr:row>
      <xdr:rowOff>73090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48931"/>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31325</xdr:rowOff>
    </xdr:from>
    <xdr:to>
      <xdr:col>24</xdr:col>
      <xdr:colOff>114300</xdr:colOff>
      <xdr:row>96</xdr:row>
      <xdr:rowOff>132925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9752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23749</xdr:rowOff>
    </xdr:from>
    <xdr:to>
      <xdr:col>20</xdr:col>
      <xdr:colOff>38100</xdr:colOff>
      <xdr:row>95</xdr:row>
      <xdr:rowOff>125349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144962</xdr:rowOff>
    </xdr:from>
    <xdr:to>
      <xdr:col>15</xdr:col>
      <xdr:colOff>101600</xdr:colOff>
      <xdr:row>97</xdr:row>
      <xdr:rowOff>75112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0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66239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138931</xdr:rowOff>
    </xdr:from>
    <xdr:to>
      <xdr:col>10</xdr:col>
      <xdr:colOff>165100</xdr:colOff>
      <xdr:row>97</xdr:row>
      <xdr:rowOff>69081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60208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22290</xdr:rowOff>
    </xdr:from>
    <xdr:to>
      <xdr:col>6</xdr:col>
      <xdr:colOff>38100</xdr:colOff>
      <xdr:row>97</xdr:row>
      <xdr:rowOff>123890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115017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58427</xdr:rowOff>
    </xdr:from>
    <xdr:to>
      <xdr:col>55</xdr:col>
      <xdr:colOff>0</xdr:colOff>
      <xdr:row>37</xdr:row>
      <xdr:rowOff>98977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2077"/>
          <a:ext cx="838200" cy="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170997</xdr:rowOff>
    </xdr:from>
    <xdr:to>
      <xdr:col>50</xdr:col>
      <xdr:colOff>114300</xdr:colOff>
      <xdr:row>37</xdr:row>
      <xdr:rowOff>98977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14497"/>
          <a:ext cx="889000" cy="1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170997</xdr:rowOff>
    </xdr:from>
    <xdr:to>
      <xdr:col>45</xdr:col>
      <xdr:colOff>177800</xdr:colOff>
      <xdr:row>37</xdr:row>
      <xdr:rowOff>155365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14497"/>
          <a:ext cx="889000" cy="118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103146</xdr:rowOff>
    </xdr:from>
    <xdr:to>
      <xdr:col>41</xdr:col>
      <xdr:colOff>50800</xdr:colOff>
      <xdr:row>37</xdr:row>
      <xdr:rowOff>155365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46796"/>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7627</xdr:rowOff>
    </xdr:from>
    <xdr:to>
      <xdr:col>55</xdr:col>
      <xdr:colOff>50800</xdr:colOff>
      <xdr:row>37</xdr:row>
      <xdr:rowOff>109227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30504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48177</xdr:rowOff>
    </xdr:from>
    <xdr:to>
      <xdr:col>50</xdr:col>
      <xdr:colOff>165100</xdr:colOff>
      <xdr:row>37</xdr:row>
      <xdr:rowOff>149777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166304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120197</xdr:rowOff>
    </xdr:from>
    <xdr:to>
      <xdr:col>46</xdr:col>
      <xdr:colOff>38100</xdr:colOff>
      <xdr:row>31</xdr:row>
      <xdr:rowOff>50347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66874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3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104565</xdr:rowOff>
    </xdr:from>
    <xdr:to>
      <xdr:col>41</xdr:col>
      <xdr:colOff>101600</xdr:colOff>
      <xdr:row>38</xdr:row>
      <xdr:rowOff>34714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48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51242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52346</xdr:rowOff>
    </xdr:from>
    <xdr:to>
      <xdr:col>36</xdr:col>
      <xdr:colOff>165100</xdr:colOff>
      <xdr:row>37</xdr:row>
      <xdr:rowOff>153946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170473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144988</xdr:rowOff>
    </xdr:from>
    <xdr:to>
      <xdr:col>55</xdr:col>
      <xdr:colOff>0</xdr:colOff>
      <xdr:row>57</xdr:row>
      <xdr:rowOff>31283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46188"/>
          <a:ext cx="8382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134518</xdr:rowOff>
    </xdr:from>
    <xdr:to>
      <xdr:col>50</xdr:col>
      <xdr:colOff>114300</xdr:colOff>
      <xdr:row>56</xdr:row>
      <xdr:rowOff>144988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3571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102728</xdr:rowOff>
    </xdr:from>
    <xdr:to>
      <xdr:col>45</xdr:col>
      <xdr:colOff>177800</xdr:colOff>
      <xdr:row>56</xdr:row>
      <xdr:rowOff>134518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03928"/>
          <a:ext cx="889000" cy="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102728</xdr:rowOff>
    </xdr:from>
    <xdr:to>
      <xdr:col>41</xdr:col>
      <xdr:colOff>50800</xdr:colOff>
      <xdr:row>57</xdr:row>
      <xdr:rowOff>102118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03928"/>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151933</xdr:rowOff>
    </xdr:from>
    <xdr:to>
      <xdr:col>55</xdr:col>
      <xdr:colOff>50800</xdr:colOff>
      <xdr:row>57</xdr:row>
      <xdr:rowOff>82083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3360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94188</xdr:rowOff>
    </xdr:from>
    <xdr:to>
      <xdr:col>50</xdr:col>
      <xdr:colOff>165100</xdr:colOff>
      <xdr:row>57</xdr:row>
      <xdr:rowOff>24338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40865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4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83718</xdr:rowOff>
    </xdr:from>
    <xdr:to>
      <xdr:col>46</xdr:col>
      <xdr:colOff>38100</xdr:colOff>
      <xdr:row>57</xdr:row>
      <xdr:rowOff>13868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30395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51928</xdr:rowOff>
    </xdr:from>
    <xdr:to>
      <xdr:col>41</xdr:col>
      <xdr:colOff>101600</xdr:colOff>
      <xdr:row>56</xdr:row>
      <xdr:rowOff>153528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170055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51318</xdr:rowOff>
    </xdr:from>
    <xdr:to>
      <xdr:col>36</xdr:col>
      <xdr:colOff>165100</xdr:colOff>
      <xdr:row>57</xdr:row>
      <xdr:rowOff>152918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19686</xdr:rowOff>
    </xdr:from>
    <xdr:to>
      <xdr:col>55</xdr:col>
      <xdr:colOff>0</xdr:colOff>
      <xdr:row>79</xdr:row>
      <xdr:rowOff>29857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4236"/>
          <a:ext cx="8382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158178</xdr:rowOff>
    </xdr:from>
    <xdr:to>
      <xdr:col>50</xdr:col>
      <xdr:colOff>114300</xdr:colOff>
      <xdr:row>79</xdr:row>
      <xdr:rowOff>19686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31278"/>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78797</xdr:rowOff>
    </xdr:from>
    <xdr:to>
      <xdr:col>45</xdr:col>
      <xdr:colOff>177800</xdr:colOff>
      <xdr:row>78</xdr:row>
      <xdr:rowOff>158178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80447"/>
          <a:ext cx="8890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78797</xdr:rowOff>
    </xdr:from>
    <xdr:to>
      <xdr:col>41</xdr:col>
      <xdr:colOff>50800</xdr:colOff>
      <xdr:row>78</xdr:row>
      <xdr:rowOff>44889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80447"/>
          <a:ext cx="8890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150507</xdr:rowOff>
    </xdr:from>
    <xdr:to>
      <xdr:col>55</xdr:col>
      <xdr:colOff>50800</xdr:colOff>
      <xdr:row>79</xdr:row>
      <xdr:rowOff>80657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65434</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140336</xdr:rowOff>
    </xdr:from>
    <xdr:to>
      <xdr:col>50</xdr:col>
      <xdr:colOff>165100</xdr:colOff>
      <xdr:row>79</xdr:row>
      <xdr:rowOff>70486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61613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107378</xdr:rowOff>
    </xdr:from>
    <xdr:to>
      <xdr:col>46</xdr:col>
      <xdr:colOff>38100</xdr:colOff>
      <xdr:row>79</xdr:row>
      <xdr:rowOff>37528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28655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27997</xdr:rowOff>
    </xdr:from>
    <xdr:to>
      <xdr:col>41</xdr:col>
      <xdr:colOff>101600</xdr:colOff>
      <xdr:row>77</xdr:row>
      <xdr:rowOff>129597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146124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165539</xdr:rowOff>
    </xdr:from>
    <xdr:to>
      <xdr:col>36</xdr:col>
      <xdr:colOff>165100</xdr:colOff>
      <xdr:row>78</xdr:row>
      <xdr:rowOff>95689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86816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4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47216</xdr:rowOff>
    </xdr:from>
    <xdr:to>
      <xdr:col>55</xdr:col>
      <xdr:colOff>0</xdr:colOff>
      <xdr:row>97</xdr:row>
      <xdr:rowOff>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06416"/>
          <a:ext cx="838200" cy="1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11047</xdr:rowOff>
    </xdr:from>
    <xdr:to>
      <xdr:col>50</xdr:col>
      <xdr:colOff>114300</xdr:colOff>
      <xdr:row>96</xdr:row>
      <xdr:rowOff>47216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98797"/>
          <a:ext cx="889000" cy="20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11047</xdr:rowOff>
    </xdr:from>
    <xdr:to>
      <xdr:col>45</xdr:col>
      <xdr:colOff>177800</xdr:colOff>
      <xdr:row>96</xdr:row>
      <xdr:rowOff>43312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98797"/>
          <a:ext cx="889000" cy="20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43312</xdr:rowOff>
    </xdr:from>
    <xdr:to>
      <xdr:col>41</xdr:col>
      <xdr:colOff>50800</xdr:colOff>
      <xdr:row>97</xdr:row>
      <xdr:rowOff>68883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02512"/>
          <a:ext cx="889000" cy="19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120724</xdr:rowOff>
    </xdr:from>
    <xdr:to>
      <xdr:col>55</xdr:col>
      <xdr:colOff>50800</xdr:colOff>
      <xdr:row>97</xdr:row>
      <xdr:rowOff>50874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143601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167866</xdr:rowOff>
    </xdr:from>
    <xdr:to>
      <xdr:col>50</xdr:col>
      <xdr:colOff>165100</xdr:colOff>
      <xdr:row>96</xdr:row>
      <xdr:rowOff>98016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114543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2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131697</xdr:rowOff>
    </xdr:from>
    <xdr:to>
      <xdr:col>46</xdr:col>
      <xdr:colOff>38100</xdr:colOff>
      <xdr:row>95</xdr:row>
      <xdr:rowOff>61847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78374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163962</xdr:rowOff>
    </xdr:from>
    <xdr:to>
      <xdr:col>41</xdr:col>
      <xdr:colOff>101600</xdr:colOff>
      <xdr:row>96</xdr:row>
      <xdr:rowOff>94112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110639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2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18083</xdr:rowOff>
    </xdr:from>
    <xdr:to>
      <xdr:col>36</xdr:col>
      <xdr:colOff>165100</xdr:colOff>
      <xdr:row>97</xdr:row>
      <xdr:rowOff>119683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110810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4990</xdr:rowOff>
    </xdr:from>
    <xdr:to>
      <xdr:col>85</xdr:col>
      <xdr:colOff>127000</xdr:colOff>
      <xdr:row>75</xdr:row>
      <xdr:rowOff>34266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63740"/>
          <a:ext cx="8382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34266</xdr:rowOff>
    </xdr:from>
    <xdr:to>
      <xdr:col>81</xdr:col>
      <xdr:colOff>50800</xdr:colOff>
      <xdr:row>75</xdr:row>
      <xdr:rowOff>102699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93016"/>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102699</xdr:rowOff>
    </xdr:from>
    <xdr:to>
      <xdr:col>76</xdr:col>
      <xdr:colOff>114300</xdr:colOff>
      <xdr:row>75</xdr:row>
      <xdr:rowOff>121641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61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121641</xdr:rowOff>
    </xdr:from>
    <xdr:to>
      <xdr:col>71</xdr:col>
      <xdr:colOff>177800</xdr:colOff>
      <xdr:row>75</xdr:row>
      <xdr:rowOff>168095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80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125640</xdr:rowOff>
    </xdr:from>
    <xdr:to>
      <xdr:col>85</xdr:col>
      <xdr:colOff>177800</xdr:colOff>
      <xdr:row>75</xdr:row>
      <xdr:rowOff>55790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148517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154916</xdr:rowOff>
    </xdr:from>
    <xdr:to>
      <xdr:col>81</xdr:col>
      <xdr:colOff>101600</xdr:colOff>
      <xdr:row>75</xdr:row>
      <xdr:rowOff>85066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101593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51899</xdr:rowOff>
    </xdr:from>
    <xdr:to>
      <xdr:col>76</xdr:col>
      <xdr:colOff>165100</xdr:colOff>
      <xdr:row>75</xdr:row>
      <xdr:rowOff>153499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170026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70841</xdr:rowOff>
    </xdr:from>
    <xdr:to>
      <xdr:col>72</xdr:col>
      <xdr:colOff>38100</xdr:colOff>
      <xdr:row>76</xdr:row>
      <xdr:rowOff>991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17518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117295</xdr:rowOff>
    </xdr:from>
    <xdr:to>
      <xdr:col>67</xdr:col>
      <xdr:colOff>101600</xdr:colOff>
      <xdr:row>76</xdr:row>
      <xdr:rowOff>47445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63972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84644</xdr:rowOff>
    </xdr:from>
    <xdr:to>
      <xdr:col>85</xdr:col>
      <xdr:colOff>127000</xdr:colOff>
      <xdr:row>98</xdr:row>
      <xdr:rowOff>97893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86744"/>
          <a:ext cx="8382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84644</xdr:rowOff>
    </xdr:from>
    <xdr:to>
      <xdr:col>81</xdr:col>
      <xdr:colOff>50800</xdr:colOff>
      <xdr:row>98</xdr:row>
      <xdr:rowOff>129006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86744"/>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129006</xdr:rowOff>
    </xdr:from>
    <xdr:to>
      <xdr:col>76</xdr:col>
      <xdr:colOff>114300</xdr:colOff>
      <xdr:row>98</xdr:row>
      <xdr:rowOff>133006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3110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103485</xdr:rowOff>
    </xdr:from>
    <xdr:to>
      <xdr:col>71</xdr:col>
      <xdr:colOff>177800</xdr:colOff>
      <xdr:row>98</xdr:row>
      <xdr:rowOff>133006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05585"/>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47093</xdr:rowOff>
    </xdr:from>
    <xdr:to>
      <xdr:col>85</xdr:col>
      <xdr:colOff>177800</xdr:colOff>
      <xdr:row>98</xdr:row>
      <xdr:rowOff>148693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133470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6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33844</xdr:rowOff>
    </xdr:from>
    <xdr:to>
      <xdr:col>81</xdr:col>
      <xdr:colOff>101600</xdr:colOff>
      <xdr:row>98</xdr:row>
      <xdr:rowOff>135444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126571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9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78206</xdr:rowOff>
    </xdr:from>
    <xdr:to>
      <xdr:col>76</xdr:col>
      <xdr:colOff>165100</xdr:colOff>
      <xdr:row>99</xdr:row>
      <xdr:rowOff>8356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170933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82206</xdr:rowOff>
    </xdr:from>
    <xdr:to>
      <xdr:col>72</xdr:col>
      <xdr:colOff>38100</xdr:colOff>
      <xdr:row>99</xdr:row>
      <xdr:rowOff>12356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3483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52685</xdr:rowOff>
    </xdr:from>
    <xdr:to>
      <xdr:col>67</xdr:col>
      <xdr:colOff>101600</xdr:colOff>
      <xdr:row>98</xdr:row>
      <xdr:rowOff>154285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145412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52284</xdr:rowOff>
    </xdr:from>
    <xdr:to>
      <xdr:col>116</xdr:col>
      <xdr:colOff>63500</xdr:colOff>
      <xdr:row>38</xdr:row>
      <xdr:rowOff>106050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67384"/>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67188</xdr:rowOff>
    </xdr:from>
    <xdr:to>
      <xdr:col>111</xdr:col>
      <xdr:colOff>177800</xdr:colOff>
      <xdr:row>38</xdr:row>
      <xdr:rowOff>106050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822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45608</xdr:rowOff>
    </xdr:from>
    <xdr:to>
      <xdr:col>107</xdr:col>
      <xdr:colOff>50800</xdr:colOff>
      <xdr:row>38</xdr:row>
      <xdr:rowOff>67188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56070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42407</xdr:rowOff>
    </xdr:from>
    <xdr:to>
      <xdr:col>102</xdr:col>
      <xdr:colOff>114300</xdr:colOff>
      <xdr:row>38</xdr:row>
      <xdr:rowOff>45608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57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1484</xdr:rowOff>
    </xdr:from>
    <xdr:to>
      <xdr:col>116</xdr:col>
      <xdr:colOff>114300</xdr:colOff>
      <xdr:row>38</xdr:row>
      <xdr:rowOff>103084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87860</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3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55250</xdr:rowOff>
    </xdr:from>
    <xdr:to>
      <xdr:col>112</xdr:col>
      <xdr:colOff>38100</xdr:colOff>
      <xdr:row>38</xdr:row>
      <xdr:rowOff>156850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147977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6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16388</xdr:rowOff>
    </xdr:from>
    <xdr:to>
      <xdr:col>107</xdr:col>
      <xdr:colOff>101600</xdr:colOff>
      <xdr:row>38</xdr:row>
      <xdr:rowOff>117988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109115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2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166258</xdr:rowOff>
    </xdr:from>
    <xdr:to>
      <xdr:col>102</xdr:col>
      <xdr:colOff>165100</xdr:colOff>
      <xdr:row>38</xdr:row>
      <xdr:rowOff>96408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87535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163057</xdr:rowOff>
    </xdr:from>
    <xdr:to>
      <xdr:col>98</xdr:col>
      <xdr:colOff>38100</xdr:colOff>
      <xdr:row>38</xdr:row>
      <xdr:rowOff>93207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84334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42850</xdr:rowOff>
    </xdr:from>
    <xdr:to>
      <xdr:col>116</xdr:col>
      <xdr:colOff>63500</xdr:colOff>
      <xdr:row>59</xdr:row>
      <xdr:rowOff>43307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840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41478</xdr:rowOff>
    </xdr:from>
    <xdr:to>
      <xdr:col>111</xdr:col>
      <xdr:colOff>177800</xdr:colOff>
      <xdr:row>59</xdr:row>
      <xdr:rowOff>42850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70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41478</xdr:rowOff>
    </xdr:from>
    <xdr:to>
      <xdr:col>107</xdr:col>
      <xdr:colOff>50800</xdr:colOff>
      <xdr:row>59</xdr:row>
      <xdr:rowOff>43307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7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41707</xdr:rowOff>
    </xdr:from>
    <xdr:to>
      <xdr:col>102</xdr:col>
      <xdr:colOff>114300</xdr:colOff>
      <xdr:row>59</xdr:row>
      <xdr:rowOff>43307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72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163957</xdr:rowOff>
    </xdr:from>
    <xdr:to>
      <xdr:col>116</xdr:col>
      <xdr:colOff>114300</xdr:colOff>
      <xdr:row>59</xdr:row>
      <xdr:rowOff>94107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78884</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163500</xdr:rowOff>
    </xdr:from>
    <xdr:to>
      <xdr:col>112</xdr:col>
      <xdr:colOff>38100</xdr:colOff>
      <xdr:row>59</xdr:row>
      <xdr:rowOff>93650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84777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162128</xdr:rowOff>
    </xdr:from>
    <xdr:to>
      <xdr:col>107</xdr:col>
      <xdr:colOff>101600</xdr:colOff>
      <xdr:row>59</xdr:row>
      <xdr:rowOff>92278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83405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163957</xdr:rowOff>
    </xdr:from>
    <xdr:to>
      <xdr:col>102</xdr:col>
      <xdr:colOff>165100</xdr:colOff>
      <xdr:row>59</xdr:row>
      <xdr:rowOff>94107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85234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162357</xdr:rowOff>
    </xdr:from>
    <xdr:to>
      <xdr:col>98</xdr:col>
      <xdr:colOff>38100</xdr:colOff>
      <xdr:row>59</xdr:row>
      <xdr:rowOff>92507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83634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20465</xdr:rowOff>
    </xdr:from>
    <xdr:to>
      <xdr:col>116</xdr:col>
      <xdr:colOff>63500</xdr:colOff>
      <xdr:row>77</xdr:row>
      <xdr:rowOff>61347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22115"/>
          <a:ext cx="8382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61347</xdr:rowOff>
    </xdr:from>
    <xdr:to>
      <xdr:col>111</xdr:col>
      <xdr:colOff>177800</xdr:colOff>
      <xdr:row>77</xdr:row>
      <xdr:rowOff>93542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62997"/>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93542</xdr:rowOff>
    </xdr:from>
    <xdr:to>
      <xdr:col>107</xdr:col>
      <xdr:colOff>50800</xdr:colOff>
      <xdr:row>77</xdr:row>
      <xdr:rowOff>114078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9519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96380</xdr:rowOff>
    </xdr:from>
    <xdr:to>
      <xdr:col>102</xdr:col>
      <xdr:colOff>114300</xdr:colOff>
      <xdr:row>77</xdr:row>
      <xdr:rowOff>114078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98030"/>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141115</xdr:rowOff>
    </xdr:from>
    <xdr:to>
      <xdr:col>116</xdr:col>
      <xdr:colOff>114300</xdr:colOff>
      <xdr:row>77</xdr:row>
      <xdr:rowOff>71265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163992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10547</xdr:rowOff>
    </xdr:from>
    <xdr:to>
      <xdr:col>112</xdr:col>
      <xdr:colOff>38100</xdr:colOff>
      <xdr:row>77</xdr:row>
      <xdr:rowOff>112147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128674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42742</xdr:rowOff>
    </xdr:from>
    <xdr:to>
      <xdr:col>107</xdr:col>
      <xdr:colOff>101600</xdr:colOff>
      <xdr:row>77</xdr:row>
      <xdr:rowOff>144342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135469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63278</xdr:rowOff>
    </xdr:from>
    <xdr:to>
      <xdr:col>102</xdr:col>
      <xdr:colOff>165100</xdr:colOff>
      <xdr:row>77</xdr:row>
      <xdr:rowOff>164878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156005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45580</xdr:rowOff>
    </xdr:from>
    <xdr:to>
      <xdr:col>98</xdr:col>
      <xdr:colOff>38100</xdr:colOff>
      <xdr:row>77</xdr:row>
      <xdr:rowOff>147180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138307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前年度と比較して扶助費が大幅に減少しているのは子育て世帯への臨時特別給付金（令和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455,000</a:t>
          </a:r>
          <a:r>
            <a:rPr kumimoji="1" lang="ja-JP" altLang="en-US" sz="1300">
              <a:latin typeface="ＭＳ Ｐゴシック" panose="020B0600070205080204" pitchFamily="50" charset="-128"/>
              <a:ea typeface="ＭＳ Ｐゴシック" panose="020B0600070205080204" pitchFamily="50" charset="-128"/>
            </a:rPr>
            <a:t>千円）、非課税世帯等に対する臨時特別給付金（令和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169,400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259,100</a:t>
          </a:r>
          <a:r>
            <a:rPr kumimoji="1" lang="ja-JP" altLang="en-US" sz="1300">
              <a:latin typeface="ＭＳ Ｐゴシック" panose="020B0600070205080204" pitchFamily="50" charset="-128"/>
              <a:ea typeface="ＭＳ Ｐゴシック" panose="020B0600070205080204" pitchFamily="50" charset="-128"/>
            </a:rPr>
            <a:t>千円）等があったためである。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補助費等が前年度から増加したのは主に非課税世帯等に対する臨時特別給付金（令和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64,820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千円）、子育て世帯生活支援特別給付金（令和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33,850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千円）の給付を行ったためである。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また人件費が令和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年度より高水準にあるのは日々雇用職員賃金が会計年度任用職員制度の導入により人件費となったこと、奈良県市町村職員共済組合負担金率の上昇や退職手当負担金の増等によるものである。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義務的経費のうち、公債費は上昇傾向にあり、これは道路整備、内水対策等の実施のため令和元年度及び令和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年度に借り入れた地方債の元金償還が令和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年度より開始された（平成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a:t>
          </a:r>
          <a:r>
            <a:rPr kumimoji="1" lang="en-US" altLang="ja-JP" sz="1300">
              <a:latin typeface="ＭＳ Ｐゴシック" panose="020B0600070205080204" pitchFamily="50" charset="-128"/>
              <a:ea typeface="ＭＳ Ｐゴシック" panose="020B0600070205080204" pitchFamily="50" charset="-128"/>
            </a:rPr>
            <a:t>37,864</a:t>
          </a:r>
          <a:r>
            <a:rPr kumimoji="1" lang="ja-JP" altLang="en-US" sz="1300">
              <a:latin typeface="ＭＳ Ｐゴシック" panose="020B0600070205080204" pitchFamily="50" charset="-128"/>
              <a:ea typeface="ＭＳ Ｐゴシック" panose="020B0600070205080204" pitchFamily="50" charset="-128"/>
            </a:rPr>
            <a:t>千円、令和元年度借入分、元金：</a:t>
          </a:r>
          <a:r>
            <a:rPr kumimoji="1" lang="en-US" altLang="ja-JP" sz="1300">
              <a:latin typeface="ＭＳ Ｐゴシック" panose="020B0600070205080204" pitchFamily="50" charset="-128"/>
              <a:ea typeface="ＭＳ Ｐゴシック" panose="020B0600070205080204" pitchFamily="50" charset="-128"/>
            </a:rPr>
            <a:t>23,609</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28,998</a:t>
          </a:r>
          <a:r>
            <a:rPr kumimoji="1" lang="ja-JP" altLang="en-US" sz="1300">
              <a:latin typeface="ＭＳ Ｐゴシック" panose="020B0600070205080204" pitchFamily="50" charset="-128"/>
              <a:ea typeface="ＭＳ Ｐゴシック" panose="020B0600070205080204" pitchFamily="50" charset="-128"/>
            </a:rPr>
            <a:t>千円）こと等による。</a:t>
          </a:r>
        </a:p>
        <a:p>
          <a:r>
            <a:rPr kumimoji="1" lang="ja-JP" altLang="en-US" sz="1300">
              <a:latin typeface="ＭＳ Ｐゴシック" panose="020B0600070205080204" pitchFamily="50" charset="-128"/>
              <a:ea typeface="ＭＳ Ｐゴシック" panose="020B0600070205080204" pitchFamily="50" charset="-128"/>
            </a:rPr>
            <a:t>なお公債費は令和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ごろまで高止まりで推移していく見込みである。そのような状況を鑑み、普通建設事業についてより計画的に実行できるよう、公共施設の整備基金を活用するなどの取組を行い、公債費の上昇を抑制し、財政の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31,695
31,425
21.09
14,427,228
13,499,166
911,475
7,640,324
12,592,955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45593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18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162941</xdr:rowOff>
    </xdr:from>
    <xdr:to>
      <xdr:col>19</xdr:col>
      <xdr:colOff>177800</xdr:colOff>
      <xdr:row>35</xdr:row>
      <xdr:rowOff>45593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224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150368</xdr:rowOff>
    </xdr:from>
    <xdr:to>
      <xdr:col>15</xdr:col>
      <xdr:colOff>50800</xdr:colOff>
      <xdr:row>34</xdr:row>
      <xdr:rowOff>162941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796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109601</xdr:rowOff>
    </xdr:from>
    <xdr:to>
      <xdr:col>10</xdr:col>
      <xdr:colOff>114300</xdr:colOff>
      <xdr:row>34</xdr:row>
      <xdr:rowOff>150368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89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166243</xdr:rowOff>
    </xdr:from>
    <xdr:to>
      <xdr:col>20</xdr:col>
      <xdr:colOff>38100</xdr:colOff>
      <xdr:row>35</xdr:row>
      <xdr:rowOff>96393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112920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112141</xdr:rowOff>
    </xdr:from>
    <xdr:to>
      <xdr:col>15</xdr:col>
      <xdr:colOff>101600</xdr:colOff>
      <xdr:row>35</xdr:row>
      <xdr:rowOff>42291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58818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99568</xdr:rowOff>
    </xdr:from>
    <xdr:to>
      <xdr:col>10</xdr:col>
      <xdr:colOff>165100</xdr:colOff>
      <xdr:row>35</xdr:row>
      <xdr:rowOff>29718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46245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58801</xdr:rowOff>
    </xdr:from>
    <xdr:to>
      <xdr:col>6</xdr:col>
      <xdr:colOff>38100</xdr:colOff>
      <xdr:row>34</xdr:row>
      <xdr:rowOff>160401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12907</xdr:rowOff>
    </xdr:from>
    <xdr:to>
      <xdr:col>24</xdr:col>
      <xdr:colOff>63500</xdr:colOff>
      <xdr:row>58</xdr:row>
      <xdr:rowOff>30886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7007"/>
          <a:ext cx="8382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14134</xdr:rowOff>
    </xdr:from>
    <xdr:to>
      <xdr:col>19</xdr:col>
      <xdr:colOff>177800</xdr:colOff>
      <xdr:row>58</xdr:row>
      <xdr:rowOff>12907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5334"/>
          <a:ext cx="889000" cy="3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14134</xdr:rowOff>
    </xdr:from>
    <xdr:to>
      <xdr:col>15</xdr:col>
      <xdr:colOff>50800</xdr:colOff>
      <xdr:row>58</xdr:row>
      <xdr:rowOff>64159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5334"/>
          <a:ext cx="889000" cy="3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55324</xdr:rowOff>
    </xdr:from>
    <xdr:to>
      <xdr:col>10</xdr:col>
      <xdr:colOff>114300</xdr:colOff>
      <xdr:row>58</xdr:row>
      <xdr:rowOff>64159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9424"/>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151536</xdr:rowOff>
    </xdr:from>
    <xdr:to>
      <xdr:col>24</xdr:col>
      <xdr:colOff>114300</xdr:colOff>
      <xdr:row>58</xdr:row>
      <xdr:rowOff>81686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66463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133557</xdr:rowOff>
    </xdr:from>
    <xdr:to>
      <xdr:col>20</xdr:col>
      <xdr:colOff>38100</xdr:colOff>
      <xdr:row>58</xdr:row>
      <xdr:rowOff>63707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54834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134784</xdr:rowOff>
    </xdr:from>
    <xdr:to>
      <xdr:col>15</xdr:col>
      <xdr:colOff>101600</xdr:colOff>
      <xdr:row>56</xdr:row>
      <xdr:rowOff>64934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56061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13359</xdr:rowOff>
    </xdr:from>
    <xdr:to>
      <xdr:col>10</xdr:col>
      <xdr:colOff>165100</xdr:colOff>
      <xdr:row>58</xdr:row>
      <xdr:rowOff>114959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4524</xdr:rowOff>
    </xdr:from>
    <xdr:to>
      <xdr:col>6</xdr:col>
      <xdr:colOff>38100</xdr:colOff>
      <xdr:row>58</xdr:row>
      <xdr:rowOff>106124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156342</xdr:rowOff>
    </xdr:from>
    <xdr:to>
      <xdr:col>24</xdr:col>
      <xdr:colOff>63500</xdr:colOff>
      <xdr:row>76</xdr:row>
      <xdr:rowOff>165875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6542"/>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156342</xdr:rowOff>
    </xdr:from>
    <xdr:to>
      <xdr:col>19</xdr:col>
      <xdr:colOff>177800</xdr:colOff>
      <xdr:row>78</xdr:row>
      <xdr:rowOff>26360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6542"/>
          <a:ext cx="889000" cy="2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26360</xdr:rowOff>
    </xdr:from>
    <xdr:to>
      <xdr:col>15</xdr:col>
      <xdr:colOff>50800</xdr:colOff>
      <xdr:row>78</xdr:row>
      <xdr:rowOff>79304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946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79304</xdr:rowOff>
    </xdr:from>
    <xdr:to>
      <xdr:col>10</xdr:col>
      <xdr:colOff>114300</xdr:colOff>
      <xdr:row>78</xdr:row>
      <xdr:rowOff>91984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240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115075</xdr:rowOff>
    </xdr:from>
    <xdr:to>
      <xdr:col>24</xdr:col>
      <xdr:colOff>114300</xdr:colOff>
      <xdr:row>77</xdr:row>
      <xdr:rowOff>45225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93502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105542</xdr:rowOff>
    </xdr:from>
    <xdr:to>
      <xdr:col>20</xdr:col>
      <xdr:colOff>38100</xdr:colOff>
      <xdr:row>77</xdr:row>
      <xdr:rowOff>35692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26819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147010</xdr:rowOff>
    </xdr:from>
    <xdr:to>
      <xdr:col>15</xdr:col>
      <xdr:colOff>101600</xdr:colOff>
      <xdr:row>78</xdr:row>
      <xdr:rowOff>77160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68287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28504</xdr:rowOff>
    </xdr:from>
    <xdr:to>
      <xdr:col>10</xdr:col>
      <xdr:colOff>165100</xdr:colOff>
      <xdr:row>78</xdr:row>
      <xdr:rowOff>130104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121231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41184</xdr:rowOff>
    </xdr:from>
    <xdr:to>
      <xdr:col>6</xdr:col>
      <xdr:colOff>38100</xdr:colOff>
      <xdr:row>78</xdr:row>
      <xdr:rowOff>142784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8581</xdr:rowOff>
    </xdr:from>
    <xdr:to>
      <xdr:col>24</xdr:col>
      <xdr:colOff>63500</xdr:colOff>
      <xdr:row>97</xdr:row>
      <xdr:rowOff>25695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39231"/>
          <a:ext cx="8382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25695</xdr:rowOff>
    </xdr:from>
    <xdr:to>
      <xdr:col>19</xdr:col>
      <xdr:colOff>177800</xdr:colOff>
      <xdr:row>97</xdr:row>
      <xdr:rowOff>136613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56345"/>
          <a:ext cx="889000" cy="1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136613</xdr:rowOff>
    </xdr:from>
    <xdr:to>
      <xdr:col>15</xdr:col>
      <xdr:colOff>50800</xdr:colOff>
      <xdr:row>98</xdr:row>
      <xdr:rowOff>43149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7263"/>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126637</xdr:rowOff>
    </xdr:from>
    <xdr:to>
      <xdr:col>10</xdr:col>
      <xdr:colOff>114300</xdr:colOff>
      <xdr:row>98</xdr:row>
      <xdr:rowOff>43149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7287"/>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129231</xdr:rowOff>
    </xdr:from>
    <xdr:to>
      <xdr:col>24</xdr:col>
      <xdr:colOff>114300</xdr:colOff>
      <xdr:row>97</xdr:row>
      <xdr:rowOff>59381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152108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146345</xdr:rowOff>
    </xdr:from>
    <xdr:to>
      <xdr:col>20</xdr:col>
      <xdr:colOff>38100</xdr:colOff>
      <xdr:row>97</xdr:row>
      <xdr:rowOff>76495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85813</xdr:rowOff>
    </xdr:from>
    <xdr:to>
      <xdr:col>15</xdr:col>
      <xdr:colOff>101600</xdr:colOff>
      <xdr:row>98</xdr:row>
      <xdr:rowOff>15963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32490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9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163799</xdr:rowOff>
    </xdr:from>
    <xdr:to>
      <xdr:col>10</xdr:col>
      <xdr:colOff>165100</xdr:colOff>
      <xdr:row>98</xdr:row>
      <xdr:rowOff>93949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110476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75837</xdr:rowOff>
    </xdr:from>
    <xdr:to>
      <xdr:col>6</xdr:col>
      <xdr:colOff>38100</xdr:colOff>
      <xdr:row>98</xdr:row>
      <xdr:rowOff>5987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22514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157988</xdr:rowOff>
    </xdr:from>
    <xdr:to>
      <xdr:col>55</xdr:col>
      <xdr:colOff>0</xdr:colOff>
      <xdr:row>38</xdr:row>
      <xdr:rowOff>158314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7308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158314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73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158314</xdr:rowOff>
    </xdr:from>
    <xdr:to>
      <xdr:col>45</xdr:col>
      <xdr:colOff>177800</xdr:colOff>
      <xdr:row>38</xdr:row>
      <xdr:rowOff>158641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34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158641</xdr:rowOff>
    </xdr:from>
    <xdr:to>
      <xdr:col>41</xdr:col>
      <xdr:colOff>50800</xdr:colOff>
      <xdr:row>38</xdr:row>
      <xdr:rowOff>158968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737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107188</xdr:rowOff>
    </xdr:from>
    <xdr:to>
      <xdr:col>55</xdr:col>
      <xdr:colOff>50800</xdr:colOff>
      <xdr:row>39</xdr:row>
      <xdr:rowOff>37338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107514</xdr:rowOff>
    </xdr:from>
    <xdr:to>
      <xdr:col>46</xdr:col>
      <xdr:colOff>38100</xdr:colOff>
      <xdr:row>39</xdr:row>
      <xdr:rowOff>37664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28791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107841</xdr:rowOff>
    </xdr:from>
    <xdr:to>
      <xdr:col>41</xdr:col>
      <xdr:colOff>101600</xdr:colOff>
      <xdr:row>39</xdr:row>
      <xdr:rowOff>37991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29118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108168</xdr:rowOff>
    </xdr:from>
    <xdr:to>
      <xdr:col>36</xdr:col>
      <xdr:colOff>165100</xdr:colOff>
      <xdr:row>39</xdr:row>
      <xdr:rowOff>38318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29445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19669</xdr:rowOff>
    </xdr:from>
    <xdr:to>
      <xdr:col>55</xdr:col>
      <xdr:colOff>0</xdr:colOff>
      <xdr:row>59</xdr:row>
      <xdr:rowOff>30103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35219"/>
          <a:ext cx="8382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10230</xdr:rowOff>
    </xdr:from>
    <xdr:to>
      <xdr:col>50</xdr:col>
      <xdr:colOff>114300</xdr:colOff>
      <xdr:row>59</xdr:row>
      <xdr:rowOff>19669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25780"/>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166887</xdr:rowOff>
    </xdr:from>
    <xdr:to>
      <xdr:col>45</xdr:col>
      <xdr:colOff>177800</xdr:colOff>
      <xdr:row>59</xdr:row>
      <xdr:rowOff>10230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1098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91025</xdr:rowOff>
    </xdr:from>
    <xdr:to>
      <xdr:col>41</xdr:col>
      <xdr:colOff>50800</xdr:colOff>
      <xdr:row>58</xdr:row>
      <xdr:rowOff>166887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35125"/>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150753</xdr:rowOff>
    </xdr:from>
    <xdr:to>
      <xdr:col>55</xdr:col>
      <xdr:colOff>50800</xdr:colOff>
      <xdr:row>59</xdr:row>
      <xdr:rowOff>80903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65680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140319</xdr:rowOff>
    </xdr:from>
    <xdr:to>
      <xdr:col>50</xdr:col>
      <xdr:colOff>165100</xdr:colOff>
      <xdr:row>59</xdr:row>
      <xdr:rowOff>70469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61596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130880</xdr:rowOff>
    </xdr:from>
    <xdr:to>
      <xdr:col>46</xdr:col>
      <xdr:colOff>38100</xdr:colOff>
      <xdr:row>59</xdr:row>
      <xdr:rowOff>61030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52157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116087</xdr:rowOff>
    </xdr:from>
    <xdr:to>
      <xdr:col>41</xdr:col>
      <xdr:colOff>101600</xdr:colOff>
      <xdr:row>59</xdr:row>
      <xdr:rowOff>46237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37364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40225</xdr:rowOff>
    </xdr:from>
    <xdr:to>
      <xdr:col>36</xdr:col>
      <xdr:colOff>165100</xdr:colOff>
      <xdr:row>58</xdr:row>
      <xdr:rowOff>141825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132952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132042</xdr:rowOff>
    </xdr:from>
    <xdr:to>
      <xdr:col>55</xdr:col>
      <xdr:colOff>0</xdr:colOff>
      <xdr:row>78</xdr:row>
      <xdr:rowOff>135661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05142"/>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30124</xdr:rowOff>
    </xdr:from>
    <xdr:to>
      <xdr:col>50</xdr:col>
      <xdr:colOff>114300</xdr:colOff>
      <xdr:row>78</xdr:row>
      <xdr:rowOff>132042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03224"/>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30124</xdr:rowOff>
    </xdr:from>
    <xdr:to>
      <xdr:col>45</xdr:col>
      <xdr:colOff>177800</xdr:colOff>
      <xdr:row>78</xdr:row>
      <xdr:rowOff>117069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03224"/>
          <a:ext cx="8890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117069</xdr:rowOff>
    </xdr:from>
    <xdr:to>
      <xdr:col>41</xdr:col>
      <xdr:colOff>50800</xdr:colOff>
      <xdr:row>78</xdr:row>
      <xdr:rowOff>163664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90169"/>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84861</xdr:rowOff>
    </xdr:from>
    <xdr:to>
      <xdr:col>55</xdr:col>
      <xdr:colOff>50800</xdr:colOff>
      <xdr:row>79</xdr:row>
      <xdr:rowOff>15011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171238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81242</xdr:rowOff>
    </xdr:from>
    <xdr:to>
      <xdr:col>50</xdr:col>
      <xdr:colOff>165100</xdr:colOff>
      <xdr:row>79</xdr:row>
      <xdr:rowOff>11392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4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150774</xdr:rowOff>
    </xdr:from>
    <xdr:to>
      <xdr:col>46</xdr:col>
      <xdr:colOff>38100</xdr:colOff>
      <xdr:row>78</xdr:row>
      <xdr:rowOff>80924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72051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66269</xdr:rowOff>
    </xdr:from>
    <xdr:to>
      <xdr:col>41</xdr:col>
      <xdr:colOff>101600</xdr:colOff>
      <xdr:row>78</xdr:row>
      <xdr:rowOff>167869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158996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112864</xdr:rowOff>
    </xdr:from>
    <xdr:to>
      <xdr:col>36</xdr:col>
      <xdr:colOff>165100</xdr:colOff>
      <xdr:row>79</xdr:row>
      <xdr:rowOff>43014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34141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61573</xdr:rowOff>
    </xdr:from>
    <xdr:to>
      <xdr:col>55</xdr:col>
      <xdr:colOff>0</xdr:colOff>
      <xdr:row>96</xdr:row>
      <xdr:rowOff>26989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49323"/>
          <a:ext cx="838200" cy="1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61573</xdr:rowOff>
    </xdr:from>
    <xdr:to>
      <xdr:col>50</xdr:col>
      <xdr:colOff>114300</xdr:colOff>
      <xdr:row>95</xdr:row>
      <xdr:rowOff>84759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49323"/>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84759</xdr:rowOff>
    </xdr:from>
    <xdr:to>
      <xdr:col>45</xdr:col>
      <xdr:colOff>177800</xdr:colOff>
      <xdr:row>96</xdr:row>
      <xdr:rowOff>95504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72509"/>
          <a:ext cx="889000" cy="1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95504</xdr:rowOff>
    </xdr:from>
    <xdr:to>
      <xdr:col>41</xdr:col>
      <xdr:colOff>50800</xdr:colOff>
      <xdr:row>97</xdr:row>
      <xdr:rowOff>24954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54704"/>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147639</xdr:rowOff>
    </xdr:from>
    <xdr:to>
      <xdr:col>55</xdr:col>
      <xdr:colOff>50800</xdr:colOff>
      <xdr:row>96</xdr:row>
      <xdr:rowOff>77789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170516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10773</xdr:rowOff>
    </xdr:from>
    <xdr:to>
      <xdr:col>50</xdr:col>
      <xdr:colOff>165100</xdr:colOff>
      <xdr:row>95</xdr:row>
      <xdr:rowOff>112373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128900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07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33959</xdr:rowOff>
    </xdr:from>
    <xdr:to>
      <xdr:col>46</xdr:col>
      <xdr:colOff>38100</xdr:colOff>
      <xdr:row>95</xdr:row>
      <xdr:rowOff>135559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152086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44704</xdr:rowOff>
    </xdr:from>
    <xdr:to>
      <xdr:col>41</xdr:col>
      <xdr:colOff>101600</xdr:colOff>
      <xdr:row>96</xdr:row>
      <xdr:rowOff>146304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162831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145604</xdr:rowOff>
    </xdr:from>
    <xdr:to>
      <xdr:col>36</xdr:col>
      <xdr:colOff>165100</xdr:colOff>
      <xdr:row>97</xdr:row>
      <xdr:rowOff>75754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66881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95618</xdr:rowOff>
    </xdr:from>
    <xdr:to>
      <xdr:col>85</xdr:col>
      <xdr:colOff>127000</xdr:colOff>
      <xdr:row>37</xdr:row>
      <xdr:rowOff>141072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439268"/>
          <a:ext cx="8382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33515</xdr:rowOff>
    </xdr:from>
    <xdr:to>
      <xdr:col>81</xdr:col>
      <xdr:colOff>50800</xdr:colOff>
      <xdr:row>37</xdr:row>
      <xdr:rowOff>95618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37716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33515</xdr:rowOff>
    </xdr:from>
    <xdr:to>
      <xdr:col>76</xdr:col>
      <xdr:colOff>114300</xdr:colOff>
      <xdr:row>37</xdr:row>
      <xdr:rowOff>122060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377165"/>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57099</xdr:rowOff>
    </xdr:from>
    <xdr:to>
      <xdr:col>71</xdr:col>
      <xdr:colOff>177800</xdr:colOff>
      <xdr:row>37</xdr:row>
      <xdr:rowOff>122060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00749"/>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90272</xdr:rowOff>
    </xdr:from>
    <xdr:to>
      <xdr:col>85</xdr:col>
      <xdr:colOff>177800</xdr:colOff>
      <xdr:row>38</xdr:row>
      <xdr:rowOff>20422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68699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44818</xdr:rowOff>
    </xdr:from>
    <xdr:to>
      <xdr:col>81</xdr:col>
      <xdr:colOff>101600</xdr:colOff>
      <xdr:row>37</xdr:row>
      <xdr:rowOff>146418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162945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154165</xdr:rowOff>
    </xdr:from>
    <xdr:to>
      <xdr:col>76</xdr:col>
      <xdr:colOff>165100</xdr:colOff>
      <xdr:row>37</xdr:row>
      <xdr:rowOff>84315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100842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71260</xdr:rowOff>
    </xdr:from>
    <xdr:to>
      <xdr:col>72</xdr:col>
      <xdr:colOff>38100</xdr:colOff>
      <xdr:row>38</xdr:row>
      <xdr:rowOff>1409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14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163987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6299</xdr:rowOff>
    </xdr:from>
    <xdr:to>
      <xdr:col>67</xdr:col>
      <xdr:colOff>101600</xdr:colOff>
      <xdr:row>37</xdr:row>
      <xdr:rowOff>107899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124426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112105</xdr:rowOff>
    </xdr:from>
    <xdr:to>
      <xdr:col>85</xdr:col>
      <xdr:colOff>127000</xdr:colOff>
      <xdr:row>56</xdr:row>
      <xdr:rowOff>134262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13305"/>
          <a:ext cx="8382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24926</xdr:rowOff>
    </xdr:from>
    <xdr:to>
      <xdr:col>81</xdr:col>
      <xdr:colOff>50800</xdr:colOff>
      <xdr:row>56</xdr:row>
      <xdr:rowOff>134262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26126"/>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160682</xdr:rowOff>
    </xdr:from>
    <xdr:to>
      <xdr:col>76</xdr:col>
      <xdr:colOff>114300</xdr:colOff>
      <xdr:row>56</xdr:row>
      <xdr:rowOff>24926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418982"/>
          <a:ext cx="889000" cy="2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160682</xdr:rowOff>
    </xdr:from>
    <xdr:to>
      <xdr:col>71</xdr:col>
      <xdr:colOff>177800</xdr:colOff>
      <xdr:row>57</xdr:row>
      <xdr:rowOff>2818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418982"/>
          <a:ext cx="889000" cy="3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61305</xdr:rowOff>
    </xdr:from>
    <xdr:to>
      <xdr:col>85</xdr:col>
      <xdr:colOff>177800</xdr:colOff>
      <xdr:row>56</xdr:row>
      <xdr:rowOff>162905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84182</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1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83462</xdr:rowOff>
    </xdr:from>
    <xdr:to>
      <xdr:col>81</xdr:col>
      <xdr:colOff>101600</xdr:colOff>
      <xdr:row>57</xdr:row>
      <xdr:rowOff>13612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4739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145576</xdr:rowOff>
    </xdr:from>
    <xdr:to>
      <xdr:col>76</xdr:col>
      <xdr:colOff>165100</xdr:colOff>
      <xdr:row>56</xdr:row>
      <xdr:rowOff>75726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66853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6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109882</xdr:rowOff>
    </xdr:from>
    <xdr:to>
      <xdr:col>72</xdr:col>
      <xdr:colOff>38100</xdr:colOff>
      <xdr:row>55</xdr:row>
      <xdr:rowOff>40032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56559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123468</xdr:rowOff>
    </xdr:from>
    <xdr:to>
      <xdr:col>67</xdr:col>
      <xdr:colOff>101600</xdr:colOff>
      <xdr:row>57</xdr:row>
      <xdr:rowOff>53618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70145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4989</xdr:rowOff>
    </xdr:from>
    <xdr:to>
      <xdr:col>85</xdr:col>
      <xdr:colOff>127000</xdr:colOff>
      <xdr:row>95</xdr:row>
      <xdr:rowOff>34266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292739"/>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34266</xdr:rowOff>
    </xdr:from>
    <xdr:to>
      <xdr:col>81</xdr:col>
      <xdr:colOff>50800</xdr:colOff>
      <xdr:row>95</xdr:row>
      <xdr:rowOff>102699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322016"/>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102699</xdr:rowOff>
    </xdr:from>
    <xdr:to>
      <xdr:col>76</xdr:col>
      <xdr:colOff>114300</xdr:colOff>
      <xdr:row>95</xdr:row>
      <xdr:rowOff>121641</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390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121641</xdr:rowOff>
    </xdr:from>
    <xdr:to>
      <xdr:col>71</xdr:col>
      <xdr:colOff>177800</xdr:colOff>
      <xdr:row>95</xdr:row>
      <xdr:rowOff>168095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409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125639</xdr:rowOff>
    </xdr:from>
    <xdr:to>
      <xdr:col>85</xdr:col>
      <xdr:colOff>177800</xdr:colOff>
      <xdr:row>95</xdr:row>
      <xdr:rowOff>55789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2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148516</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154916</xdr:rowOff>
    </xdr:from>
    <xdr:to>
      <xdr:col>81</xdr:col>
      <xdr:colOff>101600</xdr:colOff>
      <xdr:row>95</xdr:row>
      <xdr:rowOff>85066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2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101593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0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51899</xdr:rowOff>
    </xdr:from>
    <xdr:to>
      <xdr:col>76</xdr:col>
      <xdr:colOff>165100</xdr:colOff>
      <xdr:row>95</xdr:row>
      <xdr:rowOff>153499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170026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70841</xdr:rowOff>
    </xdr:from>
    <xdr:to>
      <xdr:col>72</xdr:col>
      <xdr:colOff>38100</xdr:colOff>
      <xdr:row>96</xdr:row>
      <xdr:rowOff>991</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17518</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117295</xdr:rowOff>
    </xdr:from>
    <xdr:to>
      <xdr:col>67</xdr:col>
      <xdr:colOff>101600</xdr:colOff>
      <xdr:row>96</xdr:row>
      <xdr:rowOff>47445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63972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1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年度においては類似団体と比較して、土木費及び公債費が高水準にある。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土木費が多額に上っている主な要因は内水対策事業（令和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:303,957</a:t>
          </a:r>
          <a:r>
            <a:rPr kumimoji="1" lang="ja-JP" altLang="en-US" sz="1300">
              <a:latin typeface="ＭＳ Ｐゴシック" panose="020B0600070205080204" pitchFamily="50" charset="-128"/>
              <a:ea typeface="ＭＳ Ｐゴシック" panose="020B0600070205080204" pitchFamily="50" charset="-128"/>
            </a:rPr>
            <a:t>千円）、駅前再開発事業（令和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:306,072</a:t>
          </a:r>
          <a:r>
            <a:rPr kumimoji="1" lang="ja-JP" altLang="en-US" sz="1300">
              <a:latin typeface="ＭＳ Ｐゴシック" panose="020B0600070205080204" pitchFamily="50" charset="-128"/>
              <a:ea typeface="ＭＳ Ｐゴシック" panose="020B0600070205080204" pitchFamily="50" charset="-128"/>
            </a:rPr>
            <a:t>千円）等による。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公債費については道路整備、内水対策等の実施のため令和元年度及び令和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年度に借り入れた地方債の元金償還が令和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年度より開始された（平成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a:t>
          </a:r>
          <a:r>
            <a:rPr kumimoji="1" lang="en-US" altLang="ja-JP" sz="1300">
              <a:latin typeface="ＭＳ Ｐゴシック" panose="020B0600070205080204" pitchFamily="50" charset="-128"/>
              <a:ea typeface="ＭＳ Ｐゴシック" panose="020B0600070205080204" pitchFamily="50" charset="-128"/>
            </a:rPr>
            <a:t>37,864</a:t>
          </a:r>
          <a:r>
            <a:rPr kumimoji="1" lang="ja-JP" altLang="en-US" sz="1300">
              <a:latin typeface="ＭＳ Ｐゴシック" panose="020B0600070205080204" pitchFamily="50" charset="-128"/>
              <a:ea typeface="ＭＳ Ｐゴシック" panose="020B0600070205080204" pitchFamily="50" charset="-128"/>
            </a:rPr>
            <a:t>千円、令和元年度借入分、元金：</a:t>
          </a:r>
          <a:r>
            <a:rPr kumimoji="1" lang="en-US" altLang="ja-JP" sz="1300">
              <a:latin typeface="ＭＳ Ｐゴシック" panose="020B0600070205080204" pitchFamily="50" charset="-128"/>
              <a:ea typeface="ＭＳ Ｐゴシック" panose="020B0600070205080204" pitchFamily="50" charset="-128"/>
            </a:rPr>
            <a:t>23,609</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28,998</a:t>
          </a:r>
          <a:r>
            <a:rPr kumimoji="1" lang="ja-JP" altLang="en-US" sz="1300">
              <a:latin typeface="ＭＳ Ｐゴシック" panose="020B0600070205080204" pitchFamily="50" charset="-128"/>
              <a:ea typeface="ＭＳ Ｐゴシック" panose="020B0600070205080204" pitchFamily="50" charset="-128"/>
            </a:rPr>
            <a:t>千円）こと等による。</a:t>
          </a:r>
        </a:p>
        <a:p>
          <a:r>
            <a:rPr kumimoji="1" lang="ja-JP" altLang="en-US" sz="1300">
              <a:latin typeface="ＭＳ Ｐゴシック" panose="020B0600070205080204" pitchFamily="50" charset="-128"/>
              <a:ea typeface="ＭＳ Ｐゴシック" panose="020B0600070205080204" pitchFamily="50" charset="-128"/>
            </a:rPr>
            <a:t>公債費は令和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年度頃まで高止まりで推移していくことが見込まれている。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年度は臨時財政対策債の減等に伴い、実質単年度収支については減となっているものの、実質収支及び実質単年度収支ともに黒字決算を計上出来ている。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しかしながら、町の財政構造が抜本的に改善されたものではないため、今後も注視しながら財政運営に努めていく。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年度の一般会計・特別会計の全ての会計において、実質収支に赤字は生じていない。公営企業においても資金不足額がないため、連結実質赤字は発生しない。今後も引き続き適正な財政運営に努める。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14427228</v>
      </c>
      <c r="BO4" s="371"/>
      <c r="BP4" s="371"/>
      <c r="BQ4" s="371"/>
      <c r="BR4" s="371"/>
      <c r="BS4" s="371"/>
      <c r="BT4" s="371"/>
      <c r="BU4" s="372"/>
      <c r="BV4" s="370">
        <v>14909620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11.9</v>
      </c>
      <c r="CU4" s="377"/>
      <c r="CV4" s="377"/>
      <c r="CW4" s="377"/>
      <c r="CX4" s="377"/>
      <c r="CY4" s="377"/>
      <c r="CZ4" s="377"/>
      <c r="DA4" s="378"/>
      <c r="DB4" s="376">
        <v>10.1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13499166</v>
      </c>
      <c r="BO5" s="408"/>
      <c r="BP5" s="408"/>
      <c r="BQ5" s="408"/>
      <c r="BR5" s="408"/>
      <c r="BS5" s="408"/>
      <c r="BT5" s="408"/>
      <c r="BU5" s="409"/>
      <c r="BV5" s="407">
        <v>14047320</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97.5</v>
      </c>
      <c r="CU5" s="405"/>
      <c r="CV5" s="405"/>
      <c r="CW5" s="405"/>
      <c r="CX5" s="405"/>
      <c r="CY5" s="405"/>
      <c r="CZ5" s="405"/>
      <c r="DA5" s="406"/>
      <c r="DB5" s="404">
        <v>93</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928062</v>
      </c>
      <c r="BO6" s="408"/>
      <c r="BP6" s="408"/>
      <c r="BQ6" s="408"/>
      <c r="BR6" s="408"/>
      <c r="BS6" s="408"/>
      <c r="BT6" s="408"/>
      <c r="BU6" s="409"/>
      <c r="BV6" s="407">
        <v>862300</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99.3</v>
      </c>
      <c r="CU6" s="445"/>
      <c r="CV6" s="445"/>
      <c r="CW6" s="445"/>
      <c r="CX6" s="445"/>
      <c r="CY6" s="445"/>
      <c r="CZ6" s="445"/>
      <c r="DA6" s="446"/>
      <c r="DB6" s="444">
        <v>98.9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98</v>
      </c>
      <c r="AV7" s="440"/>
      <c r="AW7" s="440"/>
      <c r="AX7" s="440"/>
      <c r="AY7" s="441" t="s">
        <v>110</v>
      </c>
      <c r="AZ7" s="442"/>
      <c r="BA7" s="442"/>
      <c r="BB7" s="442"/>
      <c r="BC7" s="442"/>
      <c r="BD7" s="442"/>
      <c r="BE7" s="442"/>
      <c r="BF7" s="442"/>
      <c r="BG7" s="442"/>
      <c r="BH7" s="442"/>
      <c r="BI7" s="442"/>
      <c r="BJ7" s="442"/>
      <c r="BK7" s="442"/>
      <c r="BL7" s="442"/>
      <c r="BM7" s="443"/>
      <c r="BN7" s="407">
        <v>16587</v>
      </c>
      <c r="BO7" s="408"/>
      <c r="BP7" s="408"/>
      <c r="BQ7" s="408"/>
      <c r="BR7" s="408"/>
      <c r="BS7" s="408"/>
      <c r="BT7" s="408"/>
      <c r="BU7" s="409"/>
      <c r="BV7" s="407">
        <v>64850</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7640324</v>
      </c>
      <c r="CU7" s="408"/>
      <c r="CV7" s="408"/>
      <c r="CW7" s="408"/>
      <c r="CX7" s="408"/>
      <c r="CY7" s="408"/>
      <c r="CZ7" s="408"/>
      <c r="DA7" s="409"/>
      <c r="DB7" s="407">
        <v>7859870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911475</v>
      </c>
      <c r="BO8" s="408"/>
      <c r="BP8" s="408"/>
      <c r="BQ8" s="408"/>
      <c r="BR8" s="408"/>
      <c r="BS8" s="408"/>
      <c r="BT8" s="408"/>
      <c r="BU8" s="409"/>
      <c r="BV8" s="407">
        <v>797450</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0.56000000000000005</v>
      </c>
      <c r="CU8" s="448"/>
      <c r="CV8" s="448"/>
      <c r="CW8" s="448"/>
      <c r="CX8" s="448"/>
      <c r="CY8" s="448"/>
      <c r="CZ8" s="448"/>
      <c r="DA8" s="449"/>
      <c r="DB8" s="447">
        <v>0.56999999999999995</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31177</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106</v>
      </c>
      <c r="AV9" s="440"/>
      <c r="AW9" s="440"/>
      <c r="AX9" s="440"/>
      <c r="AY9" s="441" t="s">
        <v>120</v>
      </c>
      <c r="AZ9" s="442"/>
      <c r="BA9" s="442"/>
      <c r="BB9" s="442"/>
      <c r="BC9" s="442"/>
      <c r="BD9" s="442"/>
      <c r="BE9" s="442"/>
      <c r="BF9" s="442"/>
      <c r="BG9" s="442"/>
      <c r="BH9" s="442"/>
      <c r="BI9" s="442"/>
      <c r="BJ9" s="442"/>
      <c r="BK9" s="442"/>
      <c r="BL9" s="442"/>
      <c r="BM9" s="443"/>
      <c r="BN9" s="407">
        <v>114025</v>
      </c>
      <c r="BO9" s="408"/>
      <c r="BP9" s="408"/>
      <c r="BQ9" s="408"/>
      <c r="BR9" s="408"/>
      <c r="BS9" s="408"/>
      <c r="BT9" s="408"/>
      <c r="BU9" s="409"/>
      <c r="BV9" s="407">
        <v>298112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15.5</v>
      </c>
      <c r="CU9" s="405"/>
      <c r="CV9" s="405"/>
      <c r="CW9" s="405"/>
      <c r="CX9" s="405"/>
      <c r="CY9" s="405"/>
      <c r="CZ9" s="405"/>
      <c r="DA9" s="406"/>
      <c r="DB9" s="404">
        <v>15.1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31691</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490</v>
      </c>
      <c r="BO10" s="408"/>
      <c r="BP10" s="408"/>
      <c r="BQ10" s="408"/>
      <c r="BR10" s="408"/>
      <c r="BS10" s="408"/>
      <c r="BT10" s="408"/>
      <c r="BU10" s="409"/>
      <c r="BV10" s="407">
        <v>557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124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31695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31425</v>
      </c>
      <c r="S13" s="492"/>
      <c r="T13" s="492"/>
      <c r="U13" s="492"/>
      <c r="V13" s="493"/>
      <c r="W13" s="423" t="s">
        <v>143</v>
      </c>
      <c r="X13" s="424"/>
      <c r="Y13" s="424"/>
      <c r="Z13" s="424"/>
      <c r="AA13" s="424"/>
      <c r="AB13" s="414"/>
      <c r="AC13" s="458">
        <v>479</v>
      </c>
      <c r="AD13" s="459"/>
      <c r="AE13" s="459"/>
      <c r="AF13" s="459"/>
      <c r="AG13" s="501"/>
      <c r="AH13" s="458">
        <v>486</v>
      </c>
      <c r="AI13" s="459"/>
      <c r="AJ13" s="459"/>
      <c r="AK13" s="459"/>
      <c r="AL13" s="460"/>
      <c r="AM13" s="436" t="s">
        <v>144</v>
      </c>
      <c r="AN13" s="437"/>
      <c r="AO13" s="437"/>
      <c r="AP13" s="437"/>
      <c r="AQ13" s="437"/>
      <c r="AR13" s="437"/>
      <c r="AS13" s="437"/>
      <c r="AT13" s="438"/>
      <c r="AU13" s="439" t="s">
        <v>113</v>
      </c>
      <c r="AV13" s="440"/>
      <c r="AW13" s="440"/>
      <c r="AX13" s="440"/>
      <c r="AY13" s="441" t="s">
        <v>145</v>
      </c>
      <c r="AZ13" s="442"/>
      <c r="BA13" s="442"/>
      <c r="BB13" s="442"/>
      <c r="BC13" s="442"/>
      <c r="BD13" s="442"/>
      <c r="BE13" s="442"/>
      <c r="BF13" s="442"/>
      <c r="BG13" s="442"/>
      <c r="BH13" s="442"/>
      <c r="BI13" s="442"/>
      <c r="BJ13" s="442"/>
      <c r="BK13" s="442"/>
      <c r="BL13" s="442"/>
      <c r="BM13" s="443"/>
      <c r="BN13" s="407">
        <v>114515</v>
      </c>
      <c r="BO13" s="408"/>
      <c r="BP13" s="408"/>
      <c r="BQ13" s="408"/>
      <c r="BR13" s="408"/>
      <c r="BS13" s="408"/>
      <c r="BT13" s="408"/>
      <c r="BU13" s="409"/>
      <c r="BV13" s="407">
        <v>298669</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10.8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31771</v>
      </c>
      <c r="S14" s="492"/>
      <c r="T14" s="492"/>
      <c r="U14" s="492"/>
      <c r="V14" s="493"/>
      <c r="W14" s="397"/>
      <c r="X14" s="398"/>
      <c r="Y14" s="398"/>
      <c r="Z14" s="398"/>
      <c r="AA14" s="398"/>
      <c r="AB14" s="387"/>
      <c r="AC14" s="494">
        <v>3.5</v>
      </c>
      <c r="AD14" s="495"/>
      <c r="AE14" s="495"/>
      <c r="AF14" s="495"/>
      <c r="AG14" s="496"/>
      <c r="AH14" s="494">
        <v>3.6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37.9</v>
      </c>
      <c r="CU14" s="506"/>
      <c r="CV14" s="506"/>
      <c r="CW14" s="506"/>
      <c r="CX14" s="506"/>
      <c r="CY14" s="506"/>
      <c r="CZ14" s="506"/>
      <c r="DA14" s="507"/>
      <c r="DB14" s="505">
        <v>49.3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31524</v>
      </c>
      <c r="S15" s="492"/>
      <c r="T15" s="492"/>
      <c r="U15" s="492"/>
      <c r="V15" s="493"/>
      <c r="W15" s="423" t="s">
        <v>150</v>
      </c>
      <c r="X15" s="424"/>
      <c r="Y15" s="424"/>
      <c r="Z15" s="424"/>
      <c r="AA15" s="424"/>
      <c r="AB15" s="414"/>
      <c r="AC15" s="458">
        <v>3621</v>
      </c>
      <c r="AD15" s="459"/>
      <c r="AE15" s="459"/>
      <c r="AF15" s="459"/>
      <c r="AG15" s="501"/>
      <c r="AH15" s="458">
        <v>3691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3594664</v>
      </c>
      <c r="BO15" s="371"/>
      <c r="BP15" s="371"/>
      <c r="BQ15" s="371"/>
      <c r="BR15" s="371"/>
      <c r="BS15" s="371"/>
      <c r="BT15" s="371"/>
      <c r="BU15" s="372"/>
      <c r="BV15" s="370">
        <v>3523025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26.3</v>
      </c>
      <c r="AD16" s="495"/>
      <c r="AE16" s="495"/>
      <c r="AF16" s="495"/>
      <c r="AG16" s="496"/>
      <c r="AH16" s="494">
        <v>27.2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6564154</v>
      </c>
      <c r="BO16" s="408"/>
      <c r="BP16" s="408"/>
      <c r="BQ16" s="408"/>
      <c r="BR16" s="408"/>
      <c r="BS16" s="408"/>
      <c r="BT16" s="408"/>
      <c r="BU16" s="409"/>
      <c r="BV16" s="407">
        <v>6436794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9677</v>
      </c>
      <c r="AD17" s="459"/>
      <c r="AE17" s="459"/>
      <c r="AF17" s="459"/>
      <c r="AG17" s="501"/>
      <c r="AH17" s="458">
        <v>9370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4530195</v>
      </c>
      <c r="BO17" s="408"/>
      <c r="BP17" s="408"/>
      <c r="BQ17" s="408"/>
      <c r="BR17" s="408"/>
      <c r="BS17" s="408"/>
      <c r="BT17" s="408"/>
      <c r="BU17" s="409"/>
      <c r="BV17" s="407">
        <v>4463812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21.09</v>
      </c>
      <c r="M18" s="534"/>
      <c r="N18" s="534"/>
      <c r="O18" s="534"/>
      <c r="P18" s="534"/>
      <c r="Q18" s="534"/>
      <c r="R18" s="535"/>
      <c r="S18" s="535"/>
      <c r="T18" s="535"/>
      <c r="U18" s="535"/>
      <c r="V18" s="536"/>
      <c r="W18" s="425"/>
      <c r="X18" s="426"/>
      <c r="Y18" s="426"/>
      <c r="Z18" s="426"/>
      <c r="AA18" s="426"/>
      <c r="AB18" s="417"/>
      <c r="AC18" s="537">
        <v>70.2</v>
      </c>
      <c r="AD18" s="538"/>
      <c r="AE18" s="538"/>
      <c r="AF18" s="538"/>
      <c r="AG18" s="539"/>
      <c r="AH18" s="537">
        <v>69.2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7593224</v>
      </c>
      <c r="BO18" s="408"/>
      <c r="BP18" s="408"/>
      <c r="BQ18" s="408"/>
      <c r="BR18" s="408"/>
      <c r="BS18" s="408"/>
      <c r="BT18" s="408"/>
      <c r="BU18" s="409"/>
      <c r="BV18" s="407">
        <v>7484278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1478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9775649</v>
      </c>
      <c r="BO19" s="408"/>
      <c r="BP19" s="408"/>
      <c r="BQ19" s="408"/>
      <c r="BR19" s="408"/>
      <c r="BS19" s="408"/>
      <c r="BT19" s="408"/>
      <c r="BU19" s="409"/>
      <c r="BV19" s="407">
        <v>9682989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11905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12592955</v>
      </c>
      <c r="BO22" s="371"/>
      <c r="BP22" s="371"/>
      <c r="BQ22" s="371"/>
      <c r="BR22" s="371"/>
      <c r="BS22" s="371"/>
      <c r="BT22" s="371"/>
      <c r="BU22" s="372"/>
      <c r="BV22" s="370">
        <v>13374474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6740241</v>
      </c>
      <c r="BO23" s="408"/>
      <c r="BP23" s="408"/>
      <c r="BQ23" s="408"/>
      <c r="BR23" s="408"/>
      <c r="BS23" s="408"/>
      <c r="BT23" s="408"/>
      <c r="BU23" s="409"/>
      <c r="BV23" s="407">
        <v>7033679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8800</v>
      </c>
      <c r="R24" s="459"/>
      <c r="S24" s="459"/>
      <c r="T24" s="459"/>
      <c r="U24" s="459"/>
      <c r="V24" s="501"/>
      <c r="W24" s="553"/>
      <c r="X24" s="554"/>
      <c r="Y24" s="555"/>
      <c r="Z24" s="457" t="s">
        <v>175</v>
      </c>
      <c r="AA24" s="437"/>
      <c r="AB24" s="437"/>
      <c r="AC24" s="437"/>
      <c r="AD24" s="437"/>
      <c r="AE24" s="437"/>
      <c r="AF24" s="437"/>
      <c r="AG24" s="438"/>
      <c r="AH24" s="458">
        <v>196</v>
      </c>
      <c r="AI24" s="459"/>
      <c r="AJ24" s="459"/>
      <c r="AK24" s="459"/>
      <c r="AL24" s="501"/>
      <c r="AM24" s="458">
        <v>563500</v>
      </c>
      <c r="AN24" s="459"/>
      <c r="AO24" s="459"/>
      <c r="AP24" s="459"/>
      <c r="AQ24" s="459"/>
      <c r="AR24" s="501"/>
      <c r="AS24" s="458">
        <v>2875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7290277</v>
      </c>
      <c r="BO24" s="408"/>
      <c r="BP24" s="408"/>
      <c r="BQ24" s="408"/>
      <c r="BR24" s="408"/>
      <c r="BS24" s="408"/>
      <c r="BT24" s="408"/>
      <c r="BU24" s="409"/>
      <c r="BV24" s="407">
        <v>7723801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7500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272081</v>
      </c>
      <c r="BO25" s="371"/>
      <c r="BP25" s="371"/>
      <c r="BQ25" s="371"/>
      <c r="BR25" s="371"/>
      <c r="BS25" s="371"/>
      <c r="BT25" s="371"/>
      <c r="BU25" s="372"/>
      <c r="BV25" s="370">
        <v>602818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6300</v>
      </c>
      <c r="R26" s="459"/>
      <c r="S26" s="459"/>
      <c r="T26" s="459"/>
      <c r="U26" s="459"/>
      <c r="V26" s="501"/>
      <c r="W26" s="553"/>
      <c r="X26" s="554"/>
      <c r="Y26" s="555"/>
      <c r="Z26" s="457" t="s">
        <v>182</v>
      </c>
      <c r="AA26" s="559"/>
      <c r="AB26" s="559"/>
      <c r="AC26" s="559"/>
      <c r="AD26" s="559"/>
      <c r="AE26" s="559"/>
      <c r="AF26" s="559"/>
      <c r="AG26" s="560"/>
      <c r="AH26" s="458">
        <v>16</v>
      </c>
      <c r="AI26" s="459"/>
      <c r="AJ26" s="459"/>
      <c r="AK26" s="459"/>
      <c r="AL26" s="501"/>
      <c r="AM26" s="458">
        <v>45072</v>
      </c>
      <c r="AN26" s="459"/>
      <c r="AO26" s="459"/>
      <c r="AP26" s="459"/>
      <c r="AQ26" s="459"/>
      <c r="AR26" s="501"/>
      <c r="AS26" s="458">
        <v>2817</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3800</v>
      </c>
      <c r="R27" s="459"/>
      <c r="S27" s="459"/>
      <c r="T27" s="459"/>
      <c r="U27" s="459"/>
      <c r="V27" s="501"/>
      <c r="W27" s="553"/>
      <c r="X27" s="554"/>
      <c r="Y27" s="555"/>
      <c r="Z27" s="457" t="s">
        <v>185</v>
      </c>
      <c r="AA27" s="437"/>
      <c r="AB27" s="437"/>
      <c r="AC27" s="437"/>
      <c r="AD27" s="437"/>
      <c r="AE27" s="437"/>
      <c r="AF27" s="437"/>
      <c r="AG27" s="438"/>
      <c r="AH27" s="458">
        <v>25</v>
      </c>
      <c r="AI27" s="459"/>
      <c r="AJ27" s="459"/>
      <c r="AK27" s="459"/>
      <c r="AL27" s="501"/>
      <c r="AM27" s="458">
        <v>87737</v>
      </c>
      <c r="AN27" s="459"/>
      <c r="AO27" s="459"/>
      <c r="AP27" s="459"/>
      <c r="AQ27" s="459"/>
      <c r="AR27" s="501"/>
      <c r="AS27" s="458">
        <v>3509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179</v>
      </c>
      <c r="BO27" s="530"/>
      <c r="BP27" s="530"/>
      <c r="BQ27" s="530"/>
      <c r="BR27" s="530"/>
      <c r="BS27" s="530"/>
      <c r="BT27" s="530"/>
      <c r="BU27" s="531"/>
      <c r="BV27" s="529" t="s">
        <v>141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3350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1905297</v>
      </c>
      <c r="BO28" s="371"/>
      <c r="BP28" s="371"/>
      <c r="BQ28" s="371"/>
      <c r="BR28" s="371"/>
      <c r="BS28" s="371"/>
      <c r="BT28" s="371"/>
      <c r="BU28" s="372"/>
      <c r="BV28" s="370">
        <v>1904807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12</v>
      </c>
      <c r="M29" s="459"/>
      <c r="N29" s="459"/>
      <c r="O29" s="459"/>
      <c r="P29" s="501"/>
      <c r="Q29" s="458">
        <v>3200</v>
      </c>
      <c r="R29" s="459"/>
      <c r="S29" s="459"/>
      <c r="T29" s="459"/>
      <c r="U29" s="459"/>
      <c r="V29" s="501"/>
      <c r="W29" s="556"/>
      <c r="X29" s="557"/>
      <c r="Y29" s="558"/>
      <c r="Z29" s="457" t="s">
        <v>191</v>
      </c>
      <c r="AA29" s="437"/>
      <c r="AB29" s="437"/>
      <c r="AC29" s="437"/>
      <c r="AD29" s="437"/>
      <c r="AE29" s="437"/>
      <c r="AF29" s="437"/>
      <c r="AG29" s="438"/>
      <c r="AH29" s="458">
        <v>221</v>
      </c>
      <c r="AI29" s="459"/>
      <c r="AJ29" s="459"/>
      <c r="AK29" s="459"/>
      <c r="AL29" s="501"/>
      <c r="AM29" s="458">
        <v>651237</v>
      </c>
      <c r="AN29" s="459"/>
      <c r="AO29" s="459"/>
      <c r="AP29" s="459"/>
      <c r="AQ29" s="459"/>
      <c r="AR29" s="501"/>
      <c r="AS29" s="458">
        <v>2947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593204</v>
      </c>
      <c r="BO29" s="408"/>
      <c r="BP29" s="408"/>
      <c r="BQ29" s="408"/>
      <c r="BR29" s="408"/>
      <c r="BS29" s="408"/>
      <c r="BT29" s="408"/>
      <c r="BU29" s="409"/>
      <c r="BV29" s="407">
        <v>656461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96.9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555723</v>
      </c>
      <c r="BO30" s="530"/>
      <c r="BP30" s="530"/>
      <c r="BQ30" s="530"/>
      <c r="BR30" s="530"/>
      <c r="BS30" s="530"/>
      <c r="BT30" s="530"/>
      <c r="BU30" s="531"/>
      <c r="BV30" s="529">
        <v>402745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田原本町土地開発公社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奈良広域水質検査センター組合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奈良県後期高齢者医療広域連合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磯城郡介護認定審査会共同設置特別会計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やまと広域環境衛生事務組合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奈良県広域消防組合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国保中央病院組合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磯城郡水道企業団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bvY45INLx77lVSuCzudCFrQ2pmQtGcY+ypvp1heArwdA5jU5JF/7LjEd9HQoeNDeAB1RenUG4knIgaKFTmBfA==" saltValue="VD+f6rOf89Y2E/Oa8lh5g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9.07</v>
      </c>
      <c r="G34" s="33">
        <v>5.5</v>
      </c>
      <c r="H34" s="33">
        <v>6.78</v>
      </c>
      <c r="I34" s="33">
        <v>10.14</v>
      </c>
      <c r="J34" s="34">
        <v>11.92</v>
      </c>
      <c r="K34" s="22"/>
      <c r="L34" s="22"/>
      <c r="M34" s="22"/>
      <c r="N34" s="22"/>
      <c r="O34" s="22"/>
      <c r="P34" s="22"/>
    </row>
    <row r="35" spans="1:16" ht="39" customHeight="1" x14ac:dyDescent="0.15">
      <c r="A35" s="22"/>
      <c r="B35" s="35"/>
      <c r="C35" s="1145" t="s">
        <v>561</v>
      </c>
      <c r="D35" s="1146"/>
      <c r="E35" s="1147"/>
      <c r="F35" s="36">
        <v>9.27</v>
      </c>
      <c r="G35" s="37">
        <v>8.5500000000000007</v>
      </c>
      <c r="H35" s="37">
        <v>7.58</v>
      </c>
      <c r="I35" s="37">
        <v>6.08</v>
      </c>
      <c r="J35" s="38">
        <v>5.68</v>
      </c>
      <c r="K35" s="22"/>
      <c r="L35" s="22"/>
      <c r="M35" s="22"/>
      <c r="N35" s="22"/>
      <c r="O35" s="22"/>
      <c r="P35" s="22"/>
    </row>
    <row r="36" spans="1:16" ht="39" customHeight="1" x14ac:dyDescent="0.15">
      <c r="A36" s="22"/>
      <c r="B36" s="35"/>
      <c r="C36" s="1145" t="s">
        <v>562</v>
      </c>
      <c r="D36" s="1146"/>
      <c r="E36" s="1147"/>
      <c r="F36" s="36">
        <v>2.23</v>
      </c>
      <c r="G36" s="37">
        <v>1.58</v>
      </c>
      <c r="H36" s="37">
        <v>0.63</v>
      </c>
      <c r="I36" s="37">
        <v>2.74</v>
      </c>
      <c r="J36" s="38">
        <v>4.1900000000000004</v>
      </c>
      <c r="K36" s="22"/>
      <c r="L36" s="22"/>
      <c r="M36" s="22"/>
      <c r="N36" s="22"/>
      <c r="O36" s="22"/>
      <c r="P36" s="22"/>
    </row>
    <row r="37" spans="1:16" ht="39" customHeight="1" x14ac:dyDescent="0.15">
      <c r="A37" s="22"/>
      <c r="B37" s="35"/>
      <c r="C37" s="1145" t="s">
        <v>563</v>
      </c>
      <c r="D37" s="1146"/>
      <c r="E37" s="1147"/>
      <c r="F37" s="36">
        <v>0.97</v>
      </c>
      <c r="G37" s="37">
        <v>1.32</v>
      </c>
      <c r="H37" s="37">
        <v>1.42</v>
      </c>
      <c r="I37" s="37">
        <v>1.72</v>
      </c>
      <c r="J37" s="38">
        <v>1.84</v>
      </c>
      <c r="K37" s="22"/>
      <c r="L37" s="22"/>
      <c r="M37" s="22"/>
      <c r="N37" s="22"/>
      <c r="O37" s="22"/>
      <c r="P37" s="22"/>
    </row>
    <row r="38" spans="1:16" ht="39" customHeight="1" x14ac:dyDescent="0.15">
      <c r="A38" s="22"/>
      <c r="B38" s="35"/>
      <c r="C38" s="1145" t="s">
        <v>564</v>
      </c>
      <c r="D38" s="1146"/>
      <c r="E38" s="1147"/>
      <c r="F38" s="36">
        <v>0.13</v>
      </c>
      <c r="G38" s="37">
        <v>0.13</v>
      </c>
      <c r="H38" s="37">
        <v>0.16</v>
      </c>
      <c r="I38" s="37">
        <v>0.15</v>
      </c>
      <c r="J38" s="38">
        <v>0.16</v>
      </c>
      <c r="K38" s="22"/>
      <c r="L38" s="22"/>
      <c r="M38" s="22"/>
      <c r="N38" s="22"/>
      <c r="O38" s="22"/>
      <c r="P38" s="22"/>
    </row>
    <row r="39" spans="1:16" ht="39" customHeight="1" x14ac:dyDescent="0.15">
      <c r="A39" s="22"/>
      <c r="B39" s="35"/>
      <c r="C39" s="1145" t="s">
        <v>565</v>
      </c>
      <c r="D39" s="1146"/>
      <c r="E39" s="1147"/>
      <c r="F39" s="36">
        <v>0.02</v>
      </c>
      <c r="G39" s="37">
        <v>0.04</v>
      </c>
      <c r="H39" s="37">
        <v>0.04</v>
      </c>
      <c r="I39" s="37">
        <v>0.03</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567</v>
      </c>
      <c r="D43" s="1149"/>
      <c r="E43" s="1150"/>
      <c r="F43" s="41">
        <v>9.6999999999999993</v>
      </c>
      <c r="G43" s="42">
        <v>9.6199999999999992</v>
      </c>
      <c r="H43" s="42">
        <v>9.84</v>
      </c>
      <c r="I43" s="42">
        <v>9.43</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IrMQ2Jk9dzt3o4ZYlz/TIbmzdTiqHsAfZXsDWXtF2mgTphUcYVx3oHybDy+ipjkFD634nwTwP6swTRfopPtQw==" saltValue="Ex9PTZQRd3dpOTpP3mBx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1207</v>
      </c>
      <c r="L45" s="60">
        <v>1295</v>
      </c>
      <c r="M45" s="60">
        <v>1327</v>
      </c>
      <c r="N45" s="60">
        <v>1460</v>
      </c>
      <c r="O45" s="61">
        <v>1513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438</v>
      </c>
      <c r="L48" s="64">
        <v>415</v>
      </c>
      <c r="M48" s="64">
        <v>393</v>
      </c>
      <c r="N48" s="64">
        <v>401</v>
      </c>
      <c r="O48" s="65">
        <v>391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139</v>
      </c>
      <c r="L49" s="64">
        <v>135</v>
      </c>
      <c r="M49" s="64">
        <v>140</v>
      </c>
      <c r="N49" s="64">
        <v>132</v>
      </c>
      <c r="O49" s="65">
        <v>130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1293</v>
      </c>
      <c r="L52" s="64">
        <v>1226</v>
      </c>
      <c r="M52" s="64">
        <v>1191</v>
      </c>
      <c r="N52" s="64">
        <v>1209</v>
      </c>
      <c r="O52" s="65">
        <v>1208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491</v>
      </c>
      <c r="L53" s="69">
        <v>619</v>
      </c>
      <c r="M53" s="69">
        <v>669</v>
      </c>
      <c r="N53" s="69">
        <v>784</v>
      </c>
      <c r="O53" s="70">
        <v>826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eeRj9oF6DMtMmSIfh3vK4c+rJ1u8Jh/mLoChghQR5H65ZnZRg98Gq8QZxDbQMrnesfa7D9r3kPCEhT7bs9Q2A==" saltValue="Il7NDGW15hUk/69u4+mw5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12976</v>
      </c>
      <c r="J41" s="356">
        <v>13300</v>
      </c>
      <c r="K41" s="356">
        <v>13364</v>
      </c>
      <c r="L41" s="356">
        <v>13374</v>
      </c>
      <c r="M41" s="357">
        <v>12593</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8041</v>
      </c>
      <c r="J43" s="359">
        <v>7898</v>
      </c>
      <c r="K43" s="359">
        <v>6897</v>
      </c>
      <c r="L43" s="359">
        <v>6446</v>
      </c>
      <c r="M43" s="360">
        <v>6072</v>
      </c>
    </row>
    <row r="44" spans="2:13" ht="27.75" customHeight="1" x14ac:dyDescent="0.15">
      <c r="B44" s="1186"/>
      <c r="C44" s="1187"/>
      <c r="D44" s="106"/>
      <c r="E44" s="1192" t="s">
        <v>36</v>
      </c>
      <c r="F44" s="1192"/>
      <c r="G44" s="1192"/>
      <c r="H44" s="1193"/>
      <c r="I44" s="358">
        <v>952</v>
      </c>
      <c r="J44" s="359">
        <v>867</v>
      </c>
      <c r="K44" s="359">
        <v>803</v>
      </c>
      <c r="L44" s="359">
        <v>577</v>
      </c>
      <c r="M44" s="360">
        <v>490</v>
      </c>
    </row>
    <row r="45" spans="2:13" ht="27.75" customHeight="1" x14ac:dyDescent="0.15">
      <c r="B45" s="1186"/>
      <c r="C45" s="1187"/>
      <c r="D45" s="106"/>
      <c r="E45" s="1192" t="s">
        <v>37</v>
      </c>
      <c r="F45" s="1192"/>
      <c r="G45" s="1192"/>
      <c r="H45" s="1193"/>
      <c r="I45" s="358">
        <v>2131</v>
      </c>
      <c r="J45" s="359">
        <v>2058</v>
      </c>
      <c r="K45" s="359">
        <v>1973</v>
      </c>
      <c r="L45" s="359">
        <v>1926</v>
      </c>
      <c r="M45" s="360">
        <v>1702</v>
      </c>
    </row>
    <row r="46" spans="2:13" ht="27.75" customHeight="1" x14ac:dyDescent="0.15">
      <c r="B46" s="1186"/>
      <c r="C46" s="1187"/>
      <c r="D46" s="107"/>
      <c r="E46" s="1192" t="s">
        <v>38</v>
      </c>
      <c r="F46" s="1192"/>
      <c r="G46" s="1192"/>
      <c r="H46" s="1193"/>
      <c r="I46" s="358" t="s">
        <v>512</v>
      </c>
      <c r="J46" s="359" t="s">
        <v>512</v>
      </c>
      <c r="K46" s="359" t="s">
        <v>512</v>
      </c>
      <c r="L46" s="359" t="s">
        <v>512</v>
      </c>
      <c r="M46" s="360" t="s">
        <v>512</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3336</v>
      </c>
      <c r="J50" s="359">
        <v>3375</v>
      </c>
      <c r="K50" s="359">
        <v>3356</v>
      </c>
      <c r="L50" s="359">
        <v>3451</v>
      </c>
      <c r="M50" s="360">
        <v>3541</v>
      </c>
    </row>
    <row r="51" spans="2:13" ht="27.75" customHeight="1" x14ac:dyDescent="0.15">
      <c r="B51" s="1186"/>
      <c r="C51" s="1187"/>
      <c r="D51" s="106"/>
      <c r="E51" s="1192" t="s">
        <v>44</v>
      </c>
      <c r="F51" s="1192"/>
      <c r="G51" s="1192"/>
      <c r="H51" s="1193"/>
      <c r="I51" s="358">
        <v>2130</v>
      </c>
      <c r="J51" s="359">
        <v>2146</v>
      </c>
      <c r="K51" s="359">
        <v>2117</v>
      </c>
      <c r="L51" s="359">
        <v>2039</v>
      </c>
      <c r="M51" s="360">
        <v>1884</v>
      </c>
    </row>
    <row r="52" spans="2:13" ht="27.75" customHeight="1" x14ac:dyDescent="0.15">
      <c r="B52" s="1188"/>
      <c r="C52" s="1189"/>
      <c r="D52" s="106"/>
      <c r="E52" s="1192" t="s">
        <v>45</v>
      </c>
      <c r="F52" s="1192"/>
      <c r="G52" s="1192"/>
      <c r="H52" s="1193"/>
      <c r="I52" s="358">
        <v>14053</v>
      </c>
      <c r="J52" s="359">
        <v>13840</v>
      </c>
      <c r="K52" s="359">
        <v>14034</v>
      </c>
      <c r="L52" s="359">
        <v>13490</v>
      </c>
      <c r="M52" s="360">
        <v>12946</v>
      </c>
    </row>
    <row r="53" spans="2:13" ht="27.75" customHeight="1" thickBot="1" x14ac:dyDescent="0.2">
      <c r="B53" s="1199" t="s">
        <v>46</v>
      </c>
      <c r="C53" s="1200"/>
      <c r="D53" s="110"/>
      <c r="E53" s="1201" t="s">
        <v>47</v>
      </c>
      <c r="F53" s="1201"/>
      <c r="G53" s="1201"/>
      <c r="H53" s="1202"/>
      <c r="I53" s="361">
        <v>4581</v>
      </c>
      <c r="J53" s="362">
        <v>4762</v>
      </c>
      <c r="K53" s="362">
        <v>3531</v>
      </c>
      <c r="L53" s="362">
        <v>3343</v>
      </c>
      <c r="M53" s="363">
        <v>2485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DD3IPGhjg7rU2FJjZoT4YEmcz5VoK1QSe2e5RqFVaQXuPszzYtcs3Z/O9tfvxBtu7nnV0+bvarqNgAIcu3tKg==" saltValue="3+wPdhRtScHeIUfeaLcz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1904</v>
      </c>
      <c r="G55" s="122">
        <v>1905</v>
      </c>
      <c r="H55" s="123">
        <v>1905</v>
      </c>
    </row>
    <row r="56" spans="2:8" ht="52.5" customHeight="1" x14ac:dyDescent="0.15">
      <c r="B56" s="124"/>
      <c r="C56" s="1213" t="s">
        <v>51</v>
      </c>
      <c r="D56" s="1213"/>
      <c r="E56" s="1214"/>
      <c r="F56" s="125">
        <v>647</v>
      </c>
      <c r="G56" s="125">
        <v>656</v>
      </c>
      <c r="H56" s="126">
        <v>593</v>
      </c>
    </row>
    <row r="57" spans="2:8" ht="53.25" customHeight="1" x14ac:dyDescent="0.15">
      <c r="B57" s="124"/>
      <c r="C57" s="1215" t="s">
        <v>52</v>
      </c>
      <c r="D57" s="1215"/>
      <c r="E57" s="1216"/>
      <c r="F57" s="127">
        <v>317</v>
      </c>
      <c r="G57" s="127">
        <v>403</v>
      </c>
      <c r="H57" s="128">
        <v>556</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2869</v>
      </c>
      <c r="G63" s="136">
        <v>2964</v>
      </c>
      <c r="H63" s="137">
        <v>3054</v>
      </c>
    </row>
    <row r="64" spans="2:8" x14ac:dyDescent="0.15"/>
  </sheetData>
  <sheetProtection algorithmName="SHA-512" hashValue="FvsBQjzy+OCGipw1leTB2+R1N1EaoZE5/QOnzoIBLAVDUgSFZbtyeg0OE1RlUk6+imorxCJsAC1fWSLLOn70Tg==" saltValue="/J30NDBq5Vlkl1pEU8Bn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551</v>
      </c>
      <c r="G2" s="151"/>
      <c r="H2" s="152"/>
    </row>
    <row r="3" spans="1:8" x14ac:dyDescent="0.15">
      <c r="A3" s="148" t="s">
        <v>544</v>
      </c>
      <c r="B3" s="153"/>
      <c r="C3" s="154"/>
      <c r="D3" s="155">
        <v>37432</v>
      </c>
      <c r="E3" s="156"/>
      <c r="F3" s="157">
        <v>47387</v>
      </c>
      <c r="G3" s="158"/>
      <c r="H3" s="159"/>
    </row>
    <row r="4" spans="1:8" x14ac:dyDescent="0.15">
      <c r="A4" s="160"/>
      <c r="B4" s="161"/>
      <c r="C4" s="162"/>
      <c r="D4" s="163">
        <v>26720</v>
      </c>
      <c r="E4" s="164"/>
      <c r="F4" s="165">
        <v>24928</v>
      </c>
      <c r="G4" s="166"/>
      <c r="H4" s="167"/>
    </row>
    <row r="5" spans="1:8" x14ac:dyDescent="0.15">
      <c r="A5" s="148" t="s">
        <v>546</v>
      </c>
      <c r="B5" s="153"/>
      <c r="C5" s="154"/>
      <c r="D5" s="155">
        <v>59852</v>
      </c>
      <c r="E5" s="156"/>
      <c r="F5" s="157">
        <v>51264</v>
      </c>
      <c r="G5" s="158"/>
      <c r="H5" s="159"/>
    </row>
    <row r="6" spans="1:8" x14ac:dyDescent="0.15">
      <c r="A6" s="160"/>
      <c r="B6" s="161"/>
      <c r="C6" s="162"/>
      <c r="D6" s="163">
        <v>31466</v>
      </c>
      <c r="E6" s="164"/>
      <c r="F6" s="165">
        <v>26040</v>
      </c>
      <c r="G6" s="166"/>
      <c r="H6" s="167"/>
    </row>
    <row r="7" spans="1:8" x14ac:dyDescent="0.15">
      <c r="A7" s="148" t="s">
        <v>547</v>
      </c>
      <c r="B7" s="153"/>
      <c r="C7" s="154"/>
      <c r="D7" s="155">
        <v>55680</v>
      </c>
      <c r="E7" s="156"/>
      <c r="F7" s="157">
        <v>52068</v>
      </c>
      <c r="G7" s="158"/>
      <c r="H7" s="159"/>
    </row>
    <row r="8" spans="1:8" x14ac:dyDescent="0.15">
      <c r="A8" s="160"/>
      <c r="B8" s="161"/>
      <c r="C8" s="162"/>
      <c r="D8" s="163">
        <v>14453</v>
      </c>
      <c r="E8" s="164"/>
      <c r="F8" s="165">
        <v>26936</v>
      </c>
      <c r="G8" s="166"/>
      <c r="H8" s="167"/>
    </row>
    <row r="9" spans="1:8" x14ac:dyDescent="0.15">
      <c r="A9" s="148" t="s">
        <v>548</v>
      </c>
      <c r="B9" s="153"/>
      <c r="C9" s="154"/>
      <c r="D9" s="155">
        <v>54306</v>
      </c>
      <c r="E9" s="156"/>
      <c r="F9" s="157">
        <v>47161</v>
      </c>
      <c r="G9" s="158"/>
      <c r="H9" s="159"/>
    </row>
    <row r="10" spans="1:8" x14ac:dyDescent="0.15">
      <c r="A10" s="160"/>
      <c r="B10" s="161"/>
      <c r="C10" s="162"/>
      <c r="D10" s="163">
        <v>23479</v>
      </c>
      <c r="E10" s="164"/>
      <c r="F10" s="165">
        <v>24595</v>
      </c>
      <c r="G10" s="166"/>
      <c r="H10" s="167"/>
    </row>
    <row r="11" spans="1:8" x14ac:dyDescent="0.15">
      <c r="A11" s="148" t="s">
        <v>549</v>
      </c>
      <c r="B11" s="153"/>
      <c r="C11" s="154"/>
      <c r="D11" s="155">
        <v>46728</v>
      </c>
      <c r="E11" s="156"/>
      <c r="F11" s="157">
        <v>43423</v>
      </c>
      <c r="G11" s="158"/>
      <c r="H11" s="159"/>
    </row>
    <row r="12" spans="1:8" x14ac:dyDescent="0.15">
      <c r="A12" s="160"/>
      <c r="B12" s="161"/>
      <c r="C12" s="168"/>
      <c r="D12" s="163">
        <v>13753</v>
      </c>
      <c r="E12" s="164"/>
      <c r="F12" s="165">
        <v>22207</v>
      </c>
      <c r="G12" s="166"/>
      <c r="H12" s="167"/>
    </row>
    <row r="13" spans="1:8" x14ac:dyDescent="0.15">
      <c r="A13" s="148"/>
      <c r="B13" s="153"/>
      <c r="C13" s="169"/>
      <c r="D13" s="170">
        <v>50800</v>
      </c>
      <c r="E13" s="171"/>
      <c r="F13" s="172">
        <v>48261</v>
      </c>
      <c r="G13" s="173"/>
      <c r="H13" s="159"/>
    </row>
    <row r="14" spans="1:8" x14ac:dyDescent="0.15">
      <c r="A14" s="160"/>
      <c r="B14" s="161"/>
      <c r="C14" s="162"/>
      <c r="D14" s="163">
        <v>21974</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9.08</v>
      </c>
      <c r="C19" s="174">
        <f>ROUND(VALUE(SUBSTITUTE(実質収支比率等に係る経年分析!G$48,"▲","-")),2)</f>
        <v>5.51</v>
      </c>
      <c r="D19" s="174">
        <f>ROUND(VALUE(SUBSTITUTE(実質収支比率等に係る経年分析!H$48,"▲","-")),2)</f>
        <v>6.79</v>
      </c>
      <c r="E19" s="174">
        <f>ROUND(VALUE(SUBSTITUTE(実質収支比率等に係る経年分析!I$48,"▲","-")),2)</f>
        <v>10.15</v>
      </c>
      <c r="F19" s="174">
        <f>ROUND(VALUE(SUBSTITUTE(実質収支比率等に係る経年分析!J$48,"▲","-")),2)</f>
        <v>11.93</v>
      </c>
    </row>
    <row r="20" spans="1:11" x14ac:dyDescent="0.15">
      <c r="A20" s="174" t="s">
        <v>59</v>
      </c>
      <c r="B20" s="174">
        <f>ROUND(VALUE(SUBSTITUTE(実質収支比率等に係る経年分析!F$47,"▲","-")),2)</f>
        <v>27</v>
      </c>
      <c r="C20" s="174">
        <f>ROUND(VALUE(SUBSTITUTE(実質収支比率等に係る経年分析!G$47,"▲","-")),2)</f>
        <v>27.2</v>
      </c>
      <c r="D20" s="174">
        <f>ROUND(VALUE(SUBSTITUTE(実質収支比率等に係る経年分析!H$47,"▲","-")),2)</f>
        <v>25.89</v>
      </c>
      <c r="E20" s="174">
        <f>ROUND(VALUE(SUBSTITUTE(実質収支比率等に係る経年分析!I$47,"▲","-")),2)</f>
        <v>24.23</v>
      </c>
      <c r="F20" s="174">
        <f>ROUND(VALUE(SUBSTITUTE(実質収支比率等に係る経年分析!J$47,"▲","-")),2)</f>
        <v>24.94</v>
      </c>
    </row>
    <row r="21" spans="1:11" x14ac:dyDescent="0.15">
      <c r="A21" s="174" t="s">
        <v>60</v>
      </c>
      <c r="B21" s="174">
        <f>IF(ISNUMBER(VALUE(SUBSTITUTE(実質収支比率等に係る経年分析!F$49,"▲","-"))),ROUND(VALUE(SUBSTITUTE(実質収支比率等に係る経年分析!F$49,"▲","-")),2),NA())</f>
        <v>1.9</v>
      </c>
      <c r="C21" s="174">
        <f>IF(ISNUMBER(VALUE(SUBSTITUTE(実質収支比率等に係る経年分析!G$49,"▲","-"))),ROUND(VALUE(SUBSTITUTE(実質収支比率等に係る経年分析!G$49,"▲","-")),2),NA())</f>
        <v>-3.61</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3.8</v>
      </c>
      <c r="F21" s="174">
        <f>IF(ISNUMBER(VALUE(SUBSTITUTE(実質収支比率等に係る経年分析!J$49,"▲","-"))),ROUND(VALUE(SUBSTITUTE(実質収支比率等に係る経年分析!J$49,"▲","-")),2),NA())</f>
        <v>1.5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9.6999999999999993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9.6199999999999992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9.84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9.43</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磯城郡介護認定審査会共同設置特別会計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4.1900000000000004</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8.5500000000000007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11.92</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1293</v>
      </c>
      <c r="E42" s="176"/>
      <c r="F42" s="176"/>
      <c r="G42" s="176">
        <f>'実質公債費比率（分子）の構造'!L$52</f>
        <v>1226</v>
      </c>
      <c r="H42" s="176"/>
      <c r="I42" s="176"/>
      <c r="J42" s="176">
        <f>'実質公債費比率（分子）の構造'!M$52</f>
        <v>1191</v>
      </c>
      <c r="K42" s="176"/>
      <c r="L42" s="176"/>
      <c r="M42" s="176">
        <f>'実質公債費比率（分子）の構造'!N$52</f>
        <v>1209</v>
      </c>
      <c r="N42" s="176"/>
      <c r="O42" s="176"/>
      <c r="P42" s="176">
        <f>'実質公債費比率（分子）の構造'!O$52</f>
        <v>1208</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139</v>
      </c>
      <c r="C45" s="176"/>
      <c r="D45" s="176"/>
      <c r="E45" s="176">
        <f>'実質公債費比率（分子）の構造'!L$49</f>
        <v>135</v>
      </c>
      <c r="F45" s="176"/>
      <c r="G45" s="176"/>
      <c r="H45" s="176">
        <f>'実質公債費比率（分子）の構造'!M$49</f>
        <v>140</v>
      </c>
      <c r="I45" s="176"/>
      <c r="J45" s="176"/>
      <c r="K45" s="176">
        <f>'実質公債費比率（分子）の構造'!N$49</f>
        <v>132</v>
      </c>
      <c r="L45" s="176"/>
      <c r="M45" s="176"/>
      <c r="N45" s="176">
        <f>'実質公債費比率（分子）の構造'!O$49</f>
        <v>130</v>
      </c>
      <c r="O45" s="176"/>
      <c r="P45" s="176"/>
    </row>
    <row r="46" spans="1:16" x14ac:dyDescent="0.15">
      <c r="A46" s="176" t="s">
        <v>71</v>
      </c>
      <c r="B46" s="176">
        <f>'実質公債費比率（分子）の構造'!K$48</f>
        <v>438</v>
      </c>
      <c r="C46" s="176"/>
      <c r="D46" s="176"/>
      <c r="E46" s="176">
        <f>'実質公債費比率（分子）の構造'!L$48</f>
        <v>415</v>
      </c>
      <c r="F46" s="176"/>
      <c r="G46" s="176"/>
      <c r="H46" s="176">
        <f>'実質公債費比率（分子）の構造'!M$48</f>
        <v>393</v>
      </c>
      <c r="I46" s="176"/>
      <c r="J46" s="176"/>
      <c r="K46" s="176">
        <f>'実質公債費比率（分子）の構造'!N$48</f>
        <v>401</v>
      </c>
      <c r="L46" s="176"/>
      <c r="M46" s="176"/>
      <c r="N46" s="176">
        <f>'実質公債費比率（分子）の構造'!O$48</f>
        <v>391</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1207</v>
      </c>
      <c r="C49" s="176"/>
      <c r="D49" s="176"/>
      <c r="E49" s="176">
        <f>'実質公債費比率（分子）の構造'!L$45</f>
        <v>1295</v>
      </c>
      <c r="F49" s="176"/>
      <c r="G49" s="176"/>
      <c r="H49" s="176">
        <f>'実質公債費比率（分子）の構造'!M$45</f>
        <v>1327</v>
      </c>
      <c r="I49" s="176"/>
      <c r="J49" s="176"/>
      <c r="K49" s="176">
        <f>'実質公債費比率（分子）の構造'!N$45</f>
        <v>1460</v>
      </c>
      <c r="L49" s="176"/>
      <c r="M49" s="176"/>
      <c r="N49" s="176">
        <f>'実質公債費比率（分子）の構造'!O$45</f>
        <v>1513</v>
      </c>
      <c r="O49" s="176"/>
      <c r="P49" s="176"/>
    </row>
    <row r="50" spans="1:16" x14ac:dyDescent="0.15">
      <c r="A50" s="176" t="s">
        <v>75</v>
      </c>
      <c r="B50" s="176" t="e">
        <f>NA()</f>
        <v>#N/A</v>
      </c>
      <c r="C50" s="176">
        <f>IF(ISNUMBER('実質公債費比率（分子）の構造'!K$53),'実質公債費比率（分子）の構造'!K$53,NA())</f>
        <v>491</v>
      </c>
      <c r="D50" s="176" t="e">
        <f>NA()</f>
        <v>#N/A</v>
      </c>
      <c r="E50" s="176" t="e">
        <f>NA()</f>
        <v>#N/A</v>
      </c>
      <c r="F50" s="176">
        <f>IF(ISNUMBER('実質公債費比率（分子）の構造'!L$53),'実質公債費比率（分子）の構造'!L$53,NA())</f>
        <v>619</v>
      </c>
      <c r="G50" s="176" t="e">
        <f>NA()</f>
        <v>#N/A</v>
      </c>
      <c r="H50" s="176" t="e">
        <f>NA()</f>
        <v>#N/A</v>
      </c>
      <c r="I50" s="176">
        <f>IF(ISNUMBER('実質公債費比率（分子）の構造'!M$53),'実質公債費比率（分子）の構造'!M$53,NA())</f>
        <v>669</v>
      </c>
      <c r="J50" s="176" t="e">
        <f>NA()</f>
        <v>#N/A</v>
      </c>
      <c r="K50" s="176" t="e">
        <f>NA()</f>
        <v>#N/A</v>
      </c>
      <c r="L50" s="176">
        <f>IF(ISNUMBER('実質公債費比率（分子）の構造'!N$53),'実質公債費比率（分子）の構造'!N$53,NA())</f>
        <v>784</v>
      </c>
      <c r="M50" s="176" t="e">
        <f>NA()</f>
        <v>#N/A</v>
      </c>
      <c r="N50" s="176" t="e">
        <f>NA()</f>
        <v>#N/A</v>
      </c>
      <c r="O50" s="176">
        <f>IF(ISNUMBER('実質公債費比率（分子）の構造'!O$53),'実質公債費比率（分子）の構造'!O$53,NA())</f>
        <v>826</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14053</v>
      </c>
      <c r="E56" s="175"/>
      <c r="F56" s="175"/>
      <c r="G56" s="175">
        <f>'将来負担比率（分子）の構造'!J$52</f>
        <v>13840</v>
      </c>
      <c r="H56" s="175"/>
      <c r="I56" s="175"/>
      <c r="J56" s="175">
        <f>'将来負担比率（分子）の構造'!K$52</f>
        <v>14034</v>
      </c>
      <c r="K56" s="175"/>
      <c r="L56" s="175"/>
      <c r="M56" s="175">
        <f>'将来負担比率（分子）の構造'!L$52</f>
        <v>13490</v>
      </c>
      <c r="N56" s="175"/>
      <c r="O56" s="175"/>
      <c r="P56" s="175">
        <f>'将来負担比率（分子）の構造'!M$52</f>
        <v>12946</v>
      </c>
    </row>
    <row r="57" spans="1:16" x14ac:dyDescent="0.15">
      <c r="A57" s="175" t="s">
        <v>44</v>
      </c>
      <c r="B57" s="175"/>
      <c r="C57" s="175"/>
      <c r="D57" s="175">
        <f>'将来負担比率（分子）の構造'!I$51</f>
        <v>2130</v>
      </c>
      <c r="E57" s="175"/>
      <c r="F57" s="175"/>
      <c r="G57" s="175">
        <f>'将来負担比率（分子）の構造'!J$51</f>
        <v>2146</v>
      </c>
      <c r="H57" s="175"/>
      <c r="I57" s="175"/>
      <c r="J57" s="175">
        <f>'将来負担比率（分子）の構造'!K$51</f>
        <v>2117</v>
      </c>
      <c r="K57" s="175"/>
      <c r="L57" s="175"/>
      <c r="M57" s="175">
        <f>'将来負担比率（分子）の構造'!L$51</f>
        <v>2039</v>
      </c>
      <c r="N57" s="175"/>
      <c r="O57" s="175"/>
      <c r="P57" s="175">
        <f>'将来負担比率（分子）の構造'!M$51</f>
        <v>1884</v>
      </c>
    </row>
    <row r="58" spans="1:16" x14ac:dyDescent="0.15">
      <c r="A58" s="175" t="s">
        <v>43</v>
      </c>
      <c r="B58" s="175"/>
      <c r="C58" s="175"/>
      <c r="D58" s="175">
        <f>'将来負担比率（分子）の構造'!I$50</f>
        <v>3336</v>
      </c>
      <c r="E58" s="175"/>
      <c r="F58" s="175"/>
      <c r="G58" s="175">
        <f>'将来負担比率（分子）の構造'!J$50</f>
        <v>3375</v>
      </c>
      <c r="H58" s="175"/>
      <c r="I58" s="175"/>
      <c r="J58" s="175">
        <f>'将来負担比率（分子）の構造'!K$50</f>
        <v>3356</v>
      </c>
      <c r="K58" s="175"/>
      <c r="L58" s="175"/>
      <c r="M58" s="175">
        <f>'将来負担比率（分子）の構造'!L$50</f>
        <v>3451</v>
      </c>
      <c r="N58" s="175"/>
      <c r="O58" s="175"/>
      <c r="P58" s="175">
        <f>'将来負担比率（分子）の構造'!M$50</f>
        <v>3541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2131</v>
      </c>
      <c r="C62" s="175"/>
      <c r="D62" s="175"/>
      <c r="E62" s="175">
        <f>'将来負担比率（分子）の構造'!J$45</f>
        <v>2058</v>
      </c>
      <c r="F62" s="175"/>
      <c r="G62" s="175"/>
      <c r="H62" s="175">
        <f>'将来負担比率（分子）の構造'!K$45</f>
        <v>1973</v>
      </c>
      <c r="I62" s="175"/>
      <c r="J62" s="175"/>
      <c r="K62" s="175">
        <f>'将来負担比率（分子）の構造'!L$45</f>
        <v>1926</v>
      </c>
      <c r="L62" s="175"/>
      <c r="M62" s="175"/>
      <c r="N62" s="175">
        <f>'将来負担比率（分子）の構造'!M$45</f>
        <v>1702</v>
      </c>
      <c r="O62" s="175"/>
      <c r="P62" s="175"/>
    </row>
    <row r="63" spans="1:16" x14ac:dyDescent="0.15">
      <c r="A63" s="175" t="s">
        <v>36</v>
      </c>
      <c r="B63" s="175">
        <f>'将来負担比率（分子）の構造'!I$44</f>
        <v>952</v>
      </c>
      <c r="C63" s="175"/>
      <c r="D63" s="175"/>
      <c r="E63" s="175">
        <f>'将来負担比率（分子）の構造'!J$44</f>
        <v>867</v>
      </c>
      <c r="F63" s="175"/>
      <c r="G63" s="175"/>
      <c r="H63" s="175">
        <f>'将来負担比率（分子）の構造'!K$44</f>
        <v>803</v>
      </c>
      <c r="I63" s="175"/>
      <c r="J63" s="175"/>
      <c r="K63" s="175">
        <f>'将来負担比率（分子）の構造'!L$44</f>
        <v>577</v>
      </c>
      <c r="L63" s="175"/>
      <c r="M63" s="175"/>
      <c r="N63" s="175">
        <f>'将来負担比率（分子）の構造'!M$44</f>
        <v>490</v>
      </c>
      <c r="O63" s="175"/>
      <c r="P63" s="175"/>
    </row>
    <row r="64" spans="1:16" x14ac:dyDescent="0.15">
      <c r="A64" s="175" t="s">
        <v>35</v>
      </c>
      <c r="B64" s="175">
        <f>'将来負担比率（分子）の構造'!I$43</f>
        <v>8041</v>
      </c>
      <c r="C64" s="175"/>
      <c r="D64" s="175"/>
      <c r="E64" s="175">
        <f>'将来負担比率（分子）の構造'!J$43</f>
        <v>7898</v>
      </c>
      <c r="F64" s="175"/>
      <c r="G64" s="175"/>
      <c r="H64" s="175">
        <f>'将来負担比率（分子）の構造'!K$43</f>
        <v>6897</v>
      </c>
      <c r="I64" s="175"/>
      <c r="J64" s="175"/>
      <c r="K64" s="175">
        <f>'将来負担比率（分子）の構造'!L$43</f>
        <v>6446</v>
      </c>
      <c r="L64" s="175"/>
      <c r="M64" s="175"/>
      <c r="N64" s="175">
        <f>'将来負担比率（分子）の構造'!M$43</f>
        <v>6072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12976</v>
      </c>
      <c r="C66" s="175"/>
      <c r="D66" s="175"/>
      <c r="E66" s="175">
        <f>'将来負担比率（分子）の構造'!J$41</f>
        <v>13300</v>
      </c>
      <c r="F66" s="175"/>
      <c r="G66" s="175"/>
      <c r="H66" s="175">
        <f>'将来負担比率（分子）の構造'!K$41</f>
        <v>13364</v>
      </c>
      <c r="I66" s="175"/>
      <c r="J66" s="175"/>
      <c r="K66" s="175">
        <f>'将来負担比率（分子）の構造'!L$41</f>
        <v>13374</v>
      </c>
      <c r="L66" s="175"/>
      <c r="M66" s="175"/>
      <c r="N66" s="175">
        <f>'将来負担比率（分子）の構造'!M$41</f>
        <v>12593</v>
      </c>
      <c r="O66" s="175"/>
      <c r="P66" s="175"/>
    </row>
    <row r="67" spans="1:16" x14ac:dyDescent="0.15">
      <c r="A67" s="175" t="s">
        <v>79</v>
      </c>
      <c r="B67" s="175" t="e">
        <f>NA()</f>
        <v>#N/A</v>
      </c>
      <c r="C67" s="175">
        <f>IF(ISNUMBER('将来負担比率（分子）の構造'!I$53), IF('将来負担比率（分子）の構造'!I$53 &lt; 0, 0, '将来負担比率（分子）の構造'!I$53), NA())</f>
        <v>4581</v>
      </c>
      <c r="D67" s="175" t="e">
        <f>NA()</f>
        <v>#N/A</v>
      </c>
      <c r="E67" s="175" t="e">
        <f>NA()</f>
        <v>#N/A</v>
      </c>
      <c r="F67" s="175">
        <f>IF(ISNUMBER('将来負担比率（分子）の構造'!J$53), IF('将来負担比率（分子）の構造'!J$53 &lt; 0, 0, '将来負担比率（分子）の構造'!J$53), NA())</f>
        <v>4762</v>
      </c>
      <c r="G67" s="175" t="e">
        <f>NA()</f>
        <v>#N/A</v>
      </c>
      <c r="H67" s="175" t="e">
        <f>NA()</f>
        <v>#N/A</v>
      </c>
      <c r="I67" s="175">
        <f>IF(ISNUMBER('将来負担比率（分子）の構造'!K$53), IF('将来負担比率（分子）の構造'!K$53 &lt; 0, 0, '将来負担比率（分子）の構造'!K$53), NA())</f>
        <v>3531</v>
      </c>
      <c r="J67" s="175" t="e">
        <f>NA()</f>
        <v>#N/A</v>
      </c>
      <c r="K67" s="175" t="e">
        <f>NA()</f>
        <v>#N/A</v>
      </c>
      <c r="L67" s="175">
        <f>IF(ISNUMBER('将来負担比率（分子）の構造'!L$53), IF('将来負担比率（分子）の構造'!L$53 &lt; 0, 0, '将来負担比率（分子）の構造'!L$53), NA())</f>
        <v>3343</v>
      </c>
      <c r="M67" s="175" t="e">
        <f>NA()</f>
        <v>#N/A</v>
      </c>
      <c r="N67" s="175" t="e">
        <f>NA()</f>
        <v>#N/A</v>
      </c>
      <c r="O67" s="175">
        <f>IF(ISNUMBER('将来負担比率（分子）の構造'!M$53), IF('将来負担比率（分子）の構造'!M$53 &lt; 0, 0, '将来負担比率（分子）の構造'!M$53), NA())</f>
        <v>2485</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1904</v>
      </c>
      <c r="C72" s="179">
        <f>基金残高に係る経年分析!G55</f>
        <v>1905</v>
      </c>
      <c r="D72" s="179">
        <f>基金残高に係る経年分析!H55</f>
        <v>1905</v>
      </c>
    </row>
    <row r="73" spans="1:16" x14ac:dyDescent="0.15">
      <c r="A73" s="178" t="s">
        <v>82</v>
      </c>
      <c r="B73" s="179">
        <f>基金残高に係る経年分析!F56</f>
        <v>647</v>
      </c>
      <c r="C73" s="179">
        <f>基金残高に係る経年分析!G56</f>
        <v>656</v>
      </c>
      <c r="D73" s="179">
        <f>基金残高に係る経年分析!H56</f>
        <v>593</v>
      </c>
    </row>
    <row r="74" spans="1:16" x14ac:dyDescent="0.15">
      <c r="A74" s="178" t="s">
        <v>83</v>
      </c>
      <c r="B74" s="179">
        <f>基金残高に係る経年分析!F57</f>
        <v>317</v>
      </c>
      <c r="C74" s="179">
        <f>基金残高に係る経年分析!G57</f>
        <v>403</v>
      </c>
      <c r="D74" s="179">
        <f>基金残高に係る経年分析!H57</f>
        <v>556</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3842088</v>
      </c>
      <c r="S5" s="613"/>
      <c r="T5" s="613"/>
      <c r="U5" s="613"/>
      <c r="V5" s="613"/>
      <c r="W5" s="613"/>
      <c r="X5" s="613"/>
      <c r="Y5" s="614"/>
      <c r="Z5" s="615">
        <v>26.6</v>
      </c>
      <c r="AA5" s="615"/>
      <c r="AB5" s="615"/>
      <c r="AC5" s="615"/>
      <c r="AD5" s="616">
        <v>3671899</v>
      </c>
      <c r="AE5" s="616"/>
      <c r="AF5" s="616"/>
      <c r="AG5" s="616"/>
      <c r="AH5" s="616"/>
      <c r="AI5" s="616"/>
      <c r="AJ5" s="616"/>
      <c r="AK5" s="616"/>
      <c r="AL5" s="617">
        <v>48</v>
      </c>
      <c r="AM5" s="618"/>
      <c r="AN5" s="618"/>
      <c r="AO5" s="619"/>
      <c r="AP5" s="609" t="s">
        <v>230</v>
      </c>
      <c r="AQ5" s="610"/>
      <c r="AR5" s="610"/>
      <c r="AS5" s="610"/>
      <c r="AT5" s="610"/>
      <c r="AU5" s="610"/>
      <c r="AV5" s="610"/>
      <c r="AW5" s="610"/>
      <c r="AX5" s="610"/>
      <c r="AY5" s="610"/>
      <c r="AZ5" s="610"/>
      <c r="BA5" s="610"/>
      <c r="BB5" s="610"/>
      <c r="BC5" s="610"/>
      <c r="BD5" s="610"/>
      <c r="BE5" s="610"/>
      <c r="BF5" s="611"/>
      <c r="BG5" s="623">
        <v>3671899</v>
      </c>
      <c r="BH5" s="624"/>
      <c r="BI5" s="624"/>
      <c r="BJ5" s="624"/>
      <c r="BK5" s="624"/>
      <c r="BL5" s="624"/>
      <c r="BM5" s="624"/>
      <c r="BN5" s="625"/>
      <c r="BO5" s="626">
        <v>95.6</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94811</v>
      </c>
      <c r="S6" s="624"/>
      <c r="T6" s="624"/>
      <c r="U6" s="624"/>
      <c r="V6" s="624"/>
      <c r="W6" s="624"/>
      <c r="X6" s="624"/>
      <c r="Y6" s="625"/>
      <c r="Z6" s="626">
        <v>0.7</v>
      </c>
      <c r="AA6" s="626"/>
      <c r="AB6" s="626"/>
      <c r="AC6" s="626"/>
      <c r="AD6" s="627">
        <v>94811</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3671899</v>
      </c>
      <c r="BH6" s="624"/>
      <c r="BI6" s="624"/>
      <c r="BJ6" s="624"/>
      <c r="BK6" s="624"/>
      <c r="BL6" s="624"/>
      <c r="BM6" s="624"/>
      <c r="BN6" s="625"/>
      <c r="BO6" s="626">
        <v>95.6</v>
      </c>
      <c r="BP6" s="626"/>
      <c r="BQ6" s="626"/>
      <c r="BR6" s="626"/>
      <c r="BS6" s="627" t="s">
        <v>179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121556</v>
      </c>
      <c r="CS6" s="624"/>
      <c r="CT6" s="624"/>
      <c r="CU6" s="624"/>
      <c r="CV6" s="624"/>
      <c r="CW6" s="624"/>
      <c r="CX6" s="624"/>
      <c r="CY6" s="625"/>
      <c r="CZ6" s="617">
        <v>0.9</v>
      </c>
      <c r="DA6" s="618"/>
      <c r="DB6" s="618"/>
      <c r="DC6" s="634"/>
      <c r="DD6" s="632" t="s">
        <v>179</v>
      </c>
      <c r="DE6" s="624"/>
      <c r="DF6" s="624"/>
      <c r="DG6" s="624"/>
      <c r="DH6" s="624"/>
      <c r="DI6" s="624"/>
      <c r="DJ6" s="624"/>
      <c r="DK6" s="624"/>
      <c r="DL6" s="624"/>
      <c r="DM6" s="624"/>
      <c r="DN6" s="624"/>
      <c r="DO6" s="624"/>
      <c r="DP6" s="625"/>
      <c r="DQ6" s="632">
        <v>121556</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1926</v>
      </c>
      <c r="S7" s="624"/>
      <c r="T7" s="624"/>
      <c r="U7" s="624"/>
      <c r="V7" s="624"/>
      <c r="W7" s="624"/>
      <c r="X7" s="624"/>
      <c r="Y7" s="625"/>
      <c r="Z7" s="626">
        <v>0</v>
      </c>
      <c r="AA7" s="626"/>
      <c r="AB7" s="626"/>
      <c r="AC7" s="626"/>
      <c r="AD7" s="627">
        <v>1926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1654468</v>
      </c>
      <c r="BH7" s="624"/>
      <c r="BI7" s="624"/>
      <c r="BJ7" s="624"/>
      <c r="BK7" s="624"/>
      <c r="BL7" s="624"/>
      <c r="BM7" s="624"/>
      <c r="BN7" s="625"/>
      <c r="BO7" s="626">
        <v>43.1</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1539094</v>
      </c>
      <c r="CS7" s="624"/>
      <c r="CT7" s="624"/>
      <c r="CU7" s="624"/>
      <c r="CV7" s="624"/>
      <c r="CW7" s="624"/>
      <c r="CX7" s="624"/>
      <c r="CY7" s="625"/>
      <c r="CZ7" s="626">
        <v>11.4</v>
      </c>
      <c r="DA7" s="626"/>
      <c r="DB7" s="626"/>
      <c r="DC7" s="626"/>
      <c r="DD7" s="632">
        <v>23906</v>
      </c>
      <c r="DE7" s="624"/>
      <c r="DF7" s="624"/>
      <c r="DG7" s="624"/>
      <c r="DH7" s="624"/>
      <c r="DI7" s="624"/>
      <c r="DJ7" s="624"/>
      <c r="DK7" s="624"/>
      <c r="DL7" s="624"/>
      <c r="DM7" s="624"/>
      <c r="DN7" s="624"/>
      <c r="DO7" s="624"/>
      <c r="DP7" s="625"/>
      <c r="DQ7" s="632">
        <v>1221303</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41008</v>
      </c>
      <c r="S8" s="624"/>
      <c r="T8" s="624"/>
      <c r="U8" s="624"/>
      <c r="V8" s="624"/>
      <c r="W8" s="624"/>
      <c r="X8" s="624"/>
      <c r="Y8" s="625"/>
      <c r="Z8" s="626">
        <v>0.3</v>
      </c>
      <c r="AA8" s="626"/>
      <c r="AB8" s="626"/>
      <c r="AC8" s="626"/>
      <c r="AD8" s="627">
        <v>41008</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53855</v>
      </c>
      <c r="BH8" s="624"/>
      <c r="BI8" s="624"/>
      <c r="BJ8" s="624"/>
      <c r="BK8" s="624"/>
      <c r="BL8" s="624"/>
      <c r="BM8" s="624"/>
      <c r="BN8" s="625"/>
      <c r="BO8" s="626">
        <v>1.4</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4803846</v>
      </c>
      <c r="CS8" s="624"/>
      <c r="CT8" s="624"/>
      <c r="CU8" s="624"/>
      <c r="CV8" s="624"/>
      <c r="CW8" s="624"/>
      <c r="CX8" s="624"/>
      <c r="CY8" s="625"/>
      <c r="CZ8" s="626">
        <v>35.6</v>
      </c>
      <c r="DA8" s="626"/>
      <c r="DB8" s="626"/>
      <c r="DC8" s="626"/>
      <c r="DD8" s="632">
        <v>229794</v>
      </c>
      <c r="DE8" s="624"/>
      <c r="DF8" s="624"/>
      <c r="DG8" s="624"/>
      <c r="DH8" s="624"/>
      <c r="DI8" s="624"/>
      <c r="DJ8" s="624"/>
      <c r="DK8" s="624"/>
      <c r="DL8" s="624"/>
      <c r="DM8" s="624"/>
      <c r="DN8" s="624"/>
      <c r="DO8" s="624"/>
      <c r="DP8" s="625"/>
      <c r="DQ8" s="632">
        <v>2173929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28831</v>
      </c>
      <c r="S9" s="624"/>
      <c r="T9" s="624"/>
      <c r="U9" s="624"/>
      <c r="V9" s="624"/>
      <c r="W9" s="624"/>
      <c r="X9" s="624"/>
      <c r="Y9" s="625"/>
      <c r="Z9" s="626">
        <v>0.2</v>
      </c>
      <c r="AA9" s="626"/>
      <c r="AB9" s="626"/>
      <c r="AC9" s="626"/>
      <c r="AD9" s="627">
        <v>28831</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1401286</v>
      </c>
      <c r="BH9" s="624"/>
      <c r="BI9" s="624"/>
      <c r="BJ9" s="624"/>
      <c r="BK9" s="624"/>
      <c r="BL9" s="624"/>
      <c r="BM9" s="624"/>
      <c r="BN9" s="625"/>
      <c r="BO9" s="626">
        <v>36.5</v>
      </c>
      <c r="BP9" s="626"/>
      <c r="BQ9" s="626"/>
      <c r="BR9" s="626"/>
      <c r="BS9" s="627" t="s">
        <v>179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1474774</v>
      </c>
      <c r="CS9" s="624"/>
      <c r="CT9" s="624"/>
      <c r="CU9" s="624"/>
      <c r="CV9" s="624"/>
      <c r="CW9" s="624"/>
      <c r="CX9" s="624"/>
      <c r="CY9" s="625"/>
      <c r="CZ9" s="626">
        <v>10.9</v>
      </c>
      <c r="DA9" s="626"/>
      <c r="DB9" s="626"/>
      <c r="DC9" s="626"/>
      <c r="DD9" s="632">
        <v>6077</v>
      </c>
      <c r="DE9" s="624"/>
      <c r="DF9" s="624"/>
      <c r="DG9" s="624"/>
      <c r="DH9" s="624"/>
      <c r="DI9" s="624"/>
      <c r="DJ9" s="624"/>
      <c r="DK9" s="624"/>
      <c r="DL9" s="624"/>
      <c r="DM9" s="624"/>
      <c r="DN9" s="624"/>
      <c r="DO9" s="624"/>
      <c r="DP9" s="625"/>
      <c r="DQ9" s="632">
        <v>1059925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240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85729</v>
      </c>
      <c r="BH10" s="624"/>
      <c r="BI10" s="624"/>
      <c r="BJ10" s="624"/>
      <c r="BK10" s="624"/>
      <c r="BL10" s="624"/>
      <c r="BM10" s="624"/>
      <c r="BN10" s="625"/>
      <c r="BO10" s="626">
        <v>2.2000000000000002</v>
      </c>
      <c r="BP10" s="626"/>
      <c r="BQ10" s="626"/>
      <c r="BR10" s="626"/>
      <c r="BS10" s="627" t="s">
        <v>179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10895</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6382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697533</v>
      </c>
      <c r="S11" s="624"/>
      <c r="T11" s="624"/>
      <c r="U11" s="624"/>
      <c r="V11" s="624"/>
      <c r="W11" s="624"/>
      <c r="X11" s="624"/>
      <c r="Y11" s="625"/>
      <c r="Z11" s="628">
        <v>4.8</v>
      </c>
      <c r="AA11" s="629"/>
      <c r="AB11" s="629"/>
      <c r="AC11" s="635"/>
      <c r="AD11" s="632">
        <v>697533</v>
      </c>
      <c r="AE11" s="624"/>
      <c r="AF11" s="624"/>
      <c r="AG11" s="624"/>
      <c r="AH11" s="624"/>
      <c r="AI11" s="624"/>
      <c r="AJ11" s="624"/>
      <c r="AK11" s="625"/>
      <c r="AL11" s="628">
        <v>9.1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113598</v>
      </c>
      <c r="BH11" s="624"/>
      <c r="BI11" s="624"/>
      <c r="BJ11" s="624"/>
      <c r="BK11" s="624"/>
      <c r="BL11" s="624"/>
      <c r="BM11" s="624"/>
      <c r="BN11" s="625"/>
      <c r="BO11" s="626">
        <v>3</v>
      </c>
      <c r="BP11" s="626"/>
      <c r="BQ11" s="626"/>
      <c r="BR11" s="626"/>
      <c r="BS11" s="627" t="s">
        <v>179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133485</v>
      </c>
      <c r="CS11" s="624"/>
      <c r="CT11" s="624"/>
      <c r="CU11" s="624"/>
      <c r="CV11" s="624"/>
      <c r="CW11" s="624"/>
      <c r="CX11" s="624"/>
      <c r="CY11" s="625"/>
      <c r="CZ11" s="626">
        <v>1</v>
      </c>
      <c r="DA11" s="626"/>
      <c r="DB11" s="626"/>
      <c r="DC11" s="626"/>
      <c r="DD11" s="632">
        <v>53457</v>
      </c>
      <c r="DE11" s="624"/>
      <c r="DF11" s="624"/>
      <c r="DG11" s="624"/>
      <c r="DH11" s="624"/>
      <c r="DI11" s="624"/>
      <c r="DJ11" s="624"/>
      <c r="DK11" s="624"/>
      <c r="DL11" s="624"/>
      <c r="DM11" s="624"/>
      <c r="DN11" s="624"/>
      <c r="DO11" s="624"/>
      <c r="DP11" s="625"/>
      <c r="DQ11" s="632">
        <v>68523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179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1653150</v>
      </c>
      <c r="BH12" s="624"/>
      <c r="BI12" s="624"/>
      <c r="BJ12" s="624"/>
      <c r="BK12" s="624"/>
      <c r="BL12" s="624"/>
      <c r="BM12" s="624"/>
      <c r="BN12" s="625"/>
      <c r="BO12" s="626">
        <v>43</v>
      </c>
      <c r="BP12" s="626"/>
      <c r="BQ12" s="626"/>
      <c r="BR12" s="626"/>
      <c r="BS12" s="627" t="s">
        <v>179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66737</v>
      </c>
      <c r="CS12" s="624"/>
      <c r="CT12" s="624"/>
      <c r="CU12" s="624"/>
      <c r="CV12" s="624"/>
      <c r="CW12" s="624"/>
      <c r="CX12" s="624"/>
      <c r="CY12" s="625"/>
      <c r="CZ12" s="626">
        <v>0.5</v>
      </c>
      <c r="DA12" s="626"/>
      <c r="DB12" s="626"/>
      <c r="DC12" s="626"/>
      <c r="DD12" s="632" t="s">
        <v>240</v>
      </c>
      <c r="DE12" s="624"/>
      <c r="DF12" s="624"/>
      <c r="DG12" s="624"/>
      <c r="DH12" s="624"/>
      <c r="DI12" s="624"/>
      <c r="DJ12" s="624"/>
      <c r="DK12" s="624"/>
      <c r="DL12" s="624"/>
      <c r="DM12" s="624"/>
      <c r="DN12" s="624"/>
      <c r="DO12" s="624"/>
      <c r="DP12" s="625"/>
      <c r="DQ12" s="632">
        <v>48820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240</v>
      </c>
      <c r="AE13" s="627"/>
      <c r="AF13" s="627"/>
      <c r="AG13" s="627"/>
      <c r="AH13" s="627"/>
      <c r="AI13" s="627"/>
      <c r="AJ13" s="627"/>
      <c r="AK13" s="627"/>
      <c r="AL13" s="628" t="s">
        <v>179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1645431</v>
      </c>
      <c r="BH13" s="624"/>
      <c r="BI13" s="624"/>
      <c r="BJ13" s="624"/>
      <c r="BK13" s="624"/>
      <c r="BL13" s="624"/>
      <c r="BM13" s="624"/>
      <c r="BN13" s="625"/>
      <c r="BO13" s="626">
        <v>42.8</v>
      </c>
      <c r="BP13" s="626"/>
      <c r="BQ13" s="626"/>
      <c r="BR13" s="626"/>
      <c r="BS13" s="627" t="s">
        <v>179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1706897</v>
      </c>
      <c r="CS13" s="624"/>
      <c r="CT13" s="624"/>
      <c r="CU13" s="624"/>
      <c r="CV13" s="624"/>
      <c r="CW13" s="624"/>
      <c r="CX13" s="624"/>
      <c r="CY13" s="625"/>
      <c r="CZ13" s="626">
        <v>12.6</v>
      </c>
      <c r="DA13" s="626"/>
      <c r="DB13" s="626"/>
      <c r="DC13" s="626"/>
      <c r="DD13" s="632">
        <v>1043279</v>
      </c>
      <c r="DE13" s="624"/>
      <c r="DF13" s="624"/>
      <c r="DG13" s="624"/>
      <c r="DH13" s="624"/>
      <c r="DI13" s="624"/>
      <c r="DJ13" s="624"/>
      <c r="DK13" s="624"/>
      <c r="DL13" s="624"/>
      <c r="DM13" s="624"/>
      <c r="DN13" s="624"/>
      <c r="DO13" s="624"/>
      <c r="DP13" s="625"/>
      <c r="DQ13" s="632">
        <v>751027</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503</v>
      </c>
      <c r="S14" s="624"/>
      <c r="T14" s="624"/>
      <c r="U14" s="624"/>
      <c r="V14" s="624"/>
      <c r="W14" s="624"/>
      <c r="X14" s="624"/>
      <c r="Y14" s="625"/>
      <c r="Z14" s="626">
        <v>0</v>
      </c>
      <c r="AA14" s="626"/>
      <c r="AB14" s="626"/>
      <c r="AC14" s="626"/>
      <c r="AD14" s="627">
        <v>503</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106365</v>
      </c>
      <c r="BH14" s="624"/>
      <c r="BI14" s="624"/>
      <c r="BJ14" s="624"/>
      <c r="BK14" s="624"/>
      <c r="BL14" s="624"/>
      <c r="BM14" s="624"/>
      <c r="BN14" s="625"/>
      <c r="BO14" s="626">
        <v>2.8</v>
      </c>
      <c r="BP14" s="626"/>
      <c r="BQ14" s="626"/>
      <c r="BR14" s="626"/>
      <c r="BS14" s="627" t="s">
        <v>240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521839</v>
      </c>
      <c r="CS14" s="624"/>
      <c r="CT14" s="624"/>
      <c r="CU14" s="624"/>
      <c r="CV14" s="624"/>
      <c r="CW14" s="624"/>
      <c r="CX14" s="624"/>
      <c r="CY14" s="625"/>
      <c r="CZ14" s="626">
        <v>3.9</v>
      </c>
      <c r="DA14" s="626"/>
      <c r="DB14" s="626"/>
      <c r="DC14" s="626"/>
      <c r="DD14" s="632">
        <v>3113</v>
      </c>
      <c r="DE14" s="624"/>
      <c r="DF14" s="624"/>
      <c r="DG14" s="624"/>
      <c r="DH14" s="624"/>
      <c r="DI14" s="624"/>
      <c r="DJ14" s="624"/>
      <c r="DK14" s="624"/>
      <c r="DL14" s="624"/>
      <c r="DM14" s="624"/>
      <c r="DN14" s="624"/>
      <c r="DO14" s="624"/>
      <c r="DP14" s="625"/>
      <c r="DQ14" s="632">
        <v>511211</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179</v>
      </c>
      <c r="AA15" s="626"/>
      <c r="AB15" s="626"/>
      <c r="AC15" s="626"/>
      <c r="AD15" s="627" t="s">
        <v>240</v>
      </c>
      <c r="AE15" s="627"/>
      <c r="AF15" s="627"/>
      <c r="AG15" s="627"/>
      <c r="AH15" s="627"/>
      <c r="AI15" s="627"/>
      <c r="AJ15" s="627"/>
      <c r="AK15" s="627"/>
      <c r="AL15" s="628" t="s">
        <v>179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257916</v>
      </c>
      <c r="BH15" s="624"/>
      <c r="BI15" s="624"/>
      <c r="BJ15" s="624"/>
      <c r="BK15" s="624"/>
      <c r="BL15" s="624"/>
      <c r="BM15" s="624"/>
      <c r="BN15" s="625"/>
      <c r="BO15" s="626">
        <v>6.7</v>
      </c>
      <c r="BP15" s="626"/>
      <c r="BQ15" s="626"/>
      <c r="BR15" s="626"/>
      <c r="BS15" s="627" t="s">
        <v>179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1606612</v>
      </c>
      <c r="CS15" s="624"/>
      <c r="CT15" s="624"/>
      <c r="CU15" s="624"/>
      <c r="CV15" s="624"/>
      <c r="CW15" s="624"/>
      <c r="CX15" s="624"/>
      <c r="CY15" s="625"/>
      <c r="CZ15" s="626">
        <v>11.9</v>
      </c>
      <c r="DA15" s="626"/>
      <c r="DB15" s="626"/>
      <c r="DC15" s="626"/>
      <c r="DD15" s="632">
        <v>121423</v>
      </c>
      <c r="DE15" s="624"/>
      <c r="DF15" s="624"/>
      <c r="DG15" s="624"/>
      <c r="DH15" s="624"/>
      <c r="DI15" s="624"/>
      <c r="DJ15" s="624"/>
      <c r="DK15" s="624"/>
      <c r="DL15" s="624"/>
      <c r="DM15" s="624"/>
      <c r="DN15" s="624"/>
      <c r="DO15" s="624"/>
      <c r="DP15" s="625"/>
      <c r="DQ15" s="632">
        <v>1371480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13706</v>
      </c>
      <c r="S16" s="624"/>
      <c r="T16" s="624"/>
      <c r="U16" s="624"/>
      <c r="V16" s="624"/>
      <c r="W16" s="624"/>
      <c r="X16" s="624"/>
      <c r="Y16" s="625"/>
      <c r="Z16" s="626">
        <v>0.1</v>
      </c>
      <c r="AA16" s="626"/>
      <c r="AB16" s="626"/>
      <c r="AC16" s="626"/>
      <c r="AD16" s="627">
        <v>13706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240</v>
      </c>
      <c r="DA16" s="626"/>
      <c r="DB16" s="626"/>
      <c r="DC16" s="626"/>
      <c r="DD16" s="632" t="s">
        <v>179</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42607</v>
      </c>
      <c r="S17" s="624"/>
      <c r="T17" s="624"/>
      <c r="U17" s="624"/>
      <c r="V17" s="624"/>
      <c r="W17" s="624"/>
      <c r="X17" s="624"/>
      <c r="Y17" s="625"/>
      <c r="Z17" s="626">
        <v>0.3</v>
      </c>
      <c r="AA17" s="626"/>
      <c r="AB17" s="626"/>
      <c r="AC17" s="626"/>
      <c r="AD17" s="627">
        <v>42607</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1513431</v>
      </c>
      <c r="CS17" s="624"/>
      <c r="CT17" s="624"/>
      <c r="CU17" s="624"/>
      <c r="CV17" s="624"/>
      <c r="CW17" s="624"/>
      <c r="CX17" s="624"/>
      <c r="CY17" s="625"/>
      <c r="CZ17" s="626">
        <v>11.2</v>
      </c>
      <c r="DA17" s="626"/>
      <c r="DB17" s="626"/>
      <c r="DC17" s="626"/>
      <c r="DD17" s="632" t="s">
        <v>240</v>
      </c>
      <c r="DE17" s="624"/>
      <c r="DF17" s="624"/>
      <c r="DG17" s="624"/>
      <c r="DH17" s="624"/>
      <c r="DI17" s="624"/>
      <c r="DJ17" s="624"/>
      <c r="DK17" s="624"/>
      <c r="DL17" s="624"/>
      <c r="DM17" s="624"/>
      <c r="DN17" s="624"/>
      <c r="DO17" s="624"/>
      <c r="DP17" s="625"/>
      <c r="DQ17" s="632">
        <v>1513431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44601</v>
      </c>
      <c r="S18" s="624"/>
      <c r="T18" s="624"/>
      <c r="U18" s="624"/>
      <c r="V18" s="624"/>
      <c r="W18" s="624"/>
      <c r="X18" s="624"/>
      <c r="Y18" s="625"/>
      <c r="Z18" s="626">
        <v>0.3</v>
      </c>
      <c r="AA18" s="626"/>
      <c r="AB18" s="626"/>
      <c r="AC18" s="626"/>
      <c r="AD18" s="627">
        <v>44601</v>
      </c>
      <c r="AE18" s="627"/>
      <c r="AF18" s="627"/>
      <c r="AG18" s="627"/>
      <c r="AH18" s="627"/>
      <c r="AI18" s="627"/>
      <c r="AJ18" s="627"/>
      <c r="AK18" s="627"/>
      <c r="AL18" s="628">
        <v>0.6</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41692</v>
      </c>
      <c r="S19" s="624"/>
      <c r="T19" s="624"/>
      <c r="U19" s="624"/>
      <c r="V19" s="624"/>
      <c r="W19" s="624"/>
      <c r="X19" s="624"/>
      <c r="Y19" s="625"/>
      <c r="Z19" s="626">
        <v>0.3</v>
      </c>
      <c r="AA19" s="626"/>
      <c r="AB19" s="626"/>
      <c r="AC19" s="626"/>
      <c r="AD19" s="627">
        <v>41692</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170189</v>
      </c>
      <c r="BH19" s="624"/>
      <c r="BI19" s="624"/>
      <c r="BJ19" s="624"/>
      <c r="BK19" s="624"/>
      <c r="BL19" s="624"/>
      <c r="BM19" s="624"/>
      <c r="BN19" s="625"/>
      <c r="BO19" s="626">
        <v>4.4000000000000004</v>
      </c>
      <c r="BP19" s="626"/>
      <c r="BQ19" s="626"/>
      <c r="BR19" s="626"/>
      <c r="BS19" s="627" t="s">
        <v>179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2909</v>
      </c>
      <c r="S20" s="624"/>
      <c r="T20" s="624"/>
      <c r="U20" s="624"/>
      <c r="V20" s="624"/>
      <c r="W20" s="624"/>
      <c r="X20" s="624"/>
      <c r="Y20" s="625"/>
      <c r="Z20" s="626">
        <v>0</v>
      </c>
      <c r="AA20" s="626"/>
      <c r="AB20" s="626"/>
      <c r="AC20" s="626"/>
      <c r="AD20" s="627">
        <v>2909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170189</v>
      </c>
      <c r="BH20" s="624"/>
      <c r="BI20" s="624"/>
      <c r="BJ20" s="624"/>
      <c r="BK20" s="624"/>
      <c r="BL20" s="624"/>
      <c r="BM20" s="624"/>
      <c r="BN20" s="625"/>
      <c r="BO20" s="626">
        <v>4.4000000000000004</v>
      </c>
      <c r="BP20" s="626"/>
      <c r="BQ20" s="626"/>
      <c r="BR20" s="626"/>
      <c r="BS20" s="627" t="s">
        <v>179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13499166</v>
      </c>
      <c r="CS20" s="624"/>
      <c r="CT20" s="624"/>
      <c r="CU20" s="624"/>
      <c r="CV20" s="624"/>
      <c r="CW20" s="624"/>
      <c r="CX20" s="624"/>
      <c r="CY20" s="625"/>
      <c r="CZ20" s="626">
        <v>100</v>
      </c>
      <c r="DA20" s="626"/>
      <c r="DB20" s="626"/>
      <c r="DC20" s="626"/>
      <c r="DD20" s="632">
        <v>1481049</v>
      </c>
      <c r="DE20" s="624"/>
      <c r="DF20" s="624"/>
      <c r="DG20" s="624"/>
      <c r="DH20" s="624"/>
      <c r="DI20" s="624"/>
      <c r="DJ20" s="624"/>
      <c r="DK20" s="624"/>
      <c r="DL20" s="624"/>
      <c r="DM20" s="624"/>
      <c r="DN20" s="624"/>
      <c r="DO20" s="624"/>
      <c r="DP20" s="625"/>
      <c r="DQ20" s="632">
        <v>8847587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3364804</v>
      </c>
      <c r="S21" s="624"/>
      <c r="T21" s="624"/>
      <c r="U21" s="624"/>
      <c r="V21" s="624"/>
      <c r="W21" s="624"/>
      <c r="X21" s="624"/>
      <c r="Y21" s="625"/>
      <c r="Z21" s="626">
        <v>23.3</v>
      </c>
      <c r="AA21" s="626"/>
      <c r="AB21" s="626"/>
      <c r="AC21" s="626"/>
      <c r="AD21" s="627">
        <v>2966737</v>
      </c>
      <c r="AE21" s="627"/>
      <c r="AF21" s="627"/>
      <c r="AG21" s="627"/>
      <c r="AH21" s="627"/>
      <c r="AI21" s="627"/>
      <c r="AJ21" s="627"/>
      <c r="AK21" s="627"/>
      <c r="AL21" s="628">
        <v>38.799999999999997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240</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2966737</v>
      </c>
      <c r="S22" s="624"/>
      <c r="T22" s="624"/>
      <c r="U22" s="624"/>
      <c r="V22" s="624"/>
      <c r="W22" s="624"/>
      <c r="X22" s="624"/>
      <c r="Y22" s="625"/>
      <c r="Z22" s="626">
        <v>20.6</v>
      </c>
      <c r="AA22" s="626"/>
      <c r="AB22" s="626"/>
      <c r="AC22" s="626"/>
      <c r="AD22" s="627">
        <v>2966737</v>
      </c>
      <c r="AE22" s="627"/>
      <c r="AF22" s="627"/>
      <c r="AG22" s="627"/>
      <c r="AH22" s="627"/>
      <c r="AI22" s="627"/>
      <c r="AJ22" s="627"/>
      <c r="AK22" s="627"/>
      <c r="AL22" s="628">
        <v>38.799999999999997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179</v>
      </c>
      <c r="BP22" s="626"/>
      <c r="BQ22" s="626"/>
      <c r="BR22" s="626"/>
      <c r="BS22" s="627" t="s">
        <v>240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398067</v>
      </c>
      <c r="S23" s="624"/>
      <c r="T23" s="624"/>
      <c r="U23" s="624"/>
      <c r="V23" s="624"/>
      <c r="W23" s="624"/>
      <c r="X23" s="624"/>
      <c r="Y23" s="625"/>
      <c r="Z23" s="626">
        <v>2.8</v>
      </c>
      <c r="AA23" s="626"/>
      <c r="AB23" s="626"/>
      <c r="AC23" s="626"/>
      <c r="AD23" s="627" t="s">
        <v>179</v>
      </c>
      <c r="AE23" s="627"/>
      <c r="AF23" s="627"/>
      <c r="AG23" s="627"/>
      <c r="AH23" s="627"/>
      <c r="AI23" s="627"/>
      <c r="AJ23" s="627"/>
      <c r="AK23" s="627"/>
      <c r="AL23" s="628" t="s">
        <v>240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170189</v>
      </c>
      <c r="BH23" s="624"/>
      <c r="BI23" s="624"/>
      <c r="BJ23" s="624"/>
      <c r="BK23" s="624"/>
      <c r="BL23" s="624"/>
      <c r="BM23" s="624"/>
      <c r="BN23" s="625"/>
      <c r="BO23" s="626">
        <v>4.4000000000000004</v>
      </c>
      <c r="BP23" s="626"/>
      <c r="BQ23" s="626"/>
      <c r="BR23" s="626"/>
      <c r="BS23" s="627" t="s">
        <v>179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179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6179251</v>
      </c>
      <c r="CS24" s="613"/>
      <c r="CT24" s="613"/>
      <c r="CU24" s="613"/>
      <c r="CV24" s="613"/>
      <c r="CW24" s="613"/>
      <c r="CX24" s="613"/>
      <c r="CY24" s="614"/>
      <c r="CZ24" s="617">
        <v>45.8</v>
      </c>
      <c r="DA24" s="618"/>
      <c r="DB24" s="618"/>
      <c r="DC24" s="634"/>
      <c r="DD24" s="657">
        <v>4188324</v>
      </c>
      <c r="DE24" s="613"/>
      <c r="DF24" s="613"/>
      <c r="DG24" s="613"/>
      <c r="DH24" s="613"/>
      <c r="DI24" s="613"/>
      <c r="DJ24" s="613"/>
      <c r="DK24" s="614"/>
      <c r="DL24" s="657">
        <v>4052368</v>
      </c>
      <c r="DM24" s="613"/>
      <c r="DN24" s="613"/>
      <c r="DO24" s="613"/>
      <c r="DP24" s="613"/>
      <c r="DQ24" s="613"/>
      <c r="DR24" s="613"/>
      <c r="DS24" s="613"/>
      <c r="DT24" s="613"/>
      <c r="DU24" s="613"/>
      <c r="DV24" s="614"/>
      <c r="DW24" s="617">
        <v>52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8172418</v>
      </c>
      <c r="S25" s="624"/>
      <c r="T25" s="624"/>
      <c r="U25" s="624"/>
      <c r="V25" s="624"/>
      <c r="W25" s="624"/>
      <c r="X25" s="624"/>
      <c r="Y25" s="625"/>
      <c r="Z25" s="626">
        <v>56.6</v>
      </c>
      <c r="AA25" s="626"/>
      <c r="AB25" s="626"/>
      <c r="AC25" s="626"/>
      <c r="AD25" s="627">
        <v>7604162</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2168592</v>
      </c>
      <c r="CS25" s="653"/>
      <c r="CT25" s="653"/>
      <c r="CU25" s="653"/>
      <c r="CV25" s="653"/>
      <c r="CW25" s="653"/>
      <c r="CX25" s="653"/>
      <c r="CY25" s="654"/>
      <c r="CZ25" s="628">
        <v>16.100000000000001</v>
      </c>
      <c r="DA25" s="655"/>
      <c r="DB25" s="655"/>
      <c r="DC25" s="658"/>
      <c r="DD25" s="632">
        <v>2021408</v>
      </c>
      <c r="DE25" s="653"/>
      <c r="DF25" s="653"/>
      <c r="DG25" s="653"/>
      <c r="DH25" s="653"/>
      <c r="DI25" s="653"/>
      <c r="DJ25" s="653"/>
      <c r="DK25" s="654"/>
      <c r="DL25" s="632">
        <v>1888183</v>
      </c>
      <c r="DM25" s="653"/>
      <c r="DN25" s="653"/>
      <c r="DO25" s="653"/>
      <c r="DP25" s="653"/>
      <c r="DQ25" s="653"/>
      <c r="DR25" s="653"/>
      <c r="DS25" s="653"/>
      <c r="DT25" s="653"/>
      <c r="DU25" s="653"/>
      <c r="DV25" s="654"/>
      <c r="DW25" s="628">
        <v>24.2</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4074</v>
      </c>
      <c r="S26" s="624"/>
      <c r="T26" s="624"/>
      <c r="U26" s="624"/>
      <c r="V26" s="624"/>
      <c r="W26" s="624"/>
      <c r="X26" s="624"/>
      <c r="Y26" s="625"/>
      <c r="Z26" s="626">
        <v>0</v>
      </c>
      <c r="AA26" s="626"/>
      <c r="AB26" s="626"/>
      <c r="AC26" s="626"/>
      <c r="AD26" s="627">
        <v>4074</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1287238</v>
      </c>
      <c r="CS26" s="624"/>
      <c r="CT26" s="624"/>
      <c r="CU26" s="624"/>
      <c r="CV26" s="624"/>
      <c r="CW26" s="624"/>
      <c r="CX26" s="624"/>
      <c r="CY26" s="625"/>
      <c r="CZ26" s="628">
        <v>9.5</v>
      </c>
      <c r="DA26" s="655"/>
      <c r="DB26" s="655"/>
      <c r="DC26" s="658"/>
      <c r="DD26" s="632">
        <v>1190130</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60186</v>
      </c>
      <c r="S27" s="624"/>
      <c r="T27" s="624"/>
      <c r="U27" s="624"/>
      <c r="V27" s="624"/>
      <c r="W27" s="624"/>
      <c r="X27" s="624"/>
      <c r="Y27" s="625"/>
      <c r="Z27" s="626">
        <v>0.4</v>
      </c>
      <c r="AA27" s="626"/>
      <c r="AB27" s="626"/>
      <c r="AC27" s="626"/>
      <c r="AD27" s="627" t="s">
        <v>179</v>
      </c>
      <c r="AE27" s="627"/>
      <c r="AF27" s="627"/>
      <c r="AG27" s="627"/>
      <c r="AH27" s="627"/>
      <c r="AI27" s="627"/>
      <c r="AJ27" s="627"/>
      <c r="AK27" s="627"/>
      <c r="AL27" s="628" t="s">
        <v>179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3842088</v>
      </c>
      <c r="BH27" s="624"/>
      <c r="BI27" s="624"/>
      <c r="BJ27" s="624"/>
      <c r="BK27" s="624"/>
      <c r="BL27" s="624"/>
      <c r="BM27" s="624"/>
      <c r="BN27" s="625"/>
      <c r="BO27" s="626">
        <v>100</v>
      </c>
      <c r="BP27" s="626"/>
      <c r="BQ27" s="626"/>
      <c r="BR27" s="626"/>
      <c r="BS27" s="627" t="s">
        <v>240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2497228</v>
      </c>
      <c r="CS27" s="653"/>
      <c r="CT27" s="653"/>
      <c r="CU27" s="653"/>
      <c r="CV27" s="653"/>
      <c r="CW27" s="653"/>
      <c r="CX27" s="653"/>
      <c r="CY27" s="654"/>
      <c r="CZ27" s="628">
        <v>18.5</v>
      </c>
      <c r="DA27" s="655"/>
      <c r="DB27" s="655"/>
      <c r="DC27" s="658"/>
      <c r="DD27" s="632">
        <v>653485</v>
      </c>
      <c r="DE27" s="653"/>
      <c r="DF27" s="653"/>
      <c r="DG27" s="653"/>
      <c r="DH27" s="653"/>
      <c r="DI27" s="653"/>
      <c r="DJ27" s="653"/>
      <c r="DK27" s="654"/>
      <c r="DL27" s="632">
        <v>650754</v>
      </c>
      <c r="DM27" s="653"/>
      <c r="DN27" s="653"/>
      <c r="DO27" s="653"/>
      <c r="DP27" s="653"/>
      <c r="DQ27" s="653"/>
      <c r="DR27" s="653"/>
      <c r="DS27" s="653"/>
      <c r="DT27" s="653"/>
      <c r="DU27" s="653"/>
      <c r="DV27" s="654"/>
      <c r="DW27" s="628">
        <v>8.4</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84460</v>
      </c>
      <c r="S28" s="624"/>
      <c r="T28" s="624"/>
      <c r="U28" s="624"/>
      <c r="V28" s="624"/>
      <c r="W28" s="624"/>
      <c r="X28" s="624"/>
      <c r="Y28" s="625"/>
      <c r="Z28" s="626">
        <v>0.6</v>
      </c>
      <c r="AA28" s="626"/>
      <c r="AB28" s="626"/>
      <c r="AC28" s="626"/>
      <c r="AD28" s="627">
        <v>25758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1513431</v>
      </c>
      <c r="CS28" s="624"/>
      <c r="CT28" s="624"/>
      <c r="CU28" s="624"/>
      <c r="CV28" s="624"/>
      <c r="CW28" s="624"/>
      <c r="CX28" s="624"/>
      <c r="CY28" s="625"/>
      <c r="CZ28" s="628">
        <v>11.2</v>
      </c>
      <c r="DA28" s="655"/>
      <c r="DB28" s="655"/>
      <c r="DC28" s="658"/>
      <c r="DD28" s="632">
        <v>1513431</v>
      </c>
      <c r="DE28" s="624"/>
      <c r="DF28" s="624"/>
      <c r="DG28" s="624"/>
      <c r="DH28" s="624"/>
      <c r="DI28" s="624"/>
      <c r="DJ28" s="624"/>
      <c r="DK28" s="625"/>
      <c r="DL28" s="632">
        <v>1513431</v>
      </c>
      <c r="DM28" s="624"/>
      <c r="DN28" s="624"/>
      <c r="DO28" s="624"/>
      <c r="DP28" s="624"/>
      <c r="DQ28" s="624"/>
      <c r="DR28" s="624"/>
      <c r="DS28" s="624"/>
      <c r="DT28" s="624"/>
      <c r="DU28" s="624"/>
      <c r="DV28" s="625"/>
      <c r="DW28" s="628">
        <v>19.399999999999999</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109679</v>
      </c>
      <c r="S29" s="624"/>
      <c r="T29" s="624"/>
      <c r="U29" s="624"/>
      <c r="V29" s="624"/>
      <c r="W29" s="624"/>
      <c r="X29" s="624"/>
      <c r="Y29" s="625"/>
      <c r="Z29" s="626">
        <v>0.8</v>
      </c>
      <c r="AA29" s="626"/>
      <c r="AB29" s="626"/>
      <c r="AC29" s="626"/>
      <c r="AD29" s="627" t="s">
        <v>179</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1513431</v>
      </c>
      <c r="CS29" s="653"/>
      <c r="CT29" s="653"/>
      <c r="CU29" s="653"/>
      <c r="CV29" s="653"/>
      <c r="CW29" s="653"/>
      <c r="CX29" s="653"/>
      <c r="CY29" s="654"/>
      <c r="CZ29" s="628">
        <v>11.2</v>
      </c>
      <c r="DA29" s="655"/>
      <c r="DB29" s="655"/>
      <c r="DC29" s="658"/>
      <c r="DD29" s="632">
        <v>1513431</v>
      </c>
      <c r="DE29" s="653"/>
      <c r="DF29" s="653"/>
      <c r="DG29" s="653"/>
      <c r="DH29" s="653"/>
      <c r="DI29" s="653"/>
      <c r="DJ29" s="653"/>
      <c r="DK29" s="654"/>
      <c r="DL29" s="632">
        <v>1513431</v>
      </c>
      <c r="DM29" s="653"/>
      <c r="DN29" s="653"/>
      <c r="DO29" s="653"/>
      <c r="DP29" s="653"/>
      <c r="DQ29" s="653"/>
      <c r="DR29" s="653"/>
      <c r="DS29" s="653"/>
      <c r="DT29" s="653"/>
      <c r="DU29" s="653"/>
      <c r="DV29" s="654"/>
      <c r="DW29" s="628">
        <v>19.399999999999999</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2902031</v>
      </c>
      <c r="S30" s="624"/>
      <c r="T30" s="624"/>
      <c r="U30" s="624"/>
      <c r="V30" s="624"/>
      <c r="W30" s="624"/>
      <c r="X30" s="624"/>
      <c r="Y30" s="625"/>
      <c r="Z30" s="626">
        <v>20.100000000000001</v>
      </c>
      <c r="AA30" s="626"/>
      <c r="AB30" s="626"/>
      <c r="AC30" s="626"/>
      <c r="AD30" s="627" t="s">
        <v>179</v>
      </c>
      <c r="AE30" s="627"/>
      <c r="AF30" s="627"/>
      <c r="AG30" s="627"/>
      <c r="AH30" s="627"/>
      <c r="AI30" s="627"/>
      <c r="AJ30" s="627"/>
      <c r="AK30" s="627"/>
      <c r="AL30" s="628" t="s">
        <v>179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1479311</v>
      </c>
      <c r="CS30" s="624"/>
      <c r="CT30" s="624"/>
      <c r="CU30" s="624"/>
      <c r="CV30" s="624"/>
      <c r="CW30" s="624"/>
      <c r="CX30" s="624"/>
      <c r="CY30" s="625"/>
      <c r="CZ30" s="628">
        <v>11</v>
      </c>
      <c r="DA30" s="655"/>
      <c r="DB30" s="655"/>
      <c r="DC30" s="658"/>
      <c r="DD30" s="632">
        <v>1479311</v>
      </c>
      <c r="DE30" s="624"/>
      <c r="DF30" s="624"/>
      <c r="DG30" s="624"/>
      <c r="DH30" s="624"/>
      <c r="DI30" s="624"/>
      <c r="DJ30" s="624"/>
      <c r="DK30" s="625"/>
      <c r="DL30" s="632">
        <v>1479311</v>
      </c>
      <c r="DM30" s="624"/>
      <c r="DN30" s="624"/>
      <c r="DO30" s="624"/>
      <c r="DP30" s="624"/>
      <c r="DQ30" s="624"/>
      <c r="DR30" s="624"/>
      <c r="DS30" s="624"/>
      <c r="DT30" s="624"/>
      <c r="DU30" s="624"/>
      <c r="DV30" s="625"/>
      <c r="DW30" s="628">
        <v>19</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179</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99.6</v>
      </c>
      <c r="BH31" s="667"/>
      <c r="BI31" s="667"/>
      <c r="BJ31" s="667"/>
      <c r="BK31" s="667"/>
      <c r="BL31" s="667"/>
      <c r="BM31" s="618">
        <v>98.2</v>
      </c>
      <c r="BN31" s="667"/>
      <c r="BO31" s="667"/>
      <c r="BP31" s="667"/>
      <c r="BQ31" s="668"/>
      <c r="BR31" s="670">
        <v>99.6</v>
      </c>
      <c r="BS31" s="667"/>
      <c r="BT31" s="667"/>
      <c r="BU31" s="667"/>
      <c r="BV31" s="667"/>
      <c r="BW31" s="667"/>
      <c r="BX31" s="618">
        <v>97.9</v>
      </c>
      <c r="BY31" s="667"/>
      <c r="BZ31" s="667"/>
      <c r="CA31" s="667"/>
      <c r="CB31" s="668"/>
      <c r="CD31" s="663"/>
      <c r="CE31" s="664"/>
      <c r="CF31" s="620" t="s">
        <v>317</v>
      </c>
      <c r="CG31" s="621"/>
      <c r="CH31" s="621"/>
      <c r="CI31" s="621"/>
      <c r="CJ31" s="621"/>
      <c r="CK31" s="621"/>
      <c r="CL31" s="621"/>
      <c r="CM31" s="621"/>
      <c r="CN31" s="621"/>
      <c r="CO31" s="621"/>
      <c r="CP31" s="621"/>
      <c r="CQ31" s="622"/>
      <c r="CR31" s="623">
        <v>34120</v>
      </c>
      <c r="CS31" s="653"/>
      <c r="CT31" s="653"/>
      <c r="CU31" s="653"/>
      <c r="CV31" s="653"/>
      <c r="CW31" s="653"/>
      <c r="CX31" s="653"/>
      <c r="CY31" s="654"/>
      <c r="CZ31" s="628">
        <v>0.3</v>
      </c>
      <c r="DA31" s="655"/>
      <c r="DB31" s="655"/>
      <c r="DC31" s="658"/>
      <c r="DD31" s="632">
        <v>34120</v>
      </c>
      <c r="DE31" s="653"/>
      <c r="DF31" s="653"/>
      <c r="DG31" s="653"/>
      <c r="DH31" s="653"/>
      <c r="DI31" s="653"/>
      <c r="DJ31" s="653"/>
      <c r="DK31" s="654"/>
      <c r="DL31" s="632">
        <v>34120</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1077421</v>
      </c>
      <c r="S32" s="624"/>
      <c r="T32" s="624"/>
      <c r="U32" s="624"/>
      <c r="V32" s="624"/>
      <c r="W32" s="624"/>
      <c r="X32" s="624"/>
      <c r="Y32" s="625"/>
      <c r="Z32" s="626">
        <v>7.5</v>
      </c>
      <c r="AA32" s="626"/>
      <c r="AB32" s="626"/>
      <c r="AC32" s="626"/>
      <c r="AD32" s="627" t="s">
        <v>240</v>
      </c>
      <c r="AE32" s="627"/>
      <c r="AF32" s="627"/>
      <c r="AG32" s="627"/>
      <c r="AH32" s="627"/>
      <c r="AI32" s="627"/>
      <c r="AJ32" s="627"/>
      <c r="AK32" s="627"/>
      <c r="AL32" s="628" t="s">
        <v>179</v>
      </c>
      <c r="AM32" s="629"/>
      <c r="AN32" s="629"/>
      <c r="AO32" s="630"/>
      <c r="AP32" s="673"/>
      <c r="AQ32" s="674"/>
      <c r="AR32" s="674"/>
      <c r="AS32" s="674"/>
      <c r="AT32" s="678"/>
      <c r="AU32" s="214" t="s">
        <v>319</v>
      </c>
      <c r="AX32" s="620" t="s">
        <v>320</v>
      </c>
      <c r="AY32" s="621"/>
      <c r="AZ32" s="621"/>
      <c r="BA32" s="621"/>
      <c r="BB32" s="621"/>
      <c r="BC32" s="621"/>
      <c r="BD32" s="621"/>
      <c r="BE32" s="621"/>
      <c r="BF32" s="622"/>
      <c r="BG32" s="680">
        <v>99.5</v>
      </c>
      <c r="BH32" s="653"/>
      <c r="BI32" s="653"/>
      <c r="BJ32" s="653"/>
      <c r="BK32" s="653"/>
      <c r="BL32" s="653"/>
      <c r="BM32" s="629">
        <v>98.3</v>
      </c>
      <c r="BN32" s="653"/>
      <c r="BO32" s="653"/>
      <c r="BP32" s="653"/>
      <c r="BQ32" s="669"/>
      <c r="BR32" s="680">
        <v>99.6</v>
      </c>
      <c r="BS32" s="653"/>
      <c r="BT32" s="653"/>
      <c r="BU32" s="653"/>
      <c r="BV32" s="653"/>
      <c r="BW32" s="653"/>
      <c r="BX32" s="629">
        <v>98.1</v>
      </c>
      <c r="BY32" s="653"/>
      <c r="BZ32" s="653"/>
      <c r="CA32" s="653"/>
      <c r="CB32" s="669"/>
      <c r="CD32" s="665"/>
      <c r="CE32" s="666"/>
      <c r="CF32" s="620" t="s">
        <v>321</v>
      </c>
      <c r="CG32" s="621"/>
      <c r="CH32" s="621"/>
      <c r="CI32" s="621"/>
      <c r="CJ32" s="621"/>
      <c r="CK32" s="621"/>
      <c r="CL32" s="621"/>
      <c r="CM32" s="621"/>
      <c r="CN32" s="621"/>
      <c r="CO32" s="621"/>
      <c r="CP32" s="621"/>
      <c r="CQ32" s="622"/>
      <c r="CR32" s="623" t="s">
        <v>179</v>
      </c>
      <c r="CS32" s="624"/>
      <c r="CT32" s="624"/>
      <c r="CU32" s="624"/>
      <c r="CV32" s="624"/>
      <c r="CW32" s="624"/>
      <c r="CX32" s="624"/>
      <c r="CY32" s="625"/>
      <c r="CZ32" s="628" t="s">
        <v>240</v>
      </c>
      <c r="DA32" s="655"/>
      <c r="DB32" s="655"/>
      <c r="DC32" s="658"/>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240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5615</v>
      </c>
      <c r="S33" s="624"/>
      <c r="T33" s="624"/>
      <c r="U33" s="624"/>
      <c r="V33" s="624"/>
      <c r="W33" s="624"/>
      <c r="X33" s="624"/>
      <c r="Y33" s="625"/>
      <c r="Z33" s="626">
        <v>0</v>
      </c>
      <c r="AA33" s="626"/>
      <c r="AB33" s="626"/>
      <c r="AC33" s="626"/>
      <c r="AD33" s="627" t="s">
        <v>240</v>
      </c>
      <c r="AE33" s="627"/>
      <c r="AF33" s="627"/>
      <c r="AG33" s="627"/>
      <c r="AH33" s="627"/>
      <c r="AI33" s="627"/>
      <c r="AJ33" s="627"/>
      <c r="AK33" s="627"/>
      <c r="AL33" s="628" t="s">
        <v>179</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99.6</v>
      </c>
      <c r="BH33" s="682"/>
      <c r="BI33" s="682"/>
      <c r="BJ33" s="682"/>
      <c r="BK33" s="682"/>
      <c r="BL33" s="682"/>
      <c r="BM33" s="683">
        <v>98</v>
      </c>
      <c r="BN33" s="682"/>
      <c r="BO33" s="682"/>
      <c r="BP33" s="682"/>
      <c r="BQ33" s="684"/>
      <c r="BR33" s="681">
        <v>99.5</v>
      </c>
      <c r="BS33" s="682"/>
      <c r="BT33" s="682"/>
      <c r="BU33" s="682"/>
      <c r="BV33" s="682"/>
      <c r="BW33" s="682"/>
      <c r="BX33" s="683">
        <v>97.6</v>
      </c>
      <c r="BY33" s="682"/>
      <c r="BZ33" s="682"/>
      <c r="CA33" s="682"/>
      <c r="CB33" s="684"/>
      <c r="CD33" s="620" t="s">
        <v>324</v>
      </c>
      <c r="CE33" s="621"/>
      <c r="CF33" s="621"/>
      <c r="CG33" s="621"/>
      <c r="CH33" s="621"/>
      <c r="CI33" s="621"/>
      <c r="CJ33" s="621"/>
      <c r="CK33" s="621"/>
      <c r="CL33" s="621"/>
      <c r="CM33" s="621"/>
      <c r="CN33" s="621"/>
      <c r="CO33" s="621"/>
      <c r="CP33" s="621"/>
      <c r="CQ33" s="622"/>
      <c r="CR33" s="623">
        <v>5838866</v>
      </c>
      <c r="CS33" s="653"/>
      <c r="CT33" s="653"/>
      <c r="CU33" s="653"/>
      <c r="CV33" s="653"/>
      <c r="CW33" s="653"/>
      <c r="CX33" s="653"/>
      <c r="CY33" s="654"/>
      <c r="CZ33" s="628">
        <v>43.3</v>
      </c>
      <c r="DA33" s="655"/>
      <c r="DB33" s="655"/>
      <c r="DC33" s="658"/>
      <c r="DD33" s="632">
        <v>4442635</v>
      </c>
      <c r="DE33" s="653"/>
      <c r="DF33" s="653"/>
      <c r="DG33" s="653"/>
      <c r="DH33" s="653"/>
      <c r="DI33" s="653"/>
      <c r="DJ33" s="653"/>
      <c r="DK33" s="654"/>
      <c r="DL33" s="632">
        <v>3540856</v>
      </c>
      <c r="DM33" s="653"/>
      <c r="DN33" s="653"/>
      <c r="DO33" s="653"/>
      <c r="DP33" s="653"/>
      <c r="DQ33" s="653"/>
      <c r="DR33" s="653"/>
      <c r="DS33" s="653"/>
      <c r="DT33" s="653"/>
      <c r="DU33" s="653"/>
      <c r="DV33" s="654"/>
      <c r="DW33" s="628">
        <v>45.5</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55936</v>
      </c>
      <c r="S34" s="624"/>
      <c r="T34" s="624"/>
      <c r="U34" s="624"/>
      <c r="V34" s="624"/>
      <c r="W34" s="624"/>
      <c r="X34" s="624"/>
      <c r="Y34" s="625"/>
      <c r="Z34" s="626">
        <v>0.4</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2157721</v>
      </c>
      <c r="CS34" s="624"/>
      <c r="CT34" s="624"/>
      <c r="CU34" s="624"/>
      <c r="CV34" s="624"/>
      <c r="CW34" s="624"/>
      <c r="CX34" s="624"/>
      <c r="CY34" s="625"/>
      <c r="CZ34" s="628">
        <v>16</v>
      </c>
      <c r="DA34" s="655"/>
      <c r="DB34" s="655"/>
      <c r="DC34" s="658"/>
      <c r="DD34" s="632">
        <v>1392860</v>
      </c>
      <c r="DE34" s="624"/>
      <c r="DF34" s="624"/>
      <c r="DG34" s="624"/>
      <c r="DH34" s="624"/>
      <c r="DI34" s="624"/>
      <c r="DJ34" s="624"/>
      <c r="DK34" s="625"/>
      <c r="DL34" s="632">
        <v>1125031</v>
      </c>
      <c r="DM34" s="624"/>
      <c r="DN34" s="624"/>
      <c r="DO34" s="624"/>
      <c r="DP34" s="624"/>
      <c r="DQ34" s="624"/>
      <c r="DR34" s="624"/>
      <c r="DS34" s="624"/>
      <c r="DT34" s="624"/>
      <c r="DU34" s="624"/>
      <c r="DV34" s="625"/>
      <c r="DW34" s="628">
        <v>14.4</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231048</v>
      </c>
      <c r="S35" s="624"/>
      <c r="T35" s="624"/>
      <c r="U35" s="624"/>
      <c r="V35" s="624"/>
      <c r="W35" s="624"/>
      <c r="X35" s="624"/>
      <c r="Y35" s="625"/>
      <c r="Z35" s="626">
        <v>1.6</v>
      </c>
      <c r="AA35" s="626"/>
      <c r="AB35" s="626"/>
      <c r="AC35" s="626"/>
      <c r="AD35" s="627" t="s">
        <v>179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49196</v>
      </c>
      <c r="CS35" s="653"/>
      <c r="CT35" s="653"/>
      <c r="CU35" s="653"/>
      <c r="CV35" s="653"/>
      <c r="CW35" s="653"/>
      <c r="CX35" s="653"/>
      <c r="CY35" s="654"/>
      <c r="CZ35" s="628">
        <v>0.4</v>
      </c>
      <c r="DA35" s="655"/>
      <c r="DB35" s="655"/>
      <c r="DC35" s="658"/>
      <c r="DD35" s="632">
        <v>26278</v>
      </c>
      <c r="DE35" s="653"/>
      <c r="DF35" s="653"/>
      <c r="DG35" s="653"/>
      <c r="DH35" s="653"/>
      <c r="DI35" s="653"/>
      <c r="DJ35" s="653"/>
      <c r="DK35" s="654"/>
      <c r="DL35" s="632">
        <v>23192</v>
      </c>
      <c r="DM35" s="653"/>
      <c r="DN35" s="653"/>
      <c r="DO35" s="653"/>
      <c r="DP35" s="653"/>
      <c r="DQ35" s="653"/>
      <c r="DR35" s="653"/>
      <c r="DS35" s="653"/>
      <c r="DT35" s="653"/>
      <c r="DU35" s="653"/>
      <c r="DV35" s="654"/>
      <c r="DW35" s="628">
        <v>0.3</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862300</v>
      </c>
      <c r="S36" s="624"/>
      <c r="T36" s="624"/>
      <c r="U36" s="624"/>
      <c r="V36" s="624"/>
      <c r="W36" s="624"/>
      <c r="X36" s="624"/>
      <c r="Y36" s="625"/>
      <c r="Z36" s="626">
        <v>6</v>
      </c>
      <c r="AA36" s="626"/>
      <c r="AB36" s="626"/>
      <c r="AC36" s="626"/>
      <c r="AD36" s="627" t="s">
        <v>179</v>
      </c>
      <c r="AE36" s="627"/>
      <c r="AF36" s="627"/>
      <c r="AG36" s="627"/>
      <c r="AH36" s="627"/>
      <c r="AI36" s="627"/>
      <c r="AJ36" s="627"/>
      <c r="AK36" s="627"/>
      <c r="AL36" s="628" t="s">
        <v>179</v>
      </c>
      <c r="AM36" s="629"/>
      <c r="AN36" s="629"/>
      <c r="AO36" s="630"/>
      <c r="AP36" s="222"/>
      <c r="AQ36" s="685" t="s">
        <v>332</v>
      </c>
      <c r="AR36" s="686"/>
      <c r="AS36" s="686"/>
      <c r="AT36" s="686"/>
      <c r="AU36" s="686"/>
      <c r="AV36" s="686"/>
      <c r="AW36" s="686"/>
      <c r="AX36" s="686"/>
      <c r="AY36" s="687"/>
      <c r="AZ36" s="612">
        <v>1970882</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434666</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2067027</v>
      </c>
      <c r="CS36" s="624"/>
      <c r="CT36" s="624"/>
      <c r="CU36" s="624"/>
      <c r="CV36" s="624"/>
      <c r="CW36" s="624"/>
      <c r="CX36" s="624"/>
      <c r="CY36" s="625"/>
      <c r="CZ36" s="628">
        <v>15.3</v>
      </c>
      <c r="DA36" s="655"/>
      <c r="DB36" s="655"/>
      <c r="DC36" s="658"/>
      <c r="DD36" s="632">
        <v>1865701</v>
      </c>
      <c r="DE36" s="624"/>
      <c r="DF36" s="624"/>
      <c r="DG36" s="624"/>
      <c r="DH36" s="624"/>
      <c r="DI36" s="624"/>
      <c r="DJ36" s="624"/>
      <c r="DK36" s="625"/>
      <c r="DL36" s="632">
        <v>1425910</v>
      </c>
      <c r="DM36" s="624"/>
      <c r="DN36" s="624"/>
      <c r="DO36" s="624"/>
      <c r="DP36" s="624"/>
      <c r="DQ36" s="624"/>
      <c r="DR36" s="624"/>
      <c r="DS36" s="624"/>
      <c r="DT36" s="624"/>
      <c r="DU36" s="624"/>
      <c r="DV36" s="625"/>
      <c r="DW36" s="628">
        <v>18.3</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164268</v>
      </c>
      <c r="S37" s="624"/>
      <c r="T37" s="624"/>
      <c r="U37" s="624"/>
      <c r="V37" s="624"/>
      <c r="W37" s="624"/>
      <c r="X37" s="624"/>
      <c r="Y37" s="625"/>
      <c r="Z37" s="626">
        <v>1.1000000000000001</v>
      </c>
      <c r="AA37" s="626"/>
      <c r="AB37" s="626"/>
      <c r="AC37" s="626"/>
      <c r="AD37" s="627">
        <v>11704</v>
      </c>
      <c r="AE37" s="627"/>
      <c r="AF37" s="627"/>
      <c r="AG37" s="627"/>
      <c r="AH37" s="627"/>
      <c r="AI37" s="627"/>
      <c r="AJ37" s="627"/>
      <c r="AK37" s="627"/>
      <c r="AL37" s="628">
        <v>0.2</v>
      </c>
      <c r="AM37" s="629"/>
      <c r="AN37" s="629"/>
      <c r="AO37" s="630"/>
      <c r="AQ37" s="689" t="s">
        <v>336</v>
      </c>
      <c r="AR37" s="690"/>
      <c r="AS37" s="690"/>
      <c r="AT37" s="690"/>
      <c r="AU37" s="690"/>
      <c r="AV37" s="690"/>
      <c r="AW37" s="690"/>
      <c r="AX37" s="690"/>
      <c r="AY37" s="691"/>
      <c r="AZ37" s="623">
        <v>504353</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401483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789800</v>
      </c>
      <c r="CS37" s="653"/>
      <c r="CT37" s="653"/>
      <c r="CU37" s="653"/>
      <c r="CV37" s="653"/>
      <c r="CW37" s="653"/>
      <c r="CX37" s="653"/>
      <c r="CY37" s="654"/>
      <c r="CZ37" s="628">
        <v>5.9</v>
      </c>
      <c r="DA37" s="655"/>
      <c r="DB37" s="655"/>
      <c r="DC37" s="658"/>
      <c r="DD37" s="632">
        <v>737908</v>
      </c>
      <c r="DE37" s="653"/>
      <c r="DF37" s="653"/>
      <c r="DG37" s="653"/>
      <c r="DH37" s="653"/>
      <c r="DI37" s="653"/>
      <c r="DJ37" s="653"/>
      <c r="DK37" s="654"/>
      <c r="DL37" s="632">
        <v>705001</v>
      </c>
      <c r="DM37" s="653"/>
      <c r="DN37" s="653"/>
      <c r="DO37" s="653"/>
      <c r="DP37" s="653"/>
      <c r="DQ37" s="653"/>
      <c r="DR37" s="653"/>
      <c r="DS37" s="653"/>
      <c r="DT37" s="653"/>
      <c r="DU37" s="653"/>
      <c r="DV37" s="654"/>
      <c r="DW37" s="628">
        <v>9.1</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697792</v>
      </c>
      <c r="S38" s="624"/>
      <c r="T38" s="624"/>
      <c r="U38" s="624"/>
      <c r="V38" s="624"/>
      <c r="W38" s="624"/>
      <c r="X38" s="624"/>
      <c r="Y38" s="625"/>
      <c r="Z38" s="626">
        <v>4.8</v>
      </c>
      <c r="AA38" s="626"/>
      <c r="AB38" s="626"/>
      <c r="AC38" s="626"/>
      <c r="AD38" s="627" t="s">
        <v>179</v>
      </c>
      <c r="AE38" s="627"/>
      <c r="AF38" s="627"/>
      <c r="AG38" s="627"/>
      <c r="AH38" s="627"/>
      <c r="AI38" s="627"/>
      <c r="AJ38" s="627"/>
      <c r="AK38" s="627"/>
      <c r="AL38" s="628" t="s">
        <v>179</v>
      </c>
      <c r="AM38" s="629"/>
      <c r="AN38" s="629"/>
      <c r="AO38" s="630"/>
      <c r="AQ38" s="689" t="s">
        <v>340</v>
      </c>
      <c r="AR38" s="690"/>
      <c r="AS38" s="690"/>
      <c r="AT38" s="690"/>
      <c r="AU38" s="690"/>
      <c r="AV38" s="690"/>
      <c r="AW38" s="690"/>
      <c r="AX38" s="690"/>
      <c r="AY38" s="691"/>
      <c r="AZ38" s="623">
        <v>184675</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3996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1244317</v>
      </c>
      <c r="CS38" s="624"/>
      <c r="CT38" s="624"/>
      <c r="CU38" s="624"/>
      <c r="CV38" s="624"/>
      <c r="CW38" s="624"/>
      <c r="CX38" s="624"/>
      <c r="CY38" s="625"/>
      <c r="CZ38" s="628">
        <v>9.1999999999999993</v>
      </c>
      <c r="DA38" s="655"/>
      <c r="DB38" s="655"/>
      <c r="DC38" s="658"/>
      <c r="DD38" s="632">
        <v>1004312</v>
      </c>
      <c r="DE38" s="624"/>
      <c r="DF38" s="624"/>
      <c r="DG38" s="624"/>
      <c r="DH38" s="624"/>
      <c r="DI38" s="624"/>
      <c r="DJ38" s="624"/>
      <c r="DK38" s="625"/>
      <c r="DL38" s="632">
        <v>966649</v>
      </c>
      <c r="DM38" s="624"/>
      <c r="DN38" s="624"/>
      <c r="DO38" s="624"/>
      <c r="DP38" s="624"/>
      <c r="DQ38" s="624"/>
      <c r="DR38" s="624"/>
      <c r="DS38" s="624"/>
      <c r="DT38" s="624"/>
      <c r="DU38" s="624"/>
      <c r="DV38" s="625"/>
      <c r="DW38" s="628">
        <v>12.4</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9" t="s">
        <v>344</v>
      </c>
      <c r="AR39" s="690"/>
      <c r="AS39" s="690"/>
      <c r="AT39" s="690"/>
      <c r="AU39" s="690"/>
      <c r="AV39" s="690"/>
      <c r="AW39" s="690"/>
      <c r="AX39" s="690"/>
      <c r="AY39" s="691"/>
      <c r="AZ39" s="623">
        <v>37537</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6532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289830</v>
      </c>
      <c r="CS39" s="653"/>
      <c r="CT39" s="653"/>
      <c r="CU39" s="653"/>
      <c r="CV39" s="653"/>
      <c r="CW39" s="653"/>
      <c r="CX39" s="653"/>
      <c r="CY39" s="654"/>
      <c r="CZ39" s="628">
        <v>2.1</v>
      </c>
      <c r="DA39" s="655"/>
      <c r="DB39" s="655"/>
      <c r="DC39" s="658"/>
      <c r="DD39" s="632">
        <v>153410</v>
      </c>
      <c r="DE39" s="653"/>
      <c r="DF39" s="653"/>
      <c r="DG39" s="653"/>
      <c r="DH39" s="653"/>
      <c r="DI39" s="653"/>
      <c r="DJ39" s="653"/>
      <c r="DK39" s="654"/>
      <c r="DL39" s="632" t="s">
        <v>179</v>
      </c>
      <c r="DM39" s="653"/>
      <c r="DN39" s="653"/>
      <c r="DO39" s="653"/>
      <c r="DP39" s="653"/>
      <c r="DQ39" s="653"/>
      <c r="DR39" s="653"/>
      <c r="DS39" s="653"/>
      <c r="DT39" s="653"/>
      <c r="DU39" s="653"/>
      <c r="DV39" s="654"/>
      <c r="DW39" s="628" t="s">
        <v>179</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143392</v>
      </c>
      <c r="S40" s="624"/>
      <c r="T40" s="624"/>
      <c r="U40" s="624"/>
      <c r="V40" s="624"/>
      <c r="W40" s="624"/>
      <c r="X40" s="624"/>
      <c r="Y40" s="625"/>
      <c r="Z40" s="626">
        <v>1</v>
      </c>
      <c r="AA40" s="626"/>
      <c r="AB40" s="626"/>
      <c r="AC40" s="626"/>
      <c r="AD40" s="627" t="s">
        <v>179</v>
      </c>
      <c r="AE40" s="627"/>
      <c r="AF40" s="627"/>
      <c r="AG40" s="627"/>
      <c r="AH40" s="627"/>
      <c r="AI40" s="627"/>
      <c r="AJ40" s="627"/>
      <c r="AK40" s="627"/>
      <c r="AL40" s="628" t="s">
        <v>240</v>
      </c>
      <c r="AM40" s="629"/>
      <c r="AN40" s="629"/>
      <c r="AO40" s="630"/>
      <c r="AQ40" s="689" t="s">
        <v>348</v>
      </c>
      <c r="AR40" s="690"/>
      <c r="AS40" s="690"/>
      <c r="AT40" s="690"/>
      <c r="AU40" s="690"/>
      <c r="AV40" s="690"/>
      <c r="AW40" s="690"/>
      <c r="AX40" s="690"/>
      <c r="AY40" s="691"/>
      <c r="AZ40" s="623" t="s">
        <v>179</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30775</v>
      </c>
      <c r="CS40" s="624"/>
      <c r="CT40" s="624"/>
      <c r="CU40" s="624"/>
      <c r="CV40" s="624"/>
      <c r="CW40" s="624"/>
      <c r="CX40" s="624"/>
      <c r="CY40" s="625"/>
      <c r="CZ40" s="628">
        <v>0.2</v>
      </c>
      <c r="DA40" s="655"/>
      <c r="DB40" s="655"/>
      <c r="DC40" s="658"/>
      <c r="DD40" s="632">
        <v>74</v>
      </c>
      <c r="DE40" s="624"/>
      <c r="DF40" s="624"/>
      <c r="DG40" s="624"/>
      <c r="DH40" s="624"/>
      <c r="DI40" s="624"/>
      <c r="DJ40" s="624"/>
      <c r="DK40" s="625"/>
      <c r="DL40" s="632">
        <v>74</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14427228</v>
      </c>
      <c r="S41" s="699"/>
      <c r="T41" s="699"/>
      <c r="U41" s="699"/>
      <c r="V41" s="699"/>
      <c r="W41" s="699"/>
      <c r="X41" s="699"/>
      <c r="Y41" s="700"/>
      <c r="Z41" s="701">
        <v>100</v>
      </c>
      <c r="AA41" s="701"/>
      <c r="AB41" s="701"/>
      <c r="AC41" s="701"/>
      <c r="AD41" s="702">
        <v>7645698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271099</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179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240</v>
      </c>
      <c r="CS41" s="653"/>
      <c r="CT41" s="653"/>
      <c r="CU41" s="653"/>
      <c r="CV41" s="653"/>
      <c r="CW41" s="653"/>
      <c r="CX41" s="653"/>
      <c r="CY41" s="654"/>
      <c r="CZ41" s="628" t="s">
        <v>240</v>
      </c>
      <c r="DA41" s="655"/>
      <c r="DB41" s="655"/>
      <c r="DC41" s="658"/>
      <c r="DD41" s="632" t="s">
        <v>179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973218</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367</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1481049</v>
      </c>
      <c r="CS42" s="653"/>
      <c r="CT42" s="653"/>
      <c r="CU42" s="653"/>
      <c r="CV42" s="653"/>
      <c r="CW42" s="653"/>
      <c r="CX42" s="653"/>
      <c r="CY42" s="654"/>
      <c r="CZ42" s="628">
        <v>11</v>
      </c>
      <c r="DA42" s="655"/>
      <c r="DB42" s="655"/>
      <c r="DC42" s="658"/>
      <c r="DD42" s="632">
        <v>216628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43137</v>
      </c>
      <c r="CS43" s="653"/>
      <c r="CT43" s="653"/>
      <c r="CU43" s="653"/>
      <c r="CV43" s="653"/>
      <c r="CW43" s="653"/>
      <c r="CX43" s="653"/>
      <c r="CY43" s="654"/>
      <c r="CZ43" s="628">
        <v>0.3</v>
      </c>
      <c r="DA43" s="655"/>
      <c r="DB43" s="655"/>
      <c r="DC43" s="658"/>
      <c r="DD43" s="632">
        <v>43137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1481049</v>
      </c>
      <c r="CS44" s="624"/>
      <c r="CT44" s="624"/>
      <c r="CU44" s="624"/>
      <c r="CV44" s="624"/>
      <c r="CW44" s="624"/>
      <c r="CX44" s="624"/>
      <c r="CY44" s="625"/>
      <c r="CZ44" s="628">
        <v>11</v>
      </c>
      <c r="DA44" s="629"/>
      <c r="DB44" s="629"/>
      <c r="DC44" s="635"/>
      <c r="DD44" s="632">
        <v>216628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1038111</v>
      </c>
      <c r="CS45" s="653"/>
      <c r="CT45" s="653"/>
      <c r="CU45" s="653"/>
      <c r="CV45" s="653"/>
      <c r="CW45" s="653"/>
      <c r="CX45" s="653"/>
      <c r="CY45" s="654"/>
      <c r="CZ45" s="628">
        <v>7.7</v>
      </c>
      <c r="DA45" s="655"/>
      <c r="DB45" s="655"/>
      <c r="DC45" s="658"/>
      <c r="DD45" s="632">
        <v>49413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435902</v>
      </c>
      <c r="CS46" s="624"/>
      <c r="CT46" s="624"/>
      <c r="CU46" s="624"/>
      <c r="CV46" s="624"/>
      <c r="CW46" s="624"/>
      <c r="CX46" s="624"/>
      <c r="CY46" s="625"/>
      <c r="CZ46" s="628">
        <v>3.2</v>
      </c>
      <c r="DA46" s="629"/>
      <c r="DB46" s="629"/>
      <c r="DC46" s="635"/>
      <c r="DD46" s="632">
        <v>165728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179</v>
      </c>
      <c r="CS47" s="653"/>
      <c r="CT47" s="653"/>
      <c r="CU47" s="653"/>
      <c r="CV47" s="653"/>
      <c r="CW47" s="653"/>
      <c r="CX47" s="653"/>
      <c r="CY47" s="654"/>
      <c r="CZ47" s="628" t="s">
        <v>179</v>
      </c>
      <c r="DA47" s="655"/>
      <c r="DB47" s="655"/>
      <c r="DC47" s="658"/>
      <c r="DD47" s="632" t="s">
        <v>179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179</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13499166</v>
      </c>
      <c r="CS49" s="682"/>
      <c r="CT49" s="682"/>
      <c r="CU49" s="682"/>
      <c r="CV49" s="682"/>
      <c r="CW49" s="682"/>
      <c r="CX49" s="682"/>
      <c r="CY49" s="711"/>
      <c r="CZ49" s="703">
        <v>100</v>
      </c>
      <c r="DA49" s="712"/>
      <c r="DB49" s="712"/>
      <c r="DC49" s="713"/>
      <c r="DD49" s="714">
        <v>8847587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vpee3UHs5PGe5Fw1RGOQMzGrcHjIjVO99ssKLz2/1S4/+JbfqXC0eGRziD9D+4G1xQ3s/fHTLvC2hfuinSulg==" saltValue="BG0PiqieP8BNGFwe1vmy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14432</v>
      </c>
      <c r="R7" s="753"/>
      <c r="S7" s="753"/>
      <c r="T7" s="753"/>
      <c r="U7" s="753"/>
      <c r="V7" s="753">
        <v>13504</v>
      </c>
      <c r="W7" s="753"/>
      <c r="X7" s="753"/>
      <c r="Y7" s="753"/>
      <c r="Z7" s="753"/>
      <c r="AA7" s="753">
        <v>928</v>
      </c>
      <c r="AB7" s="753"/>
      <c r="AC7" s="753"/>
      <c r="AD7" s="753"/>
      <c r="AE7" s="754"/>
      <c r="AF7" s="755">
        <v>911</v>
      </c>
      <c r="AG7" s="756"/>
      <c r="AH7" s="756"/>
      <c r="AI7" s="756"/>
      <c r="AJ7" s="757"/>
      <c r="AK7" s="758">
        <v>200</v>
      </c>
      <c r="AL7" s="759"/>
      <c r="AM7" s="759"/>
      <c r="AN7" s="759"/>
      <c r="AO7" s="759"/>
      <c r="AP7" s="759">
        <v>12593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574</v>
      </c>
      <c r="BT7" s="747"/>
      <c r="BU7" s="747"/>
      <c r="BV7" s="747"/>
      <c r="BW7" s="747"/>
      <c r="BX7" s="747"/>
      <c r="BY7" s="747"/>
      <c r="BZ7" s="747"/>
      <c r="CA7" s="747"/>
      <c r="CB7" s="747"/>
      <c r="CC7" s="747"/>
      <c r="CD7" s="747"/>
      <c r="CE7" s="747"/>
      <c r="CF7" s="747"/>
      <c r="CG7" s="762"/>
      <c r="CH7" s="743">
        <v>0</v>
      </c>
      <c r="CI7" s="744"/>
      <c r="CJ7" s="744"/>
      <c r="CK7" s="744"/>
      <c r="CL7" s="745"/>
      <c r="CM7" s="743">
        <v>12</v>
      </c>
      <c r="CN7" s="744"/>
      <c r="CO7" s="744"/>
      <c r="CP7" s="744"/>
      <c r="CQ7" s="745"/>
      <c r="CR7" s="743">
        <v>5</v>
      </c>
      <c r="CS7" s="744"/>
      <c r="CT7" s="744"/>
      <c r="CU7" s="744"/>
      <c r="CV7" s="745"/>
      <c r="CW7" s="743" t="s">
        <v>512</v>
      </c>
      <c r="CX7" s="744"/>
      <c r="CY7" s="744"/>
      <c r="CZ7" s="744"/>
      <c r="DA7" s="745"/>
      <c r="DB7" s="743" t="s">
        <v>512</v>
      </c>
      <c r="DC7" s="744"/>
      <c r="DD7" s="744"/>
      <c r="DE7" s="744"/>
      <c r="DF7" s="745"/>
      <c r="DG7" s="743" t="s">
        <v>512</v>
      </c>
      <c r="DH7" s="744"/>
      <c r="DI7" s="744"/>
      <c r="DJ7" s="744"/>
      <c r="DK7" s="745"/>
      <c r="DL7" s="743" t="s">
        <v>512</v>
      </c>
      <c r="DM7" s="744"/>
      <c r="DN7" s="744"/>
      <c r="DO7" s="744"/>
      <c r="DP7" s="745"/>
      <c r="DQ7" s="743" t="s">
        <v>512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14432</v>
      </c>
      <c r="R23" s="793"/>
      <c r="S23" s="793"/>
      <c r="T23" s="793"/>
      <c r="U23" s="793"/>
      <c r="V23" s="793">
        <v>13504</v>
      </c>
      <c r="W23" s="793"/>
      <c r="X23" s="793"/>
      <c r="Y23" s="793"/>
      <c r="Z23" s="793"/>
      <c r="AA23" s="793">
        <v>928</v>
      </c>
      <c r="AB23" s="793"/>
      <c r="AC23" s="793"/>
      <c r="AD23" s="793"/>
      <c r="AE23" s="794"/>
      <c r="AF23" s="795">
        <v>911</v>
      </c>
      <c r="AG23" s="793"/>
      <c r="AH23" s="793"/>
      <c r="AI23" s="793"/>
      <c r="AJ23" s="796"/>
      <c r="AK23" s="797"/>
      <c r="AL23" s="798"/>
      <c r="AM23" s="798"/>
      <c r="AN23" s="798"/>
      <c r="AO23" s="798"/>
      <c r="AP23" s="793">
        <v>12593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3939</v>
      </c>
      <c r="R28" s="823"/>
      <c r="S28" s="823"/>
      <c r="T28" s="823"/>
      <c r="U28" s="823"/>
      <c r="V28" s="823">
        <v>3504</v>
      </c>
      <c r="W28" s="823"/>
      <c r="X28" s="823"/>
      <c r="Y28" s="823"/>
      <c r="Z28" s="823"/>
      <c r="AA28" s="823">
        <v>435</v>
      </c>
      <c r="AB28" s="823"/>
      <c r="AC28" s="823"/>
      <c r="AD28" s="823"/>
      <c r="AE28" s="824"/>
      <c r="AF28" s="825">
        <v>435</v>
      </c>
      <c r="AG28" s="823"/>
      <c r="AH28" s="823"/>
      <c r="AI28" s="823"/>
      <c r="AJ28" s="826"/>
      <c r="AK28" s="827">
        <v>271</v>
      </c>
      <c r="AL28" s="828"/>
      <c r="AM28" s="828"/>
      <c r="AN28" s="828"/>
      <c r="AO28" s="828"/>
      <c r="AP28" s="828" t="s">
        <v>512</v>
      </c>
      <c r="AQ28" s="828"/>
      <c r="AR28" s="828"/>
      <c r="AS28" s="828"/>
      <c r="AT28" s="828"/>
      <c r="AU28" s="828" t="s">
        <v>512</v>
      </c>
      <c r="AV28" s="828"/>
      <c r="AW28" s="828"/>
      <c r="AX28" s="828"/>
      <c r="AY28" s="828"/>
      <c r="AZ28" s="829" t="s">
        <v>512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613</v>
      </c>
      <c r="R29" s="784"/>
      <c r="S29" s="784"/>
      <c r="T29" s="784"/>
      <c r="U29" s="784"/>
      <c r="V29" s="784">
        <v>600</v>
      </c>
      <c r="W29" s="784"/>
      <c r="X29" s="784"/>
      <c r="Y29" s="784"/>
      <c r="Z29" s="784"/>
      <c r="AA29" s="784">
        <v>13</v>
      </c>
      <c r="AB29" s="784"/>
      <c r="AC29" s="784"/>
      <c r="AD29" s="784"/>
      <c r="AE29" s="785"/>
      <c r="AF29" s="786">
        <v>13</v>
      </c>
      <c r="AG29" s="787"/>
      <c r="AH29" s="787"/>
      <c r="AI29" s="787"/>
      <c r="AJ29" s="788"/>
      <c r="AK29" s="834">
        <v>135</v>
      </c>
      <c r="AL29" s="830"/>
      <c r="AM29" s="830"/>
      <c r="AN29" s="830"/>
      <c r="AO29" s="830"/>
      <c r="AP29" s="830" t="s">
        <v>512</v>
      </c>
      <c r="AQ29" s="830"/>
      <c r="AR29" s="830"/>
      <c r="AS29" s="830"/>
      <c r="AT29" s="830"/>
      <c r="AU29" s="830" t="s">
        <v>512</v>
      </c>
      <c r="AV29" s="830"/>
      <c r="AW29" s="830"/>
      <c r="AX29" s="830"/>
      <c r="AY29" s="830"/>
      <c r="AZ29" s="831" t="s">
        <v>512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3281</v>
      </c>
      <c r="R30" s="784"/>
      <c r="S30" s="784"/>
      <c r="T30" s="784"/>
      <c r="U30" s="784"/>
      <c r="V30" s="784">
        <v>2961</v>
      </c>
      <c r="W30" s="784"/>
      <c r="X30" s="784"/>
      <c r="Y30" s="784"/>
      <c r="Z30" s="784"/>
      <c r="AA30" s="784">
        <v>320</v>
      </c>
      <c r="AB30" s="784"/>
      <c r="AC30" s="784"/>
      <c r="AD30" s="784"/>
      <c r="AE30" s="785"/>
      <c r="AF30" s="786">
        <v>321</v>
      </c>
      <c r="AG30" s="787"/>
      <c r="AH30" s="787"/>
      <c r="AI30" s="787"/>
      <c r="AJ30" s="788"/>
      <c r="AK30" s="834">
        <v>473</v>
      </c>
      <c r="AL30" s="830"/>
      <c r="AM30" s="830"/>
      <c r="AN30" s="830"/>
      <c r="AO30" s="830"/>
      <c r="AP30" s="830" t="s">
        <v>512</v>
      </c>
      <c r="AQ30" s="830"/>
      <c r="AR30" s="830"/>
      <c r="AS30" s="830"/>
      <c r="AT30" s="830"/>
      <c r="AU30" s="830" t="s">
        <v>512</v>
      </c>
      <c r="AV30" s="830"/>
      <c r="AW30" s="830"/>
      <c r="AX30" s="830"/>
      <c r="AY30" s="830"/>
      <c r="AZ30" s="831" t="s">
        <v>512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15</v>
      </c>
      <c r="R31" s="784"/>
      <c r="S31" s="784"/>
      <c r="T31" s="784"/>
      <c r="U31" s="784"/>
      <c r="V31" s="784">
        <v>14</v>
      </c>
      <c r="W31" s="784"/>
      <c r="X31" s="784"/>
      <c r="Y31" s="784"/>
      <c r="Z31" s="784"/>
      <c r="AA31" s="784">
        <v>1</v>
      </c>
      <c r="AB31" s="784"/>
      <c r="AC31" s="784"/>
      <c r="AD31" s="784"/>
      <c r="AE31" s="785"/>
      <c r="AF31" s="786">
        <v>2</v>
      </c>
      <c r="AG31" s="787"/>
      <c r="AH31" s="787"/>
      <c r="AI31" s="787"/>
      <c r="AJ31" s="788"/>
      <c r="AK31" s="834">
        <v>12</v>
      </c>
      <c r="AL31" s="830"/>
      <c r="AM31" s="830"/>
      <c r="AN31" s="830"/>
      <c r="AO31" s="830"/>
      <c r="AP31" s="830" t="s">
        <v>512</v>
      </c>
      <c r="AQ31" s="830"/>
      <c r="AR31" s="830"/>
      <c r="AS31" s="830"/>
      <c r="AT31" s="830"/>
      <c r="AU31" s="830" t="s">
        <v>512</v>
      </c>
      <c r="AV31" s="830"/>
      <c r="AW31" s="830"/>
      <c r="AX31" s="830"/>
      <c r="AY31" s="830"/>
      <c r="AZ31" s="831" t="s">
        <v>512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982</v>
      </c>
      <c r="R32" s="784"/>
      <c r="S32" s="784"/>
      <c r="T32" s="784"/>
      <c r="U32" s="784"/>
      <c r="V32" s="784">
        <v>971</v>
      </c>
      <c r="W32" s="784"/>
      <c r="X32" s="784"/>
      <c r="Y32" s="784"/>
      <c r="Z32" s="784"/>
      <c r="AA32" s="784">
        <v>11</v>
      </c>
      <c r="AB32" s="784"/>
      <c r="AC32" s="784"/>
      <c r="AD32" s="784"/>
      <c r="AE32" s="785"/>
      <c r="AF32" s="786">
        <v>141</v>
      </c>
      <c r="AG32" s="787"/>
      <c r="AH32" s="787"/>
      <c r="AI32" s="787"/>
      <c r="AJ32" s="788"/>
      <c r="AK32" s="834">
        <v>504</v>
      </c>
      <c r="AL32" s="830"/>
      <c r="AM32" s="830"/>
      <c r="AN32" s="830"/>
      <c r="AO32" s="830"/>
      <c r="AP32" s="830">
        <v>9444</v>
      </c>
      <c r="AQ32" s="830"/>
      <c r="AR32" s="830"/>
      <c r="AS32" s="830"/>
      <c r="AT32" s="830"/>
      <c r="AU32" s="830">
        <v>6072</v>
      </c>
      <c r="AV32" s="830"/>
      <c r="AW32" s="830"/>
      <c r="AX32" s="830"/>
      <c r="AY32" s="830"/>
      <c r="AZ32" s="831" t="s">
        <v>512</v>
      </c>
      <c r="BA32" s="831"/>
      <c r="BB32" s="831"/>
      <c r="BC32" s="831"/>
      <c r="BD32" s="831"/>
      <c r="BE32" s="832" t="s">
        <v>575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910</v>
      </c>
      <c r="AG63" s="844"/>
      <c r="AH63" s="844"/>
      <c r="AI63" s="844"/>
      <c r="AJ63" s="845"/>
      <c r="AK63" s="846"/>
      <c r="AL63" s="841"/>
      <c r="AM63" s="841"/>
      <c r="AN63" s="841"/>
      <c r="AO63" s="841"/>
      <c r="AP63" s="844">
        <v>9444</v>
      </c>
      <c r="AQ63" s="844"/>
      <c r="AR63" s="844"/>
      <c r="AS63" s="844"/>
      <c r="AT63" s="844"/>
      <c r="AU63" s="844"/>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400</v>
      </c>
      <c r="AB66" s="734"/>
      <c r="AC66" s="734"/>
      <c r="AD66" s="734"/>
      <c r="AE66" s="735"/>
      <c r="AF66" s="854" t="s">
        <v>401</v>
      </c>
      <c r="AG66" s="815"/>
      <c r="AH66" s="815"/>
      <c r="AI66" s="815"/>
      <c r="AJ66" s="855"/>
      <c r="AK66" s="733" t="s">
        <v>402</v>
      </c>
      <c r="AL66" s="728"/>
      <c r="AM66" s="728"/>
      <c r="AN66" s="728"/>
      <c r="AO66" s="729"/>
      <c r="AP66" s="733" t="s">
        <v>416</v>
      </c>
      <c r="AQ66" s="734"/>
      <c r="AR66" s="734"/>
      <c r="AS66" s="734"/>
      <c r="AT66" s="735"/>
      <c r="AU66" s="733" t="s">
        <v>417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576</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t="s">
        <v>512</v>
      </c>
      <c r="AQ68" s="866"/>
      <c r="AR68" s="866"/>
      <c r="AS68" s="866"/>
      <c r="AT68" s="866"/>
      <c r="AU68" s="866" t="s">
        <v>512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577</v>
      </c>
      <c r="C69" s="874"/>
      <c r="D69" s="874"/>
      <c r="E69" s="874"/>
      <c r="F69" s="874"/>
      <c r="G69" s="874"/>
      <c r="H69" s="874"/>
      <c r="I69" s="874"/>
      <c r="J69" s="874"/>
      <c r="K69" s="874"/>
      <c r="L69" s="874"/>
      <c r="M69" s="874"/>
      <c r="N69" s="874"/>
      <c r="O69" s="874"/>
      <c r="P69" s="875"/>
      <c r="Q69" s="876">
        <v>119</v>
      </c>
      <c r="R69" s="830"/>
      <c r="S69" s="830"/>
      <c r="T69" s="830"/>
      <c r="U69" s="830"/>
      <c r="V69" s="830">
        <v>113</v>
      </c>
      <c r="W69" s="830"/>
      <c r="X69" s="830"/>
      <c r="Y69" s="830"/>
      <c r="Z69" s="830"/>
      <c r="AA69" s="830">
        <v>6</v>
      </c>
      <c r="AB69" s="830"/>
      <c r="AC69" s="830"/>
      <c r="AD69" s="830"/>
      <c r="AE69" s="830"/>
      <c r="AF69" s="830">
        <v>6</v>
      </c>
      <c r="AG69" s="830"/>
      <c r="AH69" s="830"/>
      <c r="AI69" s="830"/>
      <c r="AJ69" s="830"/>
      <c r="AK69" s="830">
        <v>20</v>
      </c>
      <c r="AL69" s="830"/>
      <c r="AM69" s="830"/>
      <c r="AN69" s="830"/>
      <c r="AO69" s="830"/>
      <c r="AP69" s="830" t="s">
        <v>512</v>
      </c>
      <c r="AQ69" s="830"/>
      <c r="AR69" s="830"/>
      <c r="AS69" s="830"/>
      <c r="AT69" s="830"/>
      <c r="AU69" s="830" t="s">
        <v>512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578</v>
      </c>
      <c r="C70" s="874"/>
      <c r="D70" s="874"/>
      <c r="E70" s="874"/>
      <c r="F70" s="874"/>
      <c r="G70" s="874"/>
      <c r="H70" s="874"/>
      <c r="I70" s="874"/>
      <c r="J70" s="874"/>
      <c r="K70" s="874"/>
      <c r="L70" s="874"/>
      <c r="M70" s="874"/>
      <c r="N70" s="874"/>
      <c r="O70" s="874"/>
      <c r="P70" s="875"/>
      <c r="Q70" s="876">
        <v>401</v>
      </c>
      <c r="R70" s="830"/>
      <c r="S70" s="830"/>
      <c r="T70" s="830"/>
      <c r="U70" s="830"/>
      <c r="V70" s="830">
        <v>376</v>
      </c>
      <c r="W70" s="830"/>
      <c r="X70" s="830"/>
      <c r="Y70" s="830"/>
      <c r="Z70" s="830"/>
      <c r="AA70" s="830">
        <v>25</v>
      </c>
      <c r="AB70" s="830"/>
      <c r="AC70" s="830"/>
      <c r="AD70" s="830"/>
      <c r="AE70" s="830"/>
      <c r="AF70" s="830">
        <v>25</v>
      </c>
      <c r="AG70" s="830"/>
      <c r="AH70" s="830"/>
      <c r="AI70" s="830"/>
      <c r="AJ70" s="830"/>
      <c r="AK70" s="830">
        <v>239</v>
      </c>
      <c r="AL70" s="830"/>
      <c r="AM70" s="830"/>
      <c r="AN70" s="830"/>
      <c r="AO70" s="830"/>
      <c r="AP70" s="830" t="s">
        <v>512</v>
      </c>
      <c r="AQ70" s="830"/>
      <c r="AR70" s="830"/>
      <c r="AS70" s="830"/>
      <c r="AT70" s="830"/>
      <c r="AU70" s="830" t="s">
        <v>512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579</v>
      </c>
      <c r="C71" s="874"/>
      <c r="D71" s="874"/>
      <c r="E71" s="874"/>
      <c r="F71" s="874"/>
      <c r="G71" s="874"/>
      <c r="H71" s="874"/>
      <c r="I71" s="874"/>
      <c r="J71" s="874"/>
      <c r="K71" s="874"/>
      <c r="L71" s="874"/>
      <c r="M71" s="874"/>
      <c r="N71" s="874"/>
      <c r="O71" s="874"/>
      <c r="P71" s="875"/>
      <c r="Q71" s="876">
        <v>1008</v>
      </c>
      <c r="R71" s="830"/>
      <c r="S71" s="830"/>
      <c r="T71" s="830"/>
      <c r="U71" s="830"/>
      <c r="V71" s="830">
        <v>990</v>
      </c>
      <c r="W71" s="830"/>
      <c r="X71" s="830"/>
      <c r="Y71" s="830"/>
      <c r="Z71" s="830"/>
      <c r="AA71" s="830">
        <v>18</v>
      </c>
      <c r="AB71" s="830"/>
      <c r="AC71" s="830"/>
      <c r="AD71" s="830"/>
      <c r="AE71" s="830"/>
      <c r="AF71" s="830" t="s">
        <v>512</v>
      </c>
      <c r="AG71" s="830"/>
      <c r="AH71" s="830"/>
      <c r="AI71" s="830"/>
      <c r="AJ71" s="830"/>
      <c r="AK71" s="830">
        <v>88</v>
      </c>
      <c r="AL71" s="830"/>
      <c r="AM71" s="830"/>
      <c r="AN71" s="830"/>
      <c r="AO71" s="830"/>
      <c r="AP71" s="830" t="s">
        <v>512</v>
      </c>
      <c r="AQ71" s="830"/>
      <c r="AR71" s="830"/>
      <c r="AS71" s="830"/>
      <c r="AT71" s="830"/>
      <c r="AU71" s="830" t="s">
        <v>512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580</v>
      </c>
      <c r="C72" s="874"/>
      <c r="D72" s="874"/>
      <c r="E72" s="874"/>
      <c r="F72" s="874"/>
      <c r="G72" s="874"/>
      <c r="H72" s="874"/>
      <c r="I72" s="874"/>
      <c r="J72" s="874"/>
      <c r="K72" s="874"/>
      <c r="L72" s="874"/>
      <c r="M72" s="874"/>
      <c r="N72" s="874"/>
      <c r="O72" s="874"/>
      <c r="P72" s="875"/>
      <c r="Q72" s="876">
        <v>14719</v>
      </c>
      <c r="R72" s="830"/>
      <c r="S72" s="830"/>
      <c r="T72" s="830"/>
      <c r="U72" s="830"/>
      <c r="V72" s="830">
        <v>14004</v>
      </c>
      <c r="W72" s="830"/>
      <c r="X72" s="830"/>
      <c r="Y72" s="830"/>
      <c r="Z72" s="830"/>
      <c r="AA72" s="830">
        <v>715</v>
      </c>
      <c r="AB72" s="830"/>
      <c r="AC72" s="830"/>
      <c r="AD72" s="830"/>
      <c r="AE72" s="830"/>
      <c r="AF72" s="830">
        <v>707</v>
      </c>
      <c r="AG72" s="830"/>
      <c r="AH72" s="830"/>
      <c r="AI72" s="830"/>
      <c r="AJ72" s="830"/>
      <c r="AK72" s="830">
        <v>256</v>
      </c>
      <c r="AL72" s="830"/>
      <c r="AM72" s="830"/>
      <c r="AN72" s="830"/>
      <c r="AO72" s="830"/>
      <c r="AP72" s="830">
        <v>4831</v>
      </c>
      <c r="AQ72" s="830"/>
      <c r="AR72" s="830"/>
      <c r="AS72" s="830"/>
      <c r="AT72" s="830"/>
      <c r="AU72" s="830">
        <v>279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581</v>
      </c>
      <c r="C73" s="874"/>
      <c r="D73" s="874"/>
      <c r="E73" s="874"/>
      <c r="F73" s="874"/>
      <c r="G73" s="874"/>
      <c r="H73" s="874"/>
      <c r="I73" s="874"/>
      <c r="J73" s="874"/>
      <c r="K73" s="874"/>
      <c r="L73" s="874"/>
      <c r="M73" s="874"/>
      <c r="N73" s="874"/>
      <c r="O73" s="874"/>
      <c r="P73" s="875"/>
      <c r="Q73" s="876">
        <v>3919</v>
      </c>
      <c r="R73" s="830"/>
      <c r="S73" s="830"/>
      <c r="T73" s="830"/>
      <c r="U73" s="830"/>
      <c r="V73" s="830">
        <v>3348</v>
      </c>
      <c r="W73" s="830"/>
      <c r="X73" s="830"/>
      <c r="Y73" s="830"/>
      <c r="Z73" s="830"/>
      <c r="AA73" s="830">
        <v>571</v>
      </c>
      <c r="AB73" s="830"/>
      <c r="AC73" s="830"/>
      <c r="AD73" s="830"/>
      <c r="AE73" s="830"/>
      <c r="AF73" s="830">
        <v>2546</v>
      </c>
      <c r="AG73" s="830"/>
      <c r="AH73" s="830"/>
      <c r="AI73" s="830"/>
      <c r="AJ73" s="830"/>
      <c r="AK73" s="830">
        <v>300</v>
      </c>
      <c r="AL73" s="830"/>
      <c r="AM73" s="830"/>
      <c r="AN73" s="830"/>
      <c r="AO73" s="830"/>
      <c r="AP73" s="830">
        <v>800</v>
      </c>
      <c r="AQ73" s="830"/>
      <c r="AR73" s="830"/>
      <c r="AS73" s="830"/>
      <c r="AT73" s="830"/>
      <c r="AU73" s="830">
        <v>211</v>
      </c>
      <c r="AV73" s="830"/>
      <c r="AW73" s="830"/>
      <c r="AX73" s="830"/>
      <c r="AY73" s="830"/>
      <c r="AZ73" s="832" t="s">
        <v>575</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582</v>
      </c>
      <c r="C74" s="874"/>
      <c r="D74" s="874"/>
      <c r="E74" s="874"/>
      <c r="F74" s="874"/>
      <c r="G74" s="874"/>
      <c r="H74" s="874"/>
      <c r="I74" s="874"/>
      <c r="J74" s="874"/>
      <c r="K74" s="874"/>
      <c r="L74" s="874"/>
      <c r="M74" s="874"/>
      <c r="N74" s="874"/>
      <c r="O74" s="874"/>
      <c r="P74" s="875"/>
      <c r="Q74" s="876">
        <v>1155</v>
      </c>
      <c r="R74" s="830"/>
      <c r="S74" s="830"/>
      <c r="T74" s="830"/>
      <c r="U74" s="830"/>
      <c r="V74" s="830">
        <v>1112</v>
      </c>
      <c r="W74" s="830"/>
      <c r="X74" s="830"/>
      <c r="Y74" s="830"/>
      <c r="Z74" s="830"/>
      <c r="AA74" s="830">
        <v>43</v>
      </c>
      <c r="AB74" s="830"/>
      <c r="AC74" s="830"/>
      <c r="AD74" s="830"/>
      <c r="AE74" s="830"/>
      <c r="AF74" s="830">
        <v>1028</v>
      </c>
      <c r="AG74" s="830"/>
      <c r="AH74" s="830"/>
      <c r="AI74" s="830"/>
      <c r="AJ74" s="830"/>
      <c r="AK74" s="830">
        <v>10</v>
      </c>
      <c r="AL74" s="830"/>
      <c r="AM74" s="830"/>
      <c r="AN74" s="830"/>
      <c r="AO74" s="830"/>
      <c r="AP74" s="830">
        <v>1130</v>
      </c>
      <c r="AQ74" s="830"/>
      <c r="AR74" s="830"/>
      <c r="AS74" s="830"/>
      <c r="AT74" s="830"/>
      <c r="AU74" s="830" t="s">
        <v>512</v>
      </c>
      <c r="AV74" s="830"/>
      <c r="AW74" s="830"/>
      <c r="AX74" s="830"/>
      <c r="AY74" s="830"/>
      <c r="AZ74" s="832" t="s">
        <v>575</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4328</v>
      </c>
      <c r="AG88" s="844"/>
      <c r="AH88" s="844"/>
      <c r="AI88" s="844"/>
      <c r="AJ88" s="844"/>
      <c r="AK88" s="841"/>
      <c r="AL88" s="841"/>
      <c r="AM88" s="841"/>
      <c r="AN88" s="841"/>
      <c r="AO88" s="841"/>
      <c r="AP88" s="844">
        <v>5631</v>
      </c>
      <c r="AQ88" s="844"/>
      <c r="AR88" s="844"/>
      <c r="AS88" s="844"/>
      <c r="AT88" s="844"/>
      <c r="AU88" s="844">
        <v>490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311</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311</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311</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1327185</v>
      </c>
      <c r="AB110" s="900"/>
      <c r="AC110" s="900"/>
      <c r="AD110" s="900"/>
      <c r="AE110" s="901"/>
      <c r="AF110" s="902">
        <v>1460090</v>
      </c>
      <c r="AG110" s="900"/>
      <c r="AH110" s="900"/>
      <c r="AI110" s="900"/>
      <c r="AJ110" s="901"/>
      <c r="AK110" s="902">
        <v>1513431</v>
      </c>
      <c r="AL110" s="900"/>
      <c r="AM110" s="900"/>
      <c r="AN110" s="900"/>
      <c r="AO110" s="901"/>
      <c r="AP110" s="903">
        <v>23.1</v>
      </c>
      <c r="AQ110" s="904"/>
      <c r="AR110" s="904"/>
      <c r="AS110" s="904"/>
      <c r="AT110" s="905"/>
      <c r="AU110" s="906" t="s">
        <v>77</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13363872</v>
      </c>
      <c r="BR110" s="931"/>
      <c r="BS110" s="931"/>
      <c r="BT110" s="931"/>
      <c r="BU110" s="931"/>
      <c r="BV110" s="931">
        <v>13374474</v>
      </c>
      <c r="BW110" s="931"/>
      <c r="BX110" s="931"/>
      <c r="BY110" s="931"/>
      <c r="BZ110" s="931"/>
      <c r="CA110" s="931">
        <v>12592955</v>
      </c>
      <c r="CB110" s="931"/>
      <c r="CC110" s="931"/>
      <c r="CD110" s="931"/>
      <c r="CE110" s="931"/>
      <c r="CF110" s="944">
        <v>192.1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395</v>
      </c>
      <c r="DH110" s="931"/>
      <c r="DI110" s="931"/>
      <c r="DJ110" s="931"/>
      <c r="DK110" s="931"/>
      <c r="DL110" s="931" t="s">
        <v>435</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437</v>
      </c>
      <c r="AG111" s="938"/>
      <c r="AH111" s="938"/>
      <c r="AI111" s="938"/>
      <c r="AJ111" s="939"/>
      <c r="AK111" s="940" t="s">
        <v>437</v>
      </c>
      <c r="AL111" s="938"/>
      <c r="AM111" s="938"/>
      <c r="AN111" s="938"/>
      <c r="AO111" s="939"/>
      <c r="AP111" s="941" t="s">
        <v>435</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437</v>
      </c>
      <c r="BR111" s="926"/>
      <c r="BS111" s="926"/>
      <c r="BT111" s="926"/>
      <c r="BU111" s="926"/>
      <c r="BV111" s="926" t="s">
        <v>395</v>
      </c>
      <c r="BW111" s="926"/>
      <c r="BX111" s="926"/>
      <c r="BY111" s="926"/>
      <c r="BZ111" s="926"/>
      <c r="CA111" s="926" t="s">
        <v>395</v>
      </c>
      <c r="CB111" s="926"/>
      <c r="CC111" s="926"/>
      <c r="CD111" s="926"/>
      <c r="CE111" s="926"/>
      <c r="CF111" s="920" t="s">
        <v>437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395</v>
      </c>
      <c r="DM111" s="926"/>
      <c r="DN111" s="926"/>
      <c r="DO111" s="926"/>
      <c r="DP111" s="926"/>
      <c r="DQ111" s="926" t="s">
        <v>437</v>
      </c>
      <c r="DR111" s="926"/>
      <c r="DS111" s="926"/>
      <c r="DT111" s="926"/>
      <c r="DU111" s="926"/>
      <c r="DV111" s="927" t="s">
        <v>395</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435</v>
      </c>
      <c r="AB112" s="959"/>
      <c r="AC112" s="959"/>
      <c r="AD112" s="959"/>
      <c r="AE112" s="960"/>
      <c r="AF112" s="961" t="s">
        <v>395</v>
      </c>
      <c r="AG112" s="959"/>
      <c r="AH112" s="959"/>
      <c r="AI112" s="959"/>
      <c r="AJ112" s="960"/>
      <c r="AK112" s="961" t="s">
        <v>395</v>
      </c>
      <c r="AL112" s="959"/>
      <c r="AM112" s="959"/>
      <c r="AN112" s="959"/>
      <c r="AO112" s="960"/>
      <c r="AP112" s="962" t="s">
        <v>395</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6896969</v>
      </c>
      <c r="BR112" s="926"/>
      <c r="BS112" s="926"/>
      <c r="BT112" s="926"/>
      <c r="BU112" s="926"/>
      <c r="BV112" s="926">
        <v>6446235</v>
      </c>
      <c r="BW112" s="926"/>
      <c r="BX112" s="926"/>
      <c r="BY112" s="926"/>
      <c r="BZ112" s="926"/>
      <c r="CA112" s="926">
        <v>6072333</v>
      </c>
      <c r="CB112" s="926"/>
      <c r="CC112" s="926"/>
      <c r="CD112" s="926"/>
      <c r="CE112" s="926"/>
      <c r="CF112" s="920">
        <v>92.6</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395</v>
      </c>
      <c r="DH112" s="926"/>
      <c r="DI112" s="926"/>
      <c r="DJ112" s="926"/>
      <c r="DK112" s="926"/>
      <c r="DL112" s="926" t="s">
        <v>395</v>
      </c>
      <c r="DM112" s="926"/>
      <c r="DN112" s="926"/>
      <c r="DO112" s="926"/>
      <c r="DP112" s="926"/>
      <c r="DQ112" s="926" t="s">
        <v>395</v>
      </c>
      <c r="DR112" s="926"/>
      <c r="DS112" s="926"/>
      <c r="DT112" s="926"/>
      <c r="DU112" s="926"/>
      <c r="DV112" s="927" t="s">
        <v>395</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393129</v>
      </c>
      <c r="AB113" s="938"/>
      <c r="AC113" s="938"/>
      <c r="AD113" s="938"/>
      <c r="AE113" s="939"/>
      <c r="AF113" s="940">
        <v>400822</v>
      </c>
      <c r="AG113" s="938"/>
      <c r="AH113" s="938"/>
      <c r="AI113" s="938"/>
      <c r="AJ113" s="939"/>
      <c r="AK113" s="940">
        <v>390899</v>
      </c>
      <c r="AL113" s="938"/>
      <c r="AM113" s="938"/>
      <c r="AN113" s="938"/>
      <c r="AO113" s="939"/>
      <c r="AP113" s="941">
        <v>6</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802747</v>
      </c>
      <c r="BR113" s="926"/>
      <c r="BS113" s="926"/>
      <c r="BT113" s="926"/>
      <c r="BU113" s="926"/>
      <c r="BV113" s="926">
        <v>577290</v>
      </c>
      <c r="BW113" s="926"/>
      <c r="BX113" s="926"/>
      <c r="BY113" s="926"/>
      <c r="BZ113" s="926"/>
      <c r="CA113" s="926">
        <v>489876</v>
      </c>
      <c r="CB113" s="926"/>
      <c r="CC113" s="926"/>
      <c r="CD113" s="926"/>
      <c r="CE113" s="926"/>
      <c r="CF113" s="920">
        <v>7.5</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395</v>
      </c>
      <c r="DH113" s="959"/>
      <c r="DI113" s="959"/>
      <c r="DJ113" s="959"/>
      <c r="DK113" s="960"/>
      <c r="DL113" s="961" t="s">
        <v>395</v>
      </c>
      <c r="DM113" s="959"/>
      <c r="DN113" s="959"/>
      <c r="DO113" s="959"/>
      <c r="DP113" s="960"/>
      <c r="DQ113" s="961" t="s">
        <v>435</v>
      </c>
      <c r="DR113" s="959"/>
      <c r="DS113" s="959"/>
      <c r="DT113" s="959"/>
      <c r="DU113" s="960"/>
      <c r="DV113" s="962" t="s">
        <v>395</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140267</v>
      </c>
      <c r="AB114" s="959"/>
      <c r="AC114" s="959"/>
      <c r="AD114" s="959"/>
      <c r="AE114" s="960"/>
      <c r="AF114" s="961">
        <v>131809</v>
      </c>
      <c r="AG114" s="959"/>
      <c r="AH114" s="959"/>
      <c r="AI114" s="959"/>
      <c r="AJ114" s="960"/>
      <c r="AK114" s="961">
        <v>129603</v>
      </c>
      <c r="AL114" s="959"/>
      <c r="AM114" s="959"/>
      <c r="AN114" s="959"/>
      <c r="AO114" s="960"/>
      <c r="AP114" s="962">
        <v>2</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1972993</v>
      </c>
      <c r="BR114" s="926"/>
      <c r="BS114" s="926"/>
      <c r="BT114" s="926"/>
      <c r="BU114" s="926"/>
      <c r="BV114" s="926">
        <v>1925847</v>
      </c>
      <c r="BW114" s="926"/>
      <c r="BX114" s="926"/>
      <c r="BY114" s="926"/>
      <c r="BZ114" s="926"/>
      <c r="CA114" s="926">
        <v>1701537</v>
      </c>
      <c r="CB114" s="926"/>
      <c r="CC114" s="926"/>
      <c r="CD114" s="926"/>
      <c r="CE114" s="926"/>
      <c r="CF114" s="920">
        <v>26</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395</v>
      </c>
      <c r="DM114" s="959"/>
      <c r="DN114" s="959"/>
      <c r="DO114" s="959"/>
      <c r="DP114" s="960"/>
      <c r="DQ114" s="961" t="s">
        <v>395</v>
      </c>
      <c r="DR114" s="959"/>
      <c r="DS114" s="959"/>
      <c r="DT114" s="959"/>
      <c r="DU114" s="960"/>
      <c r="DV114" s="962" t="s">
        <v>395</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395</v>
      </c>
      <c r="AB115" s="938"/>
      <c r="AC115" s="938"/>
      <c r="AD115" s="938"/>
      <c r="AE115" s="939"/>
      <c r="AF115" s="940" t="s">
        <v>395</v>
      </c>
      <c r="AG115" s="938"/>
      <c r="AH115" s="938"/>
      <c r="AI115" s="938"/>
      <c r="AJ115" s="939"/>
      <c r="AK115" s="940" t="s">
        <v>435</v>
      </c>
      <c r="AL115" s="938"/>
      <c r="AM115" s="938"/>
      <c r="AN115" s="938"/>
      <c r="AO115" s="939"/>
      <c r="AP115" s="941" t="s">
        <v>395</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395</v>
      </c>
      <c r="BR115" s="926"/>
      <c r="BS115" s="926"/>
      <c r="BT115" s="926"/>
      <c r="BU115" s="926"/>
      <c r="BV115" s="926" t="s">
        <v>395</v>
      </c>
      <c r="BW115" s="926"/>
      <c r="BX115" s="926"/>
      <c r="BY115" s="926"/>
      <c r="BZ115" s="926"/>
      <c r="CA115" s="926" t="s">
        <v>395</v>
      </c>
      <c r="CB115" s="926"/>
      <c r="CC115" s="926"/>
      <c r="CD115" s="926"/>
      <c r="CE115" s="926"/>
      <c r="CF115" s="920" t="s">
        <v>435</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435</v>
      </c>
      <c r="DH115" s="959"/>
      <c r="DI115" s="959"/>
      <c r="DJ115" s="959"/>
      <c r="DK115" s="960"/>
      <c r="DL115" s="961" t="s">
        <v>395</v>
      </c>
      <c r="DM115" s="959"/>
      <c r="DN115" s="959"/>
      <c r="DO115" s="959"/>
      <c r="DP115" s="960"/>
      <c r="DQ115" s="961" t="s">
        <v>395</v>
      </c>
      <c r="DR115" s="959"/>
      <c r="DS115" s="959"/>
      <c r="DT115" s="959"/>
      <c r="DU115" s="960"/>
      <c r="DV115" s="962" t="s">
        <v>395</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395</v>
      </c>
      <c r="AG116" s="959"/>
      <c r="AH116" s="959"/>
      <c r="AI116" s="959"/>
      <c r="AJ116" s="960"/>
      <c r="AK116" s="961" t="s">
        <v>395</v>
      </c>
      <c r="AL116" s="959"/>
      <c r="AM116" s="959"/>
      <c r="AN116" s="959"/>
      <c r="AO116" s="960"/>
      <c r="AP116" s="962" t="s">
        <v>435</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395</v>
      </c>
      <c r="BR116" s="926"/>
      <c r="BS116" s="926"/>
      <c r="BT116" s="926"/>
      <c r="BU116" s="926"/>
      <c r="BV116" s="926" t="s">
        <v>395</v>
      </c>
      <c r="BW116" s="926"/>
      <c r="BX116" s="926"/>
      <c r="BY116" s="926"/>
      <c r="BZ116" s="926"/>
      <c r="CA116" s="926" t="s">
        <v>395</v>
      </c>
      <c r="CB116" s="926"/>
      <c r="CC116" s="926"/>
      <c r="CD116" s="926"/>
      <c r="CE116" s="926"/>
      <c r="CF116" s="920" t="s">
        <v>435</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395</v>
      </c>
      <c r="DH116" s="959"/>
      <c r="DI116" s="959"/>
      <c r="DJ116" s="959"/>
      <c r="DK116" s="960"/>
      <c r="DL116" s="961" t="s">
        <v>395</v>
      </c>
      <c r="DM116" s="959"/>
      <c r="DN116" s="959"/>
      <c r="DO116" s="959"/>
      <c r="DP116" s="960"/>
      <c r="DQ116" s="961" t="s">
        <v>395</v>
      </c>
      <c r="DR116" s="959"/>
      <c r="DS116" s="959"/>
      <c r="DT116" s="959"/>
      <c r="DU116" s="960"/>
      <c r="DV116" s="962" t="s">
        <v>435</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1860581</v>
      </c>
      <c r="AB117" s="979"/>
      <c r="AC117" s="979"/>
      <c r="AD117" s="979"/>
      <c r="AE117" s="980"/>
      <c r="AF117" s="981">
        <v>1992721</v>
      </c>
      <c r="AG117" s="979"/>
      <c r="AH117" s="979"/>
      <c r="AI117" s="979"/>
      <c r="AJ117" s="980"/>
      <c r="AK117" s="981">
        <v>2033933</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413</v>
      </c>
      <c r="BW117" s="926"/>
      <c r="BX117" s="926"/>
      <c r="BY117" s="926"/>
      <c r="BZ117" s="926"/>
      <c r="CA117" s="926" t="s">
        <v>413</v>
      </c>
      <c r="CB117" s="926"/>
      <c r="CC117" s="926"/>
      <c r="CD117" s="926"/>
      <c r="CE117" s="926"/>
      <c r="CF117" s="920" t="s">
        <v>413</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413</v>
      </c>
      <c r="DH117" s="959"/>
      <c r="DI117" s="959"/>
      <c r="DJ117" s="959"/>
      <c r="DK117" s="960"/>
      <c r="DL117" s="961" t="s">
        <v>413</v>
      </c>
      <c r="DM117" s="959"/>
      <c r="DN117" s="959"/>
      <c r="DO117" s="959"/>
      <c r="DP117" s="960"/>
      <c r="DQ117" s="961" t="s">
        <v>179</v>
      </c>
      <c r="DR117" s="959"/>
      <c r="DS117" s="959"/>
      <c r="DT117" s="959"/>
      <c r="DU117" s="960"/>
      <c r="DV117" s="962" t="s">
        <v>413</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311</v>
      </c>
      <c r="AL118" s="893"/>
      <c r="AM118" s="893"/>
      <c r="AN118" s="893"/>
      <c r="AO118" s="894"/>
      <c r="AP118" s="970" t="s">
        <v>429</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413</v>
      </c>
      <c r="BR118" s="1000"/>
      <c r="BS118" s="1000"/>
      <c r="BT118" s="1000"/>
      <c r="BU118" s="1000"/>
      <c r="BV118" s="1000" t="s">
        <v>413</v>
      </c>
      <c r="BW118" s="1000"/>
      <c r="BX118" s="1000"/>
      <c r="BY118" s="1000"/>
      <c r="BZ118" s="1000"/>
      <c r="CA118" s="1000" t="s">
        <v>179</v>
      </c>
      <c r="CB118" s="1000"/>
      <c r="CC118" s="1000"/>
      <c r="CD118" s="1000"/>
      <c r="CE118" s="1000"/>
      <c r="CF118" s="920" t="s">
        <v>413</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413</v>
      </c>
      <c r="DH118" s="959"/>
      <c r="DI118" s="959"/>
      <c r="DJ118" s="959"/>
      <c r="DK118" s="960"/>
      <c r="DL118" s="961" t="s">
        <v>413</v>
      </c>
      <c r="DM118" s="959"/>
      <c r="DN118" s="959"/>
      <c r="DO118" s="959"/>
      <c r="DP118" s="960"/>
      <c r="DQ118" s="961" t="s">
        <v>458</v>
      </c>
      <c r="DR118" s="959"/>
      <c r="DS118" s="959"/>
      <c r="DT118" s="959"/>
      <c r="DU118" s="960"/>
      <c r="DV118" s="962" t="s">
        <v>179</v>
      </c>
      <c r="DW118" s="963"/>
      <c r="DX118" s="963"/>
      <c r="DY118" s="963"/>
      <c r="DZ118" s="964"/>
    </row>
    <row r="119" spans="1:130" s="230" customFormat="1" ht="26.25" customHeight="1" x14ac:dyDescent="0.15">
      <c r="A119" s="1057"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413</v>
      </c>
      <c r="AG119" s="900"/>
      <c r="AH119" s="900"/>
      <c r="AI119" s="900"/>
      <c r="AJ119" s="901"/>
      <c r="AK119" s="902" t="s">
        <v>413</v>
      </c>
      <c r="AL119" s="900"/>
      <c r="AM119" s="900"/>
      <c r="AN119" s="900"/>
      <c r="AO119" s="901"/>
      <c r="AP119" s="903" t="s">
        <v>413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462</v>
      </c>
      <c r="BP119" s="1005"/>
      <c r="BQ119" s="999">
        <v>23036581</v>
      </c>
      <c r="BR119" s="1000"/>
      <c r="BS119" s="1000"/>
      <c r="BT119" s="1000"/>
      <c r="BU119" s="1000"/>
      <c r="BV119" s="1000">
        <v>22323846</v>
      </c>
      <c r="BW119" s="1000"/>
      <c r="BX119" s="1000"/>
      <c r="BY119" s="1000"/>
      <c r="BZ119" s="1000"/>
      <c r="CA119" s="1000">
        <v>20856701</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464</v>
      </c>
      <c r="DH119" s="986"/>
      <c r="DI119" s="986"/>
      <c r="DJ119" s="986"/>
      <c r="DK119" s="987"/>
      <c r="DL119" s="985" t="s">
        <v>179</v>
      </c>
      <c r="DM119" s="986"/>
      <c r="DN119" s="986"/>
      <c r="DO119" s="986"/>
      <c r="DP119" s="987"/>
      <c r="DQ119" s="985" t="s">
        <v>413</v>
      </c>
      <c r="DR119" s="986"/>
      <c r="DS119" s="986"/>
      <c r="DT119" s="986"/>
      <c r="DU119" s="987"/>
      <c r="DV119" s="988" t="s">
        <v>413</v>
      </c>
      <c r="DW119" s="989"/>
      <c r="DX119" s="989"/>
      <c r="DY119" s="989"/>
      <c r="DZ119" s="990"/>
    </row>
    <row r="120" spans="1:130" s="230" customFormat="1" ht="26.25" customHeight="1" x14ac:dyDescent="0.15">
      <c r="A120" s="1058"/>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413</v>
      </c>
      <c r="AG120" s="959"/>
      <c r="AH120" s="959"/>
      <c r="AI120" s="959"/>
      <c r="AJ120" s="960"/>
      <c r="AK120" s="961" t="s">
        <v>413</v>
      </c>
      <c r="AL120" s="959"/>
      <c r="AM120" s="959"/>
      <c r="AN120" s="959"/>
      <c r="AO120" s="960"/>
      <c r="AP120" s="962" t="s">
        <v>179</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3355573</v>
      </c>
      <c r="BR120" s="931"/>
      <c r="BS120" s="931"/>
      <c r="BT120" s="931"/>
      <c r="BU120" s="931"/>
      <c r="BV120" s="931">
        <v>3451138</v>
      </c>
      <c r="BW120" s="931"/>
      <c r="BX120" s="931"/>
      <c r="BY120" s="931"/>
      <c r="BZ120" s="931"/>
      <c r="CA120" s="931">
        <v>3541395</v>
      </c>
      <c r="CB120" s="931"/>
      <c r="CC120" s="931"/>
      <c r="CD120" s="931"/>
      <c r="CE120" s="931"/>
      <c r="CF120" s="944">
        <v>54</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6896969</v>
      </c>
      <c r="DH120" s="931"/>
      <c r="DI120" s="931"/>
      <c r="DJ120" s="931"/>
      <c r="DK120" s="931"/>
      <c r="DL120" s="931">
        <v>6446235</v>
      </c>
      <c r="DM120" s="931"/>
      <c r="DN120" s="931"/>
      <c r="DO120" s="931"/>
      <c r="DP120" s="931"/>
      <c r="DQ120" s="931">
        <v>6072333</v>
      </c>
      <c r="DR120" s="931"/>
      <c r="DS120" s="931"/>
      <c r="DT120" s="931"/>
      <c r="DU120" s="931"/>
      <c r="DV120" s="932">
        <v>92.6</v>
      </c>
      <c r="DW120" s="932"/>
      <c r="DX120" s="932"/>
      <c r="DY120" s="932"/>
      <c r="DZ120" s="933"/>
    </row>
    <row r="121" spans="1:130" s="230" customFormat="1" ht="26.25" customHeight="1" x14ac:dyDescent="0.15">
      <c r="A121" s="1058"/>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413</v>
      </c>
      <c r="AB121" s="959"/>
      <c r="AC121" s="959"/>
      <c r="AD121" s="959"/>
      <c r="AE121" s="960"/>
      <c r="AF121" s="961" t="s">
        <v>413</v>
      </c>
      <c r="AG121" s="959"/>
      <c r="AH121" s="959"/>
      <c r="AI121" s="959"/>
      <c r="AJ121" s="960"/>
      <c r="AK121" s="961" t="s">
        <v>179</v>
      </c>
      <c r="AL121" s="959"/>
      <c r="AM121" s="959"/>
      <c r="AN121" s="959"/>
      <c r="AO121" s="960"/>
      <c r="AP121" s="962" t="s">
        <v>413</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2116948</v>
      </c>
      <c r="BR121" s="926"/>
      <c r="BS121" s="926"/>
      <c r="BT121" s="926"/>
      <c r="BU121" s="926"/>
      <c r="BV121" s="926">
        <v>2039399</v>
      </c>
      <c r="BW121" s="926"/>
      <c r="BX121" s="926"/>
      <c r="BY121" s="926"/>
      <c r="BZ121" s="926"/>
      <c r="CA121" s="926">
        <v>1883813</v>
      </c>
      <c r="CB121" s="926"/>
      <c r="CC121" s="926"/>
      <c r="CD121" s="926"/>
      <c r="CE121" s="926"/>
      <c r="CF121" s="920">
        <v>28.7</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t="s">
        <v>413</v>
      </c>
      <c r="DH121" s="926"/>
      <c r="DI121" s="926"/>
      <c r="DJ121" s="926"/>
      <c r="DK121" s="926"/>
      <c r="DL121" s="926" t="s">
        <v>413</v>
      </c>
      <c r="DM121" s="926"/>
      <c r="DN121" s="926"/>
      <c r="DO121" s="926"/>
      <c r="DP121" s="926"/>
      <c r="DQ121" s="926" t="s">
        <v>413</v>
      </c>
      <c r="DR121" s="926"/>
      <c r="DS121" s="926"/>
      <c r="DT121" s="926"/>
      <c r="DU121" s="926"/>
      <c r="DV121" s="927" t="s">
        <v>464</v>
      </c>
      <c r="DW121" s="927"/>
      <c r="DX121" s="927"/>
      <c r="DY121" s="927"/>
      <c r="DZ121" s="928"/>
    </row>
    <row r="122" spans="1:130" s="230" customFormat="1" ht="26.25" customHeight="1" x14ac:dyDescent="0.15">
      <c r="A122" s="1058"/>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464</v>
      </c>
      <c r="AB122" s="959"/>
      <c r="AC122" s="959"/>
      <c r="AD122" s="959"/>
      <c r="AE122" s="960"/>
      <c r="AF122" s="961" t="s">
        <v>413</v>
      </c>
      <c r="AG122" s="959"/>
      <c r="AH122" s="959"/>
      <c r="AI122" s="959"/>
      <c r="AJ122" s="960"/>
      <c r="AK122" s="961" t="s">
        <v>413</v>
      </c>
      <c r="AL122" s="959"/>
      <c r="AM122" s="959"/>
      <c r="AN122" s="959"/>
      <c r="AO122" s="960"/>
      <c r="AP122" s="962" t="s">
        <v>413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14033527</v>
      </c>
      <c r="BR122" s="1000"/>
      <c r="BS122" s="1000"/>
      <c r="BT122" s="1000"/>
      <c r="BU122" s="1000"/>
      <c r="BV122" s="1000">
        <v>13490393</v>
      </c>
      <c r="BW122" s="1000"/>
      <c r="BX122" s="1000"/>
      <c r="BY122" s="1000"/>
      <c r="BZ122" s="1000"/>
      <c r="CA122" s="1000">
        <v>12946061</v>
      </c>
      <c r="CB122" s="1000"/>
      <c r="CC122" s="1000"/>
      <c r="CD122" s="1000"/>
      <c r="CE122" s="1000"/>
      <c r="CF122" s="1017">
        <v>197.5</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413</v>
      </c>
      <c r="DH122" s="926"/>
      <c r="DI122" s="926"/>
      <c r="DJ122" s="926"/>
      <c r="DK122" s="926"/>
      <c r="DL122" s="926" t="s">
        <v>413</v>
      </c>
      <c r="DM122" s="926"/>
      <c r="DN122" s="926"/>
      <c r="DO122" s="926"/>
      <c r="DP122" s="926"/>
      <c r="DQ122" s="926" t="s">
        <v>179</v>
      </c>
      <c r="DR122" s="926"/>
      <c r="DS122" s="926"/>
      <c r="DT122" s="926"/>
      <c r="DU122" s="926"/>
      <c r="DV122" s="927" t="s">
        <v>179</v>
      </c>
      <c r="DW122" s="927"/>
      <c r="DX122" s="927"/>
      <c r="DY122" s="927"/>
      <c r="DZ122" s="928"/>
    </row>
    <row r="123" spans="1:130" s="230" customFormat="1" ht="26.25" customHeight="1" x14ac:dyDescent="0.15">
      <c r="A123" s="1058"/>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413</v>
      </c>
      <c r="AB123" s="959"/>
      <c r="AC123" s="959"/>
      <c r="AD123" s="959"/>
      <c r="AE123" s="960"/>
      <c r="AF123" s="961" t="s">
        <v>413</v>
      </c>
      <c r="AG123" s="959"/>
      <c r="AH123" s="959"/>
      <c r="AI123" s="959"/>
      <c r="AJ123" s="960"/>
      <c r="AK123" s="961" t="s">
        <v>413</v>
      </c>
      <c r="AL123" s="959"/>
      <c r="AM123" s="959"/>
      <c r="AN123" s="959"/>
      <c r="AO123" s="960"/>
      <c r="AP123" s="962" t="s">
        <v>413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64">
        <v>19506048</v>
      </c>
      <c r="BR123" s="1031"/>
      <c r="BS123" s="1031"/>
      <c r="BT123" s="1031"/>
      <c r="BU123" s="1031"/>
      <c r="BV123" s="1031">
        <v>18980930</v>
      </c>
      <c r="BW123" s="1031"/>
      <c r="BX123" s="1031"/>
      <c r="BY123" s="1031"/>
      <c r="BZ123" s="1031"/>
      <c r="CA123" s="1031">
        <v>18371269</v>
      </c>
      <c r="CB123" s="1031"/>
      <c r="CC123" s="1031"/>
      <c r="CD123" s="1031"/>
      <c r="CE123" s="1031"/>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413</v>
      </c>
      <c r="DH123" s="959"/>
      <c r="DI123" s="959"/>
      <c r="DJ123" s="959"/>
      <c r="DK123" s="960"/>
      <c r="DL123" s="961" t="s">
        <v>179</v>
      </c>
      <c r="DM123" s="959"/>
      <c r="DN123" s="959"/>
      <c r="DO123" s="959"/>
      <c r="DP123" s="960"/>
      <c r="DQ123" s="961" t="s">
        <v>413</v>
      </c>
      <c r="DR123" s="959"/>
      <c r="DS123" s="959"/>
      <c r="DT123" s="959"/>
      <c r="DU123" s="960"/>
      <c r="DV123" s="962" t="s">
        <v>413</v>
      </c>
      <c r="DW123" s="963"/>
      <c r="DX123" s="963"/>
      <c r="DY123" s="963"/>
      <c r="DZ123" s="964"/>
    </row>
    <row r="124" spans="1:130" s="230" customFormat="1" ht="26.25" customHeight="1" thickBot="1" x14ac:dyDescent="0.2">
      <c r="A124" s="1058"/>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413</v>
      </c>
      <c r="AG124" s="959"/>
      <c r="AH124" s="959"/>
      <c r="AI124" s="959"/>
      <c r="AJ124" s="960"/>
      <c r="AK124" s="961" t="s">
        <v>413</v>
      </c>
      <c r="AL124" s="959"/>
      <c r="AM124" s="959"/>
      <c r="AN124" s="959"/>
      <c r="AO124" s="960"/>
      <c r="AP124" s="962" t="s">
        <v>413</v>
      </c>
      <c r="AQ124" s="963"/>
      <c r="AR124" s="963"/>
      <c r="AS124" s="963"/>
      <c r="AT124" s="964"/>
      <c r="AU124" s="1060" t="s">
        <v>476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56</v>
      </c>
      <c r="BR124" s="1027"/>
      <c r="BS124" s="1027"/>
      <c r="BT124" s="1027"/>
      <c r="BU124" s="1027"/>
      <c r="BV124" s="1027">
        <v>49.3</v>
      </c>
      <c r="BW124" s="1027"/>
      <c r="BX124" s="1027"/>
      <c r="BY124" s="1027"/>
      <c r="BZ124" s="1027"/>
      <c r="CA124" s="1027">
        <v>37.9</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413</v>
      </c>
      <c r="DM124" s="986"/>
      <c r="DN124" s="986"/>
      <c r="DO124" s="986"/>
      <c r="DP124" s="987"/>
      <c r="DQ124" s="985" t="s">
        <v>179</v>
      </c>
      <c r="DR124" s="986"/>
      <c r="DS124" s="986"/>
      <c r="DT124" s="986"/>
      <c r="DU124" s="987"/>
      <c r="DV124" s="988" t="s">
        <v>413</v>
      </c>
      <c r="DW124" s="989"/>
      <c r="DX124" s="989"/>
      <c r="DY124" s="989"/>
      <c r="DZ124" s="990"/>
    </row>
    <row r="125" spans="1:130" s="230" customFormat="1" ht="26.25" customHeight="1" x14ac:dyDescent="0.15">
      <c r="A125" s="1058"/>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179</v>
      </c>
      <c r="AG125" s="959"/>
      <c r="AH125" s="959"/>
      <c r="AI125" s="959"/>
      <c r="AJ125" s="960"/>
      <c r="AK125" s="961" t="s">
        <v>413</v>
      </c>
      <c r="AL125" s="959"/>
      <c r="AM125" s="959"/>
      <c r="AN125" s="959"/>
      <c r="AO125" s="960"/>
      <c r="AP125" s="962" t="s">
        <v>413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179</v>
      </c>
      <c r="DM125" s="931"/>
      <c r="DN125" s="931"/>
      <c r="DO125" s="931"/>
      <c r="DP125" s="931"/>
      <c r="DQ125" s="931" t="s">
        <v>413</v>
      </c>
      <c r="DR125" s="931"/>
      <c r="DS125" s="931"/>
      <c r="DT125" s="931"/>
      <c r="DU125" s="931"/>
      <c r="DV125" s="932" t="s">
        <v>413</v>
      </c>
      <c r="DW125" s="932"/>
      <c r="DX125" s="932"/>
      <c r="DY125" s="932"/>
      <c r="DZ125" s="933"/>
    </row>
    <row r="126" spans="1:130" s="230" customFormat="1" ht="26.25" customHeight="1" thickBot="1" x14ac:dyDescent="0.2">
      <c r="A126" s="1058"/>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179</v>
      </c>
      <c r="AB126" s="959"/>
      <c r="AC126" s="959"/>
      <c r="AD126" s="959"/>
      <c r="AE126" s="960"/>
      <c r="AF126" s="961" t="s">
        <v>413</v>
      </c>
      <c r="AG126" s="959"/>
      <c r="AH126" s="959"/>
      <c r="AI126" s="959"/>
      <c r="AJ126" s="960"/>
      <c r="AK126" s="961" t="s">
        <v>413</v>
      </c>
      <c r="AL126" s="959"/>
      <c r="AM126" s="959"/>
      <c r="AN126" s="959"/>
      <c r="AO126" s="960"/>
      <c r="AP126" s="962" t="s">
        <v>413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179</v>
      </c>
      <c r="DM126" s="926"/>
      <c r="DN126" s="926"/>
      <c r="DO126" s="926"/>
      <c r="DP126" s="926"/>
      <c r="DQ126" s="926" t="s">
        <v>179</v>
      </c>
      <c r="DR126" s="926"/>
      <c r="DS126" s="926"/>
      <c r="DT126" s="926"/>
      <c r="DU126" s="926"/>
      <c r="DV126" s="927" t="s">
        <v>413</v>
      </c>
      <c r="DW126" s="927"/>
      <c r="DX126" s="927"/>
      <c r="DY126" s="927"/>
      <c r="DZ126" s="928"/>
    </row>
    <row r="127" spans="1:130" s="230" customFormat="1" ht="26.25" customHeight="1" x14ac:dyDescent="0.15">
      <c r="A127" s="1059"/>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413</v>
      </c>
      <c r="AB127" s="959"/>
      <c r="AC127" s="959"/>
      <c r="AD127" s="959"/>
      <c r="AE127" s="960"/>
      <c r="AF127" s="961" t="s">
        <v>413</v>
      </c>
      <c r="AG127" s="959"/>
      <c r="AH127" s="959"/>
      <c r="AI127" s="959"/>
      <c r="AJ127" s="960"/>
      <c r="AK127" s="961" t="s">
        <v>413</v>
      </c>
      <c r="AL127" s="959"/>
      <c r="AM127" s="959"/>
      <c r="AN127" s="959"/>
      <c r="AO127" s="960"/>
      <c r="AP127" s="962" t="s">
        <v>413</v>
      </c>
      <c r="AQ127" s="963"/>
      <c r="AR127" s="963"/>
      <c r="AS127" s="963"/>
      <c r="AT127" s="964"/>
      <c r="AU127" s="232"/>
      <c r="AV127" s="232"/>
      <c r="AW127" s="232"/>
      <c r="AX127" s="1032" t="s">
        <v>482</v>
      </c>
      <c r="AY127" s="1033"/>
      <c r="AZ127" s="1033"/>
      <c r="BA127" s="1033"/>
      <c r="BB127" s="1033"/>
      <c r="BC127" s="1033"/>
      <c r="BD127" s="1033"/>
      <c r="BE127" s="1034"/>
      <c r="BF127" s="1035" t="s">
        <v>483</v>
      </c>
      <c r="BG127" s="1033"/>
      <c r="BH127" s="1033"/>
      <c r="BI127" s="1033"/>
      <c r="BJ127" s="1033"/>
      <c r="BK127" s="1033"/>
      <c r="BL127" s="1034"/>
      <c r="BM127" s="1035" t="s">
        <v>484</v>
      </c>
      <c r="BN127" s="1033"/>
      <c r="BO127" s="1033"/>
      <c r="BP127" s="1033"/>
      <c r="BQ127" s="1033"/>
      <c r="BR127" s="1033"/>
      <c r="BS127" s="1034"/>
      <c r="BT127" s="1035" t="s">
        <v>485</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413</v>
      </c>
      <c r="DM127" s="926"/>
      <c r="DN127" s="926"/>
      <c r="DO127" s="926"/>
      <c r="DP127" s="926"/>
      <c r="DQ127" s="926" t="s">
        <v>413</v>
      </c>
      <c r="DR127" s="926"/>
      <c r="DS127" s="926"/>
      <c r="DT127" s="926"/>
      <c r="DU127" s="926"/>
      <c r="DV127" s="927" t="s">
        <v>413</v>
      </c>
      <c r="DW127" s="927"/>
      <c r="DX127" s="927"/>
      <c r="DY127" s="927"/>
      <c r="DZ127" s="928"/>
    </row>
    <row r="128" spans="1:130" s="230" customFormat="1" ht="26.25" customHeight="1" thickBot="1" x14ac:dyDescent="0.2">
      <c r="A128" s="1042" t="s">
        <v>487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488</v>
      </c>
      <c r="X128" s="1044"/>
      <c r="Y128" s="1044"/>
      <c r="Z128" s="1045"/>
      <c r="AA128" s="1046">
        <v>130031</v>
      </c>
      <c r="AB128" s="1047"/>
      <c r="AC128" s="1047"/>
      <c r="AD128" s="1047"/>
      <c r="AE128" s="1048"/>
      <c r="AF128" s="1049">
        <v>122379</v>
      </c>
      <c r="AG128" s="1047"/>
      <c r="AH128" s="1047"/>
      <c r="AI128" s="1047"/>
      <c r="AJ128" s="1048"/>
      <c r="AK128" s="1049">
        <v>123092</v>
      </c>
      <c r="AL128" s="1047"/>
      <c r="AM128" s="1047"/>
      <c r="AN128" s="1047"/>
      <c r="AO128" s="1048"/>
      <c r="AP128" s="1050"/>
      <c r="AQ128" s="1051"/>
      <c r="AR128" s="1051"/>
      <c r="AS128" s="1051"/>
      <c r="AT128" s="1052"/>
      <c r="AU128" s="232"/>
      <c r="AV128" s="232"/>
      <c r="AW128" s="232"/>
      <c r="AX128" s="896" t="s">
        <v>489</v>
      </c>
      <c r="AY128" s="897"/>
      <c r="AZ128" s="897"/>
      <c r="BA128" s="897"/>
      <c r="BB128" s="897"/>
      <c r="BC128" s="897"/>
      <c r="BD128" s="897"/>
      <c r="BE128" s="898"/>
      <c r="BF128" s="1053" t="s">
        <v>413</v>
      </c>
      <c r="BG128" s="1054"/>
      <c r="BH128" s="1054"/>
      <c r="BI128" s="1054"/>
      <c r="BJ128" s="1054"/>
      <c r="BK128" s="1054"/>
      <c r="BL128" s="1055"/>
      <c r="BM128" s="1053">
        <v>13.85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490</v>
      </c>
      <c r="CQ128" s="726"/>
      <c r="CR128" s="726"/>
      <c r="CS128" s="726"/>
      <c r="CT128" s="726"/>
      <c r="CU128" s="726"/>
      <c r="CV128" s="726"/>
      <c r="CW128" s="726"/>
      <c r="CX128" s="726"/>
      <c r="CY128" s="726"/>
      <c r="CZ128" s="726"/>
      <c r="DA128" s="726"/>
      <c r="DB128" s="726"/>
      <c r="DC128" s="726"/>
      <c r="DD128" s="726"/>
      <c r="DE128" s="726"/>
      <c r="DF128" s="1037"/>
      <c r="DG128" s="1038" t="s">
        <v>179</v>
      </c>
      <c r="DH128" s="1039"/>
      <c r="DI128" s="1039"/>
      <c r="DJ128" s="1039"/>
      <c r="DK128" s="1039"/>
      <c r="DL128" s="1039" t="s">
        <v>179</v>
      </c>
      <c r="DM128" s="1039"/>
      <c r="DN128" s="1039"/>
      <c r="DO128" s="1039"/>
      <c r="DP128" s="1039"/>
      <c r="DQ128" s="1039" t="s">
        <v>179</v>
      </c>
      <c r="DR128" s="1039"/>
      <c r="DS128" s="1039"/>
      <c r="DT128" s="1039"/>
      <c r="DU128" s="1039"/>
      <c r="DV128" s="1040" t="s">
        <v>413</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7355696</v>
      </c>
      <c r="AB129" s="959"/>
      <c r="AC129" s="959"/>
      <c r="AD129" s="959"/>
      <c r="AE129" s="960"/>
      <c r="AF129" s="961">
        <v>7859870</v>
      </c>
      <c r="AG129" s="959"/>
      <c r="AH129" s="959"/>
      <c r="AI129" s="959"/>
      <c r="AJ129" s="960"/>
      <c r="AK129" s="961">
        <v>7640324</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179</v>
      </c>
      <c r="BG129" s="1067"/>
      <c r="BH129" s="1067"/>
      <c r="BI129" s="1067"/>
      <c r="BJ129" s="1067"/>
      <c r="BK129" s="1067"/>
      <c r="BL129" s="1068"/>
      <c r="BM129" s="1066">
        <v>18.850000000000001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1060605</v>
      </c>
      <c r="AB130" s="959"/>
      <c r="AC130" s="959"/>
      <c r="AD130" s="959"/>
      <c r="AE130" s="960"/>
      <c r="AF130" s="961">
        <v>1086621</v>
      </c>
      <c r="AG130" s="959"/>
      <c r="AH130" s="959"/>
      <c r="AI130" s="959"/>
      <c r="AJ130" s="960"/>
      <c r="AK130" s="961">
        <v>1085547</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6295091</v>
      </c>
      <c r="AB131" s="986"/>
      <c r="AC131" s="986"/>
      <c r="AD131" s="986"/>
      <c r="AE131" s="987"/>
      <c r="AF131" s="985">
        <v>6773249</v>
      </c>
      <c r="AG131" s="986"/>
      <c r="AH131" s="986"/>
      <c r="AI131" s="986"/>
      <c r="AJ131" s="987"/>
      <c r="AK131" s="985">
        <v>6554777</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7"/>
      <c r="BF131" s="1084">
        <v>37.9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10.6423402</v>
      </c>
      <c r="AB132" s="1097"/>
      <c r="AC132" s="1097"/>
      <c r="AD132" s="1097"/>
      <c r="AE132" s="1098"/>
      <c r="AF132" s="1099">
        <v>11.57082812</v>
      </c>
      <c r="AG132" s="1097"/>
      <c r="AH132" s="1097"/>
      <c r="AI132" s="1097"/>
      <c r="AJ132" s="1098"/>
      <c r="AK132" s="1099">
        <v>12.590725819999999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9.6999999999999993</v>
      </c>
      <c r="AB133" s="1080"/>
      <c r="AC133" s="1080"/>
      <c r="AD133" s="1080"/>
      <c r="AE133" s="1081"/>
      <c r="AF133" s="1079">
        <v>10.8</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aEQh50/q9k+LFZqcx61cglwfOwXJwMrvlOYv9dhzH1rp309S1BOXgR4c6szmdFISfEQ+HgijnSfyuBo31Yghg==" saltValue="ImFyxifoP3OqbIg/X2re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26526-360B-48F6-8172-2739196F0A1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ATPvillY5zz76coBXDoQjQJwfqxYHhHaY9rGlLiIQOEO6WZQu5f4nFXt5yvXnVS94Jt0AShknYbDWf9aSLBnQ==" saltValue="DInZirauXBczG3S9XXxh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nTodgI75oH63uHCYSp43UOGTJolHMkjmfaIXwiESwBLrJx8eA2sdWuW+EKtM2VvVpjBXBEoIrSuhty+pHIzw==" saltValue="dOpDykyDX2cXC8hFk7QV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2168592</v>
      </c>
      <c r="AP9" s="281">
        <v>68421</v>
      </c>
      <c r="AQ9" s="282">
        <v>65553</v>
      </c>
      <c r="AR9" s="283">
        <v>4.4000000000000004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360607</v>
      </c>
      <c r="AP10" s="284">
        <v>11377</v>
      </c>
      <c r="AQ10" s="285">
        <v>8503</v>
      </c>
      <c r="AR10" s="286">
        <v>33.799999999999997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289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v>23</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123345</v>
      </c>
      <c r="AP13" s="284">
        <v>3892</v>
      </c>
      <c r="AQ13" s="285">
        <v>2667</v>
      </c>
      <c r="AR13" s="286">
        <v>45.9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43137</v>
      </c>
      <c r="AP14" s="284">
        <v>1361</v>
      </c>
      <c r="AQ14" s="285">
        <v>1163</v>
      </c>
      <c r="AR14" s="286">
        <v>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-179797</v>
      </c>
      <c r="AP15" s="284">
        <v>-5673</v>
      </c>
      <c r="AQ15" s="285">
        <v>-4250</v>
      </c>
      <c r="AR15" s="286">
        <v>33.5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2515884</v>
      </c>
      <c r="AP16" s="284">
        <v>79378</v>
      </c>
      <c r="AQ16" s="285">
        <v>73949</v>
      </c>
      <c r="AR16" s="286">
        <v>7.3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6.97</v>
      </c>
      <c r="AP21" s="298">
        <v>6.65</v>
      </c>
      <c r="AQ21" s="299">
        <v>0.32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96.9</v>
      </c>
      <c r="AP22" s="303">
        <v>97</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1513431</v>
      </c>
      <c r="AP32" s="312">
        <v>47750</v>
      </c>
      <c r="AQ32" s="313">
        <v>33124</v>
      </c>
      <c r="AR32" s="314">
        <v>44.2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390899</v>
      </c>
      <c r="AP35" s="312">
        <v>12333</v>
      </c>
      <c r="AQ35" s="313">
        <v>9022</v>
      </c>
      <c r="AR35" s="314">
        <v>36.700000000000003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129603</v>
      </c>
      <c r="AP36" s="312">
        <v>4089</v>
      </c>
      <c r="AQ36" s="313">
        <v>1987</v>
      </c>
      <c r="AR36" s="314">
        <v>105.8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512</v>
      </c>
      <c r="AP37" s="312" t="s">
        <v>512</v>
      </c>
      <c r="AQ37" s="313">
        <v>678</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-123092</v>
      </c>
      <c r="AP39" s="312">
        <v>-3884</v>
      </c>
      <c r="AQ39" s="313">
        <v>-3119</v>
      </c>
      <c r="AR39" s="314">
        <v>24.5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-1085547</v>
      </c>
      <c r="AP40" s="312">
        <v>-34250</v>
      </c>
      <c r="AQ40" s="313">
        <v>-27108</v>
      </c>
      <c r="AR40" s="314">
        <v>26.3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825294</v>
      </c>
      <c r="AP41" s="312">
        <v>26039</v>
      </c>
      <c r="AQ41" s="313">
        <v>14583</v>
      </c>
      <c r="AR41" s="314">
        <v>78.599999999999994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1196590</v>
      </c>
      <c r="AN51" s="334">
        <v>37432</v>
      </c>
      <c r="AO51" s="335">
        <v>-52.8</v>
      </c>
      <c r="AP51" s="336">
        <v>47387</v>
      </c>
      <c r="AQ51" s="337">
        <v>-9.1999999999999993</v>
      </c>
      <c r="AR51" s="338">
        <v>-43.6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854172</v>
      </c>
      <c r="AN52" s="342">
        <v>26720</v>
      </c>
      <c r="AO52" s="343">
        <v>-41.6</v>
      </c>
      <c r="AP52" s="344">
        <v>24928</v>
      </c>
      <c r="AQ52" s="345">
        <v>0.3</v>
      </c>
      <c r="AR52" s="346">
        <v>-41.9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1908690</v>
      </c>
      <c r="AN53" s="334">
        <v>59852</v>
      </c>
      <c r="AO53" s="335">
        <v>59.9</v>
      </c>
      <c r="AP53" s="336">
        <v>51264</v>
      </c>
      <c r="AQ53" s="337">
        <v>8.1999999999999993</v>
      </c>
      <c r="AR53" s="338">
        <v>51.7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1003438</v>
      </c>
      <c r="AN54" s="342">
        <v>31466</v>
      </c>
      <c r="AO54" s="343">
        <v>17.8</v>
      </c>
      <c r="AP54" s="344">
        <v>26040</v>
      </c>
      <c r="AQ54" s="345">
        <v>4.5</v>
      </c>
      <c r="AR54" s="346">
        <v>13.3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1769343</v>
      </c>
      <c r="AN55" s="334">
        <v>55680</v>
      </c>
      <c r="AO55" s="335">
        <v>-7</v>
      </c>
      <c r="AP55" s="336">
        <v>52068</v>
      </c>
      <c r="AQ55" s="337">
        <v>1.6</v>
      </c>
      <c r="AR55" s="338">
        <v>-8.6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459271</v>
      </c>
      <c r="AN56" s="342">
        <v>14453</v>
      </c>
      <c r="AO56" s="343">
        <v>-54.1</v>
      </c>
      <c r="AP56" s="344">
        <v>26936</v>
      </c>
      <c r="AQ56" s="345">
        <v>3.4</v>
      </c>
      <c r="AR56" s="346">
        <v>-57.5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1725341</v>
      </c>
      <c r="AN57" s="334">
        <v>54306</v>
      </c>
      <c r="AO57" s="335">
        <v>-2.5</v>
      </c>
      <c r="AP57" s="336">
        <v>47161</v>
      </c>
      <c r="AQ57" s="337">
        <v>-9.4</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745952</v>
      </c>
      <c r="AN58" s="342">
        <v>23479</v>
      </c>
      <c r="AO58" s="343">
        <v>62.5</v>
      </c>
      <c r="AP58" s="344">
        <v>24595</v>
      </c>
      <c r="AQ58" s="345">
        <v>-8.6999999999999993</v>
      </c>
      <c r="AR58" s="346">
        <v>71.2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1481049</v>
      </c>
      <c r="AN59" s="334">
        <v>46728</v>
      </c>
      <c r="AO59" s="335">
        <v>-14</v>
      </c>
      <c r="AP59" s="336">
        <v>43423</v>
      </c>
      <c r="AQ59" s="337">
        <v>-7.9</v>
      </c>
      <c r="AR59" s="338">
        <v>-6.1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435902</v>
      </c>
      <c r="AN60" s="342">
        <v>13753</v>
      </c>
      <c r="AO60" s="343">
        <v>-41.4</v>
      </c>
      <c r="AP60" s="344">
        <v>22207</v>
      </c>
      <c r="AQ60" s="345">
        <v>-9.6999999999999993</v>
      </c>
      <c r="AR60" s="346">
        <v>-31.7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1616203</v>
      </c>
      <c r="AN61" s="349">
        <v>50800</v>
      </c>
      <c r="AO61" s="350">
        <v>-3.3</v>
      </c>
      <c r="AP61" s="351">
        <v>48261</v>
      </c>
      <c r="AQ61" s="352">
        <v>-3.3</v>
      </c>
      <c r="AR61" s="338">
        <v>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699747</v>
      </c>
      <c r="AN62" s="342">
        <v>21974</v>
      </c>
      <c r="AO62" s="343">
        <v>-11.4</v>
      </c>
      <c r="AP62" s="344">
        <v>24941</v>
      </c>
      <c r="AQ62" s="345">
        <v>-2</v>
      </c>
      <c r="AR62" s="346">
        <v>-9.4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48HqhDgRfsbizdqtwvNONx4SRIHwUWGtdXYQTjG5bqFwABGpx2SmG+vi1TC7ObQStTDUtrMLqDN8Md3nALG7A==" saltValue="Q39VIBWLu7AiWoRycAiV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6iz1e/OZBGERQucMKXofg+ZilsKHv9sKT93eKGu+CB0nLezkW8H3k0OyY6VEu1GBcNwiaJkCfMV5L8AI4m7pCQ==" saltValue="uiYMjMqf89rg1K9y1C8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ZHyfT6WBZuIwb3wsc3PDoMlEAPlatTxKdnolOPKdjal3yHh7tzBF0tAKl4j7KuD1cQ2FyOY9rnZDwShbMr6EHw==" saltValue="kjC3TCDZU526Ir++GlIg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27</v>
      </c>
      <c r="G47" s="12">
        <v>27.2</v>
      </c>
      <c r="H47" s="12">
        <v>25.89</v>
      </c>
      <c r="I47" s="12">
        <v>24.23</v>
      </c>
      <c r="J47" s="13">
        <v>24.94</v>
      </c>
    </row>
    <row r="48" spans="2:10" ht="57.75" customHeight="1" x14ac:dyDescent="0.15">
      <c r="B48" s="14"/>
      <c r="C48" s="1141" t="s">
        <v>4</v>
      </c>
      <c r="D48" s="1141"/>
      <c r="E48" s="1142"/>
      <c r="F48" s="15">
        <v>9.08</v>
      </c>
      <c r="G48" s="16">
        <v>5.51</v>
      </c>
      <c r="H48" s="16">
        <v>6.79</v>
      </c>
      <c r="I48" s="16">
        <v>10.15</v>
      </c>
      <c r="J48" s="17">
        <v>11.93</v>
      </c>
    </row>
    <row r="49" spans="2:10" ht="57.75" customHeight="1" thickBot="1" x14ac:dyDescent="0.2">
      <c r="B49" s="18"/>
      <c r="C49" s="1143" t="s">
        <v>5</v>
      </c>
      <c r="D49" s="1143"/>
      <c r="E49" s="1144"/>
      <c r="F49" s="19">
        <v>1.9</v>
      </c>
      <c r="G49" s="20" t="s">
        <v>559</v>
      </c>
      <c r="H49" s="20">
        <v>1.27</v>
      </c>
      <c r="I49" s="20">
        <v>3.8</v>
      </c>
      <c r="J49" s="21">
        <v>1.5</v>
      </c>
    </row>
    <row r="50" spans="2:10" x14ac:dyDescent="0.15"/>
  </sheetData>
  <sheetProtection algorithmName="SHA-512" hashValue="VRD553aLPoPJNPsYvK+udp6m5FzV/onNz+kt1DcLLS5pqJvrIi7PyrrsRUEhZ8V6xgdmulvgSLgLDRGtda0vlg==" saltValue="oeKp1ctMezCbyKK2xh73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2024-03-13T08:49:03Z</dcterms:created>
  <dcterms:modified xsi:type="dcterms:W3CDTF">2024-03-18T06:16:56Z</dcterms:modified>
  <cp:category/>
</cp:coreProperties>
</file>