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06公会計\R6(R4決算)\08_令和4年度財政状況資料集の作成について（2回目・地方公会計関係）\06 市町村データ\"/>
    </mc:Choice>
  </mc:AlternateContent>
  <xr:revisionPtr revIDLastSave="0" documentId="13_ncr:1_{B4B8D655-B1F4-4E0D-84EE-13A11AFB6ED7}"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O37" i="10"/>
  <c r="BE37" i="10"/>
  <c r="AM37" i="10"/>
  <c r="CO36" i="10"/>
  <c r="BE36" i="10"/>
  <c r="AM36" i="10"/>
  <c r="BE35" i="10"/>
  <c r="BE34" i="10"/>
  <c r="C34" i="10"/>
  <c r="C35" i="10" l="1"/>
  <c r="C36" i="10" s="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U38" i="10" s="1"/>
  <c r="AM34" i="10" l="1"/>
  <c r="AM35" i="10" l="1"/>
  <c r="BW34" i="10"/>
  <c r="BW35" i="10" s="1"/>
  <c r="BW36" i="10" s="1"/>
  <c r="BW37" i="10" s="1"/>
  <c r="CO34" i="10" l="1"/>
  <c r="CO35" i="10" s="1"/>
</calcChain>
</file>

<file path=xl/sharedStrings.xml><?xml version="1.0" encoding="utf-8"?>
<sst xmlns="http://schemas.openxmlformats.org/spreadsheetml/2006/main" count="1164" uniqueCount="603">
  <si>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</si>
  <si>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</si>
  <si>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</si>
  <si>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</si>
  <si>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</si>
  <si>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</si>
  <si>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</si>
  <si>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</si>
  <si>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</si>
  <si>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</si>
  <si>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</si>
  <si>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</si>
  <si>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</si>
  <si>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</si>
  <si>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</si>
  <si>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</si>
  <si>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</si>
  <si>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</si>
  <si>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</si>
  <si>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</si>
  <si>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</si>
  <si>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</si>
  <si>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</si>
  <si>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</si>
  <si>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</si>
  <si>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</si>
  <si>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</si>
  <si>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</si>
  <si>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</si>
  <si>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</si>
  <si>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</si>
  <si>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</si>
  <si>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</si>
  <si>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</si>
  <si>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</si>
  <si>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</si>
  <si>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</si>
  <si>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</si>
  <si>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</si>
  <si>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</si>
  <si>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</si>
  <si>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</si>
  <si>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</si>
  <si>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</si>
  <si>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</si>
  <si>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</si>
  <si>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</si>
  <si>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</si>
  <si>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</si>
  <si>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</si>
  <si>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</si>
  <si>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</si>
  <si>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</si>
  <si>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</si>
  <si>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</si>
  <si>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</si>
  <si>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</si>
  <si>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</si>
  <si>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</si>
  <si>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</si>
  <si>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</si>
  <si>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</si>
  <si>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</si>
  <si>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</si>
  <si>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</si>
  <si>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</si>
  <si>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</si>
  <si>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</si>
  <si>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</si>
  <si>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</si>
  <si>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</si>
  <si>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</si>
  <si>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</si>
  <si>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</si>
  <si>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</si>
  <si>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</si>
  <si>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</si>
  <si>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</si>
  <si>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</si>
  <si>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</si>
  <si>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</si>
  <si>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</si>
  <si>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</si>
  <si>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</si>
  <si>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</si>
  <si>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</si>
  <si>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</si>
  <si>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</si>
  <si>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</si>
  <si>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</si>
  <si>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</si>
  <si>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</si>
  <si>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</si>
  <si>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</si>
  <si>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</si>
  <si>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</si>
  <si>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</si>
  <si>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</si>
  <si>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</si>
  <si>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</si>
  <si>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明日香村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</si>
  <si>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</si>
  <si>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</si>
  <si>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</si>
  <si>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</si>
  <si>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</si>
  <si>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</si>
  <si>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</si>
  <si>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</si>
  <si>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</si>
  <si>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</si>
  <si>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</si>
  <si>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</si>
  <si>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</si>
  <si>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</si>
  <si>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</si>
  <si>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</si>
  <si>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</si>
  <si>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</si>
  <si>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</si>
  <si>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</si>
  <si>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</si>
  <si>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</si>
  <si>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</si>
  <si>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</si>
  <si>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</si>
  <si>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</si>
  <si>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</si>
  <si>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</si>
  <si>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</si>
  <si>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</si>
  <si>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</si>
  <si>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</si>
  <si>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</si>
  <si>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</si>
  <si>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</si>
  <si>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</si>
  <si>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</si>
  <si>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</si>
  <si>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</si>
  <si>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</si>
  <si>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</si>
  <si>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</si>
  <si>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</si>
  <si>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</si>
  <si>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</si>
  <si>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</si>
  <si>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</si>
  <si>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</si>
  <si>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</si>
  <si>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</si>
  <si>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</si>
  <si>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</si>
  <si>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</si>
  <si>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</si>
  <si>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</si>
  <si>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</si>
  <si>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</si>
  <si>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</si>
  <si>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</si>
  <si>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</si>
  <si>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</si>
  <si>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</si>
  <si>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</si>
  <si>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</si>
  <si>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</si>
  <si>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</si>
  <si>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</si>
  <si>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</si>
  <si>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</si>
  <si>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</si>
  <si>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</si>
  <si>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</si>
  <si>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</si>
  <si>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</si>
  <si>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</si>
  <si>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</si>
  <si>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</si>
  <si>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</si>
  <si>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</si>
  <si>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</si>
  <si>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</si>
  <si>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</si>
  <si>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</si>
  <si>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</si>
  <si>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</si>
  <si>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</si>
  <si>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</si>
  <si>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</si>
  <si>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</si>
  <si>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</si>
  <si>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</si>
  <si>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</si>
  <si>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</si>
  <si>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</si>
  <si>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</si>
  <si>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</si>
  <si>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</si>
  <si>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</si>
  <si>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</si>
  <si>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</si>
  <si>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</si>
  <si>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</si>
  <si>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</si>
  <si>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</si>
  <si>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</si>
  <si>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</si>
  <si>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</si>
  <si>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</si>
  <si>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</si>
  <si>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</si>
  <si>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</si>
  <si>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</si>
  <si>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奈良県明日香村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</si>
  <si>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</si>
  <si>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</si>
  <si>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</si>
  <si>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</si>
  <si>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</si>
  <si>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</si>
  <si>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</si>
  <si>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</si>
  <si>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</si>
  <si>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</si>
  <si>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</si>
  <si>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</si>
  <si>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</si>
  <si>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</si>
  <si>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</si>
  <si>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</si>
  <si>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</si>
  <si>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</si>
  <si>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</si>
  <si>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</si>
  <si>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</si>
  <si>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</si>
  <si>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</si>
  <si>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</si>
  <si>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</si>
  <si>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</si>
  <si>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</si>
  <si>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</si>
  <si>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</si>
  <si>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</si>
  <si>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</si>
  <si>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</si>
  <si>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</si>
  <si>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</si>
  <si>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</si>
  <si>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</si>
  <si>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</si>
  <si>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</si>
  <si>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</si>
  <si>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</si>
  <si>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</si>
  <si>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</si>
  <si>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</si>
  <si>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</si>
  <si>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</si>
  <si>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</si>
  <si>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</si>
  <si>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</si>
  <si>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</si>
  <si>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</si>
  <si>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</si>
  <si>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</si>
  <si>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</si>
  <si>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</si>
  <si>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</si>
  <si>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</si>
  <si>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</si>
  <si>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</si>
  <si>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</si>
  <si>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</si>
  <si>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</si>
  <si>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</si>
  <si>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</si>
  <si>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</si>
  <si>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</si>
  <si>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</si>
  <si>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</si>
  <si>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</si>
  <si>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</si>
  <si>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</si>
  <si>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</si>
  <si>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</si>
  <si>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</si>
  <si>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</si>
  <si>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</si>
  <si>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</si>
  <si>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</si>
  <si>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</si>
  <si>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</si>
  <si>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</si>
  <si>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</si>
  <si>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</si>
  <si>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</si>
  <si>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</si>
  <si>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</si>
  <si>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</si>
  <si>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</si>
  <si>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</si>
  <si>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</si>
  <si>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</si>
  <si>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</si>
  <si>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</si>
  <si>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</si>
  <si>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</si>
  <si>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</si>
  <si>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</si>
  <si>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</si>
  <si>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</si>
  <si>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</si>
  <si>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</si>
  <si>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</si>
  <si>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</si>
  <si>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</si>
  <si>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</si>
  <si>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</si>
  <si>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</si>
  <si>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</si>
  <si>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</si>
  <si>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</si>
  <si>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</si>
  <si>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</si>
  <si>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</si>
  <si>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</si>
  <si>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</si>
  <si>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</si>
  <si>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</si>
  <si>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</si>
  <si>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</si>
  <si>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</si>
  <si>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</si>
  <si>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</si>
  <si>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</si>
  <si>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</si>
  <si>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</si>
  <si>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</si>
  <si>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</si>
  <si>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</si>
  <si>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</si>
  <si>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</si>
  <si>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</si>
  <si>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</si>
  <si>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</si>
  <si>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</si>
  <si>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</si>
  <si>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</si>
  <si>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</si>
  <si>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</si>
  <si>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</si>
  <si>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</si>
  <si>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</si>
  <si>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</si>
  <si>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</si>
  <si>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</si>
  <si>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</si>
  <si>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</si>
  <si>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</si>
  <si>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</si>
  <si>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</si>
  <si>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</si>
  <si>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</si>
  <si>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</si>
  <si>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</si>
  <si>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奈良県明日香村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</si>
  <si>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</si>
  <si>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</si>
  <si>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</si>
  <si>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</si>
  <si>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</si>
  <si>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</si>
  <si>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</si>
  <si>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</si>
  <si>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</si>
  <si>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</si>
  <si>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</si>
  <si>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</si>
  <si>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</si>
  <si>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</si>
  <si>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</si>
  <si>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</si>
  <si>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</si>
  <si>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</si>
  <si>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</si>
  <si>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</si>
  <si>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整備基金特別会計</t>
    <phoneticPr fontId="5"/>
  </si>
  <si>
    <t>高松塚壁画館受託事業特別会計</t>
    <phoneticPr fontId="5"/>
  </si>
  <si>
    <t>飲料水供給施設特別会計</t>
    <phoneticPr fontId="5"/>
  </si>
  <si>
    <t>-</t>
    <phoneticPr fontId="5"/>
  </si>
  <si>
    <t>公有地等住宅開発事業特別会計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</si>
  <si>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</si>
  <si>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</si>
  <si>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</si>
  <si>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</si>
  <si>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</si>
  <si>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</si>
  <si>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</si>
  <si>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</si>
  <si>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</si>
  <si>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</si>
  <si>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</si>
  <si>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</si>
  <si>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</si>
  <si>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国民健康保険事業会計（事業勘定）</t>
    <phoneticPr fontId="5"/>
  </si>
  <si>
    <t>国民健康保険事業会計（直診勘定）</t>
    <phoneticPr fontId="5"/>
  </si>
  <si>
    <t>-</t>
    <phoneticPr fontId="5"/>
  </si>
  <si>
    <t>介護保険事業会計（保険事業勘定）</t>
    <phoneticPr fontId="5"/>
  </si>
  <si>
    <t>介護保険事業会計（介護サービス事業勘定）</t>
    <phoneticPr fontId="5"/>
  </si>
  <si>
    <t>後期高齢者医療事業会計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</si>
  <si>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</si>
  <si>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</si>
  <si>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</si>
  <si>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</si>
  <si>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</si>
  <si>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</si>
  <si>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</si>
  <si>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</si>
  <si>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</si>
  <si>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</si>
  <si>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</si>
  <si>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</si>
  <si>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</si>
  <si>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</si>
  <si>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</si>
  <si>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</si>
  <si>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</si>
  <si>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</si>
  <si>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</si>
  <si>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</si>
  <si>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</si>
  <si>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</si>
  <si>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</si>
  <si>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</si>
  <si>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</si>
  <si>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</si>
  <si>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</si>
  <si>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</si>
  <si>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</si>
  <si>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</si>
  <si>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</si>
  <si>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</si>
  <si>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</si>
  <si>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</si>
  <si>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</si>
  <si>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</si>
  <si>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</si>
  <si>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</si>
  <si>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</si>
  <si>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</si>
  <si>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</si>
  <si>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</si>
  <si>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</si>
  <si>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</si>
  <si>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</si>
  <si>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</si>
  <si>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</si>
  <si>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</si>
  <si>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</si>
  <si>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</si>
  <si>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</si>
  <si>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</si>
  <si>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</si>
  <si>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</si>
  <si>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</si>
  <si>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</si>
  <si>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</si>
  <si>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</si>
  <si>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</si>
  <si>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</si>
  <si>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</si>
  <si>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</si>
  <si>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</si>
  <si>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</si>
  <si>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</si>
  <si>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</si>
  <si>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</si>
  <si>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</si>
  <si>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</si>
  <si>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</si>
  <si>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</si>
  <si>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</si>
  <si>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</si>
  <si>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</si>
  <si>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</si>
  <si>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</si>
  <si>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</si>
  <si>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</si>
  <si>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</si>
  <si>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</si>
  <si>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</si>
  <si>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</si>
  <si>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</si>
  <si>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</si>
  <si>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</si>
  <si>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</si>
  <si>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</si>
  <si>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</si>
  <si>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</si>
  <si>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</si>
  <si>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</si>
  <si>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</si>
  <si>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</si>
  <si>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</si>
  <si>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</si>
  <si>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</si>
  <si>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</si>
  <si>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</si>
  <si>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</si>
  <si>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</si>
  <si>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</si>
  <si>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</si>
  <si>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</si>
  <si>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</si>
  <si>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</si>
  <si>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</si>
  <si>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</si>
  <si>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</si>
  <si>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</si>
  <si>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</si>
  <si>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</si>
  <si>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</si>
  <si>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</si>
  <si>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</si>
  <si>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</si>
  <si>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</si>
  <si>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</si>
  <si>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</si>
  <si>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</si>
  <si>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</si>
  <si>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</si>
  <si>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</si>
  <si>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</si>
  <si>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</si>
  <si>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</si>
  <si>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</si>
  <si>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</si>
  <si>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</si>
  <si>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</si>
  <si>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</si>
  <si>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</si>
  <si>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</si>
  <si>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</si>
  <si>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</si>
  <si>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</si>
  <si>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</si>
  <si>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</si>
  <si>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</si>
  <si>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</si>
  <si>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</si>
  <si>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</si>
  <si>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</si>
  <si>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</si>
  <si>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</si>
  <si>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</si>
  <si>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</si>
  <si>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</si>
  <si>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</si>
  <si>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7.43</t>
  </si>
  <si>
    <t>▲ 0.37</t>
  </si>
  <si>
    <t>一般会計</t>
  </si>
  <si>
    <t>水道事業会計</t>
  </si>
  <si>
    <t>下水道事業会計</t>
  </si>
  <si>
    <t>国民健康保険事業会計（事業勘定）</t>
  </si>
  <si>
    <t>▲ 1.57</t>
  </si>
  <si>
    <t>▲ 1.02</t>
  </si>
  <si>
    <t>▲ 0.00</t>
  </si>
  <si>
    <t>介護保険事業会計（保険事業勘定）</t>
  </si>
  <si>
    <t>整備基金特別会計</t>
  </si>
  <si>
    <t>後期高齢者医療事業会計</t>
  </si>
  <si>
    <t>高松塚壁画館受託事業特別会計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</si>
  <si>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</si>
  <si>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</si>
  <si>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</si>
  <si>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</si>
  <si>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</si>
  <si>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</si>
  <si>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</si>
  <si>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</si>
  <si>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</si>
  <si>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奈良県市町村総合事務組合</t>
    <rPh sb="0" eb="3">
      <t>ナラケン</t>
    </rPh>
    <rPh sb="3" eb="6">
      <t>シチョウソン</t>
    </rPh>
    <rPh sb="6" eb="8">
      <t>ソウゴウ</t>
    </rPh>
    <rPh sb="8" eb="10">
      <t>ジム</t>
    </rPh>
    <rPh sb="10" eb="12">
      <t>クミアイ</t>
    </rPh>
    <phoneticPr fontId="2"/>
  </si>
  <si>
    <t>奈良県広域消防組合</t>
    <rPh sb="0" eb="3">
      <t>ナラケン</t>
    </rPh>
    <rPh sb="3" eb="5">
      <t>コウイキ</t>
    </rPh>
    <rPh sb="5" eb="7">
      <t>ショウボウ</t>
    </rPh>
    <rPh sb="7" eb="9">
      <t>クミアイ</t>
    </rPh>
    <phoneticPr fontId="2"/>
  </si>
  <si>
    <t>飛鳥広域行政事務組合</t>
    <rPh sb="0" eb="2">
      <t>アスカ</t>
    </rPh>
    <rPh sb="2" eb="4">
      <t>コウイキ</t>
    </rPh>
    <rPh sb="4" eb="6">
      <t>ギョウセイ</t>
    </rPh>
    <rPh sb="6" eb="8">
      <t>ジム</t>
    </rPh>
    <rPh sb="8" eb="10">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</si>
  <si>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</si>
  <si>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明日香村地域振興公社</t>
    <rPh sb="0" eb="4">
      <t>アスカムラ</t>
    </rPh>
    <rPh sb="4" eb="6">
      <t>チイキ</t>
    </rPh>
    <rPh sb="6" eb="8">
      <t>シンコウ</t>
    </rPh>
    <rPh sb="8" eb="10">
      <t>コウシャ</t>
    </rPh>
    <phoneticPr fontId="2"/>
  </si>
  <si>
    <t>明日香村土地開発公社</t>
    <rPh sb="0" eb="4">
      <t>アスカムラ</t>
    </rPh>
    <rPh sb="4" eb="6">
      <t>トチ</t>
    </rPh>
    <rPh sb="6" eb="8">
      <t>カイハツ</t>
    </rPh>
    <rPh sb="8" eb="10">
      <t>コウシャ</t>
    </rPh>
    <phoneticPr fontId="2"/>
  </si>
  <si>
    <t>明日香村整備基金</t>
    <rPh sb="0" eb="4">
      <t>アスカムラ</t>
    </rPh>
    <rPh sb="4" eb="6">
      <t>セイビ</t>
    </rPh>
    <rPh sb="6" eb="8">
      <t>キキン</t>
    </rPh>
    <phoneticPr fontId="5"/>
  </si>
  <si>
    <t>人づくり基金</t>
    <rPh sb="0" eb="1">
      <t>ヒト</t>
    </rPh>
    <rPh sb="4" eb="6">
      <t>キキン</t>
    </rPh>
    <phoneticPr fontId="2"/>
  </si>
  <si>
    <t>地域福祉基金</t>
    <rPh sb="0" eb="2">
      <t>チイキ</t>
    </rPh>
    <rPh sb="2" eb="4">
      <t>フクシ</t>
    </rPh>
    <rPh sb="4" eb="6">
      <t>キキン</t>
    </rPh>
    <phoneticPr fontId="2"/>
  </si>
  <si>
    <t>振興基金</t>
    <rPh sb="0" eb="2">
      <t>シンコウ</t>
    </rPh>
    <rPh sb="2" eb="4">
      <t>キキン</t>
    </rPh>
    <phoneticPr fontId="2"/>
  </si>
  <si>
    <t>文化財保存基金</t>
    <rPh sb="0" eb="3">
      <t>ブンカザイ</t>
    </rPh>
    <rPh sb="3" eb="5">
      <t>ホゾン</t>
    </rPh>
    <rPh sb="5" eb="7">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</si>
  <si>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</si>
  <si>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</si>
  <si>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が減少傾向にあったが、４年度は、庁舎建設に伴い、地方債残高の増加及び充当可能基金が減少したことにより将来負担比率が減少。また、有形固定資産減価償却率は類似団体よりも低くなっているが、今後公共施設等の老朽化に要する経費が増加することが見込まれる。</t>
    <rPh sb="41" eb="43">
      <t>チョウシャ</t>
    </rPh>
    <rPh sb="43" eb="45">
      <t>ケンセツ</t>
    </rPh>
    <rPh sb="46" eb="47">
      <t>トモナ</t>
    </rPh>
    <rPh sb="49" eb="52">
      <t>チホウサイ</t>
    </rPh>
    <rPh sb="52" eb="54">
      <t>ザンダカ</t>
    </rPh>
    <rPh sb="55" eb="57">
      <t>ゾウカ</t>
    </rPh>
    <rPh sb="57" eb="58">
      <t>オヨ</t>
    </rPh>
    <rPh sb="66" eb="68">
      <t>ゲンショウ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</si>
  <si>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</si>
  <si>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</si>
  <si>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</si>
  <si>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</si>
  <si>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</si>
  <si>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</si>
  <si>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と将来負担比率は、平成１３年度に実施されたクリーンセンター建設事業等の大規模事業に係る既発債の発行が終了し、新規発行を抑制してきたため類似団体と比較して低くなっている。ただし、令和４年度に完成する新庁舎建設事業等に伴う借入等に伴い、今後上昇していくことが見込ま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</si>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</sst>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F340802-9E32-4DCF-8E3E-EB604EFB4FA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7196-4026-BEAA-B11B4679A0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116002</c:v>
                </c:pt>
                <c:pt idx="1">
                  <c:v>97748</c:v>
                </c:pt>
                <c:pt idx="2">
                  <c:v>172705</c:v>
                </c:pt>
                <c:pt idx="3">
                  <c:v>219608</c:v>
                </c:pt>
                <c:pt idx="4">
                  <c:v>324558</c:v>
                </c:pt>
              </c:numCache>
            </c:numRef>
          </c:val>
          <c:smooth val="0"/>
          <c:extLst>
            <c:ext xmlns:c16="http://schemas.microsoft.com/office/drawing/2014/chart" uri="{C3380CC4-5D6E-409C-BE32-E72D297353CC}">
              <c16:uniqueId val="{00000001-7196-4026-BEAA-B11B4679A0D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16.760000000000002</c:v>
                </c:pt>
                <c:pt idx="1">
                  <c:v>17.48</c:v>
                </c:pt>
                <c:pt idx="2">
                  <c:v>13.08</c:v>
                </c:pt>
                <c:pt idx="3">
                  <c:v>17</c:v>
                </c:pt>
                <c:pt idx="4">
                  <c:v>16.04</c:v>
                </c:pt>
              </c:numCache>
            </c:numRef>
          </c:val>
          <c:extLst>
            <c:ext xmlns:c16="http://schemas.microsoft.com/office/drawing/2014/chart" uri="{C3380CC4-5D6E-409C-BE32-E72D297353CC}">
              <c16:uniqueId val="{00000000-1D78-4310-9535-DE7D60735F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18.899999999999999</c:v>
                </c:pt>
                <c:pt idx="1">
                  <c:v>19.97</c:v>
                </c:pt>
                <c:pt idx="2">
                  <c:v>30.44</c:v>
                </c:pt>
                <c:pt idx="3">
                  <c:v>30.04</c:v>
                </c:pt>
                <c:pt idx="4">
                  <c:v>31.42</c:v>
                </c:pt>
              </c:numCache>
            </c:numRef>
          </c:val>
          <c:extLst>
            <c:ext xmlns:c16="http://schemas.microsoft.com/office/drawing/2014/chart" uri="{C3380CC4-5D6E-409C-BE32-E72D297353CC}">
              <c16:uniqueId val="{00000001-1D78-4310-9535-DE7D60735F9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-7.43</c:v>
                </c:pt>
                <c:pt idx="1">
                  <c:v>1.34</c:v>
                </c:pt>
                <c:pt idx="2">
                  <c:v>8.32</c:v>
                </c:pt>
                <c:pt idx="3">
                  <c:v>7.15</c:v>
                </c:pt>
                <c:pt idx="4">
                  <c:v>-0.37</c:v>
                </c:pt>
              </c:numCache>
            </c:numRef>
          </c:val>
          <c:smooth val="0"/>
          <c:extLst>
            <c:ext xmlns:c16="http://schemas.microsoft.com/office/drawing/2014/chart" uri="{C3380CC4-5D6E-409C-BE32-E72D297353CC}">
              <c16:uniqueId val="{00000002-1D78-4310-9535-DE7D60735F9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D8B-4F30-9573-EA94DEAB4C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8B-4F30-9573-EA94DEAB4C97}"/>
            </c:ext>
          </c:extLst>
        </c:ser>
        <c:ser>
          <c:idx val="2"/>
          <c:order val="2"/>
          <c:tx>
            <c:strRef>
              <c:f>データシート!$A$29</c:f>
              <c:strCache>
                <c:ptCount val="1"/>
                <c:pt idx="0">
                  <c:v>高松塚壁画館受託事業特別会計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D8B-4F30-9573-EA94DEAB4C97}"/>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D8B-4F30-9573-EA94DEAB4C97}"/>
            </c:ext>
          </c:extLst>
        </c:ser>
        <c:ser>
          <c:idx val="4"/>
          <c:order val="4"/>
          <c:tx>
            <c:strRef>
              <c:f>データシート!$A$31</c:f>
              <c:strCache>
                <c:ptCount val="1"/>
                <c:pt idx="0">
                  <c:v>整備基金特別会計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0.19</c:v>
                </c:pt>
                <c:pt idx="2">
                  <c:v>#N/A</c:v>
                </c:pt>
                <c:pt idx="3">
                  <c:v>0.08</c:v>
                </c:pt>
                <c:pt idx="4">
                  <c:v>#N/A</c:v>
                </c:pt>
                <c:pt idx="5">
                  <c:v>0.14000000000000001</c:v>
                </c:pt>
                <c:pt idx="6">
                  <c:v>#N/A</c:v>
                </c:pt>
                <c:pt idx="7">
                  <c:v>0.13</c:v>
                </c:pt>
                <c:pt idx="8">
                  <c:v>#N/A</c:v>
                </c:pt>
                <c:pt idx="9">
                  <c:v>0.15</c:v>
                </c:pt>
              </c:numCache>
            </c:numRef>
          </c:val>
          <c:extLst>
            <c:ext xmlns:c16="http://schemas.microsoft.com/office/drawing/2014/chart" uri="{C3380CC4-5D6E-409C-BE32-E72D297353CC}">
              <c16:uniqueId val="{00000004-BD8B-4F30-9573-EA94DEAB4C97}"/>
            </c:ext>
          </c:extLst>
        </c:ser>
        <c:ser>
          <c:idx val="5"/>
          <c:order val="5"/>
          <c:tx>
            <c:strRef>
              <c:f>データシート!$A$32</c:f>
              <c:strCache>
                <c:ptCount val="1"/>
                <c:pt idx="0">
                  <c:v>介護保険事業会計（保険事業勘定）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0.84</c:v>
                </c:pt>
                <c:pt idx="2">
                  <c:v>#N/A</c:v>
                </c:pt>
                <c:pt idx="3">
                  <c:v>1.01</c:v>
                </c:pt>
                <c:pt idx="4">
                  <c:v>#N/A</c:v>
                </c:pt>
                <c:pt idx="5">
                  <c:v>0.16</c:v>
                </c:pt>
                <c:pt idx="6">
                  <c:v>#N/A</c:v>
                </c:pt>
                <c:pt idx="7">
                  <c:v>0.48</c:v>
                </c:pt>
                <c:pt idx="8">
                  <c:v>#N/A</c:v>
                </c:pt>
                <c:pt idx="9">
                  <c:v>0.53</c:v>
                </c:pt>
              </c:numCache>
            </c:numRef>
          </c:val>
          <c:extLst>
            <c:ext xmlns:c16="http://schemas.microsoft.com/office/drawing/2014/chart" uri="{C3380CC4-5D6E-409C-BE32-E72D297353CC}">
              <c16:uniqueId val="{00000005-BD8B-4F30-9573-EA94DEAB4C97}"/>
            </c:ext>
          </c:extLst>
        </c:ser>
        <c:ser>
          <c:idx val="6"/>
          <c:order val="6"/>
          <c:tx>
            <c:strRef>
              <c:f>データシート!$A$33</c:f>
              <c:strCache>
                <c:ptCount val="1"/>
                <c:pt idx="0">
                  <c:v>国民健康保険事業会計（事業勘定）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1.57</c:v>
                </c:pt>
                <c:pt idx="1">
                  <c:v>#N/A</c:v>
                </c:pt>
                <c:pt idx="2">
                  <c:v>1.02</c:v>
                </c:pt>
                <c:pt idx="3">
                  <c:v>#N/A</c:v>
                </c:pt>
                <c:pt idx="4">
                  <c:v>#N/A</c:v>
                </c:pt>
                <c:pt idx="5">
                  <c:v>0</c:v>
                </c:pt>
                <c:pt idx="6">
                  <c:v>#N/A</c:v>
                </c:pt>
                <c:pt idx="7">
                  <c:v>1.17</c:v>
                </c:pt>
                <c:pt idx="8">
                  <c:v>#N/A</c:v>
                </c:pt>
                <c:pt idx="9">
                  <c:v>0.94</c:v>
                </c:pt>
              </c:numCache>
            </c:numRef>
          </c:val>
          <c:extLst>
            <c:ext xmlns:c16="http://schemas.microsoft.com/office/drawing/2014/chart" uri="{C3380CC4-5D6E-409C-BE32-E72D297353CC}">
              <c16:uniqueId val="{00000006-BD8B-4F30-9573-EA94DEAB4C9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0.01</c:v>
                </c:pt>
                <c:pt idx="4">
                  <c:v>#N/A</c:v>
                </c:pt>
                <c:pt idx="5">
                  <c:v>0.41</c:v>
                </c:pt>
                <c:pt idx="6">
                  <c:v>#N/A</c:v>
                </c:pt>
                <c:pt idx="7">
                  <c:v>0.93</c:v>
                </c:pt>
                <c:pt idx="8">
                  <c:v>#N/A</c:v>
                </c:pt>
                <c:pt idx="9">
                  <c:v>1.32</c:v>
                </c:pt>
              </c:numCache>
            </c:numRef>
          </c:val>
          <c:extLst>
            <c:ext xmlns:c16="http://schemas.microsoft.com/office/drawing/2014/chart" uri="{C3380CC4-5D6E-409C-BE32-E72D297353CC}">
              <c16:uniqueId val="{00000007-BD8B-4F30-9573-EA94DEAB4C9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23.03</c:v>
                </c:pt>
                <c:pt idx="2">
                  <c:v>#N/A</c:v>
                </c:pt>
                <c:pt idx="3">
                  <c:v>20.58</c:v>
                </c:pt>
                <c:pt idx="4">
                  <c:v>#N/A</c:v>
                </c:pt>
                <c:pt idx="5">
                  <c:v>16.600000000000001</c:v>
                </c:pt>
                <c:pt idx="6">
                  <c:v>#N/A</c:v>
                </c:pt>
                <c:pt idx="7">
                  <c:v>12.22</c:v>
                </c:pt>
                <c:pt idx="8">
                  <c:v>#N/A</c:v>
                </c:pt>
                <c:pt idx="9">
                  <c:v>11.94</c:v>
                </c:pt>
              </c:numCache>
            </c:numRef>
          </c:val>
          <c:extLst>
            <c:ext xmlns:c16="http://schemas.microsoft.com/office/drawing/2014/chart" uri="{C3380CC4-5D6E-409C-BE32-E72D297353CC}">
              <c16:uniqueId val="{00000008-BD8B-4F30-9573-EA94DEAB4C9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16.559999999999999</c:v>
                </c:pt>
                <c:pt idx="2">
                  <c:v>#N/A</c:v>
                </c:pt>
                <c:pt idx="3">
                  <c:v>17.39</c:v>
                </c:pt>
                <c:pt idx="4">
                  <c:v>#N/A</c:v>
                </c:pt>
                <c:pt idx="5">
                  <c:v>12.93</c:v>
                </c:pt>
                <c:pt idx="6">
                  <c:v>#N/A</c:v>
                </c:pt>
                <c:pt idx="7">
                  <c:v>16.86</c:v>
                </c:pt>
                <c:pt idx="8">
                  <c:v>#N/A</c:v>
                </c:pt>
                <c:pt idx="9">
                  <c:v>15.89</c:v>
                </c:pt>
              </c:numCache>
            </c:numRef>
          </c:val>
          <c:extLst>
            <c:ext xmlns:c16="http://schemas.microsoft.com/office/drawing/2014/chart" uri="{C3380CC4-5D6E-409C-BE32-E72D297353CC}">
              <c16:uniqueId val="{00000009-BD8B-4F30-9573-EA94DEAB4C9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319</c:v>
                </c:pt>
                <c:pt idx="5">
                  <c:v>310</c:v>
                </c:pt>
                <c:pt idx="8">
                  <c:v>294</c:v>
                </c:pt>
                <c:pt idx="11">
                  <c:v>286</c:v>
                </c:pt>
                <c:pt idx="14">
                  <c:v>290</c:v>
                </c:pt>
              </c:numCache>
            </c:numRef>
          </c:val>
          <c:extLst>
            <c:ext xmlns:c16="http://schemas.microsoft.com/office/drawing/2014/chart" uri="{C3380CC4-5D6E-409C-BE32-E72D297353CC}">
              <c16:uniqueId val="{00000000-BE7D-46EE-B107-4A16B67884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7D-46EE-B107-4A16B67884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E7D-46EE-B107-4A16B67884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c:v>
                </c:pt>
                <c:pt idx="3">
                  <c:v>8</c:v>
                </c:pt>
                <c:pt idx="6">
                  <c:v>8</c:v>
                </c:pt>
                <c:pt idx="9">
                  <c:v>8</c:v>
                </c:pt>
                <c:pt idx="12">
                  <c:v>9</c:v>
                </c:pt>
              </c:numCache>
            </c:numRef>
          </c:val>
          <c:extLst>
            <c:ext xmlns:c16="http://schemas.microsoft.com/office/drawing/2014/chart" uri="{C3380CC4-5D6E-409C-BE32-E72D297353CC}">
              <c16:uniqueId val="{00000003-BE7D-46EE-B107-4A16B67884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156</c:v>
                </c:pt>
                <c:pt idx="3">
                  <c:v>132</c:v>
                </c:pt>
                <c:pt idx="6">
                  <c:v>107</c:v>
                </c:pt>
                <c:pt idx="9">
                  <c:v>108</c:v>
                </c:pt>
                <c:pt idx="12">
                  <c:v>98</c:v>
                </c:pt>
              </c:numCache>
            </c:numRef>
          </c:val>
          <c:extLst>
            <c:ext xmlns:c16="http://schemas.microsoft.com/office/drawing/2014/chart" uri="{C3380CC4-5D6E-409C-BE32-E72D297353CC}">
              <c16:uniqueId val="{00000004-BE7D-46EE-B107-4A16B67884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7D-46EE-B107-4A16B67884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7D-46EE-B107-4A16B67884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251</c:v>
                </c:pt>
                <c:pt idx="3">
                  <c:v>251</c:v>
                </c:pt>
                <c:pt idx="6">
                  <c:v>242</c:v>
                </c:pt>
                <c:pt idx="9">
                  <c:v>256</c:v>
                </c:pt>
                <c:pt idx="12">
                  <c:v>289</c:v>
                </c:pt>
              </c:numCache>
            </c:numRef>
          </c:val>
          <c:extLst>
            <c:ext xmlns:c16="http://schemas.microsoft.com/office/drawing/2014/chart" uri="{C3380CC4-5D6E-409C-BE32-E72D297353CC}">
              <c16:uniqueId val="{00000007-BE7D-46EE-B107-4A16B678844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96</c:v>
                </c:pt>
                <c:pt idx="2">
                  <c:v>#N/A</c:v>
                </c:pt>
                <c:pt idx="3">
                  <c:v>#N/A</c:v>
                </c:pt>
                <c:pt idx="4">
                  <c:v>81</c:v>
                </c:pt>
                <c:pt idx="5">
                  <c:v>#N/A</c:v>
                </c:pt>
                <c:pt idx="6">
                  <c:v>#N/A</c:v>
                </c:pt>
                <c:pt idx="7">
                  <c:v>63</c:v>
                </c:pt>
                <c:pt idx="8">
                  <c:v>#N/A</c:v>
                </c:pt>
                <c:pt idx="9">
                  <c:v>#N/A</c:v>
                </c:pt>
                <c:pt idx="10">
                  <c:v>86</c:v>
                </c:pt>
                <c:pt idx="11">
                  <c:v>#N/A</c:v>
                </c:pt>
                <c:pt idx="12">
                  <c:v>#N/A</c:v>
                </c:pt>
                <c:pt idx="13">
                  <c:v>106</c:v>
                </c:pt>
                <c:pt idx="14">
                  <c:v>#N/A</c:v>
                </c:pt>
              </c:numCache>
            </c:numRef>
          </c:val>
          <c:smooth val="0"/>
          <c:extLst>
            <c:ext xmlns:c16="http://schemas.microsoft.com/office/drawing/2014/chart" uri="{C3380CC4-5D6E-409C-BE32-E72D297353CC}">
              <c16:uniqueId val="{00000008-BE7D-46EE-B107-4A16B678844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3281</c:v>
                </c:pt>
                <c:pt idx="5">
                  <c:v>3061</c:v>
                </c:pt>
                <c:pt idx="8">
                  <c:v>3051</c:v>
                </c:pt>
                <c:pt idx="11">
                  <c:v>3367</c:v>
                </c:pt>
                <c:pt idx="14">
                  <c:v>3699</c:v>
                </c:pt>
              </c:numCache>
            </c:numRef>
          </c:val>
          <c:extLst>
            <c:ext xmlns:c16="http://schemas.microsoft.com/office/drawing/2014/chart" uri="{C3380CC4-5D6E-409C-BE32-E72D297353CC}">
              <c16:uniqueId val="{00000000-9775-416D-877E-3BBE12E801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82</c:v>
                </c:pt>
                <c:pt idx="5">
                  <c:v>57</c:v>
                </c:pt>
                <c:pt idx="8">
                  <c:v>82</c:v>
                </c:pt>
                <c:pt idx="11">
                  <c:v>82</c:v>
                </c:pt>
                <c:pt idx="14">
                  <c:v>57</c:v>
                </c:pt>
              </c:numCache>
            </c:numRef>
          </c:val>
          <c:extLst>
            <c:ext xmlns:c16="http://schemas.microsoft.com/office/drawing/2014/chart" uri="{C3380CC4-5D6E-409C-BE32-E72D297353CC}">
              <c16:uniqueId val="{00000001-9775-416D-877E-3BBE12E801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1765</c:v>
                </c:pt>
                <c:pt idx="5">
                  <c:v>1813</c:v>
                </c:pt>
                <c:pt idx="8">
                  <c:v>1839</c:v>
                </c:pt>
                <c:pt idx="11">
                  <c:v>1941</c:v>
                </c:pt>
                <c:pt idx="14">
                  <c:v>1534</c:v>
                </c:pt>
              </c:numCache>
            </c:numRef>
          </c:val>
          <c:extLst>
            <c:ext xmlns:c16="http://schemas.microsoft.com/office/drawing/2014/chart" uri="{C3380CC4-5D6E-409C-BE32-E72D297353CC}">
              <c16:uniqueId val="{00000002-9775-416D-877E-3BBE12E801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75-416D-877E-3BBE12E801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75-416D-877E-3BBE12E801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67</c:v>
                </c:pt>
                <c:pt idx="3">
                  <c:v>69</c:v>
                </c:pt>
                <c:pt idx="6">
                  <c:v>67</c:v>
                </c:pt>
                <c:pt idx="9">
                  <c:v>64</c:v>
                </c:pt>
                <c:pt idx="12">
                  <c:v>28</c:v>
                </c:pt>
              </c:numCache>
            </c:numRef>
          </c:val>
          <c:extLst>
            <c:ext xmlns:c16="http://schemas.microsoft.com/office/drawing/2014/chart" uri="{C3380CC4-5D6E-409C-BE32-E72D297353CC}">
              <c16:uniqueId val="{00000005-9775-416D-877E-3BBE12E801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957</c:v>
                </c:pt>
                <c:pt idx="3">
                  <c:v>983</c:v>
                </c:pt>
                <c:pt idx="6">
                  <c:v>888</c:v>
                </c:pt>
                <c:pt idx="9">
                  <c:v>760</c:v>
                </c:pt>
                <c:pt idx="12">
                  <c:v>694</c:v>
                </c:pt>
              </c:numCache>
            </c:numRef>
          </c:val>
          <c:extLst>
            <c:ext xmlns:c16="http://schemas.microsoft.com/office/drawing/2014/chart" uri="{C3380CC4-5D6E-409C-BE32-E72D297353CC}">
              <c16:uniqueId val="{00000006-9775-416D-877E-3BBE12E801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38</c:v>
                </c:pt>
                <c:pt idx="3">
                  <c:v>33</c:v>
                </c:pt>
                <c:pt idx="6">
                  <c:v>33</c:v>
                </c:pt>
                <c:pt idx="9">
                  <c:v>35</c:v>
                </c:pt>
                <c:pt idx="12">
                  <c:v>38</c:v>
                </c:pt>
              </c:numCache>
            </c:numRef>
          </c:val>
          <c:extLst>
            <c:ext xmlns:c16="http://schemas.microsoft.com/office/drawing/2014/chart" uri="{C3380CC4-5D6E-409C-BE32-E72D297353CC}">
              <c16:uniqueId val="{00000007-9775-416D-877E-3BBE12E801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1803</c:v>
                </c:pt>
                <c:pt idx="3">
                  <c:v>1310</c:v>
                </c:pt>
                <c:pt idx="6">
                  <c:v>1022</c:v>
                </c:pt>
                <c:pt idx="9">
                  <c:v>822</c:v>
                </c:pt>
                <c:pt idx="12">
                  <c:v>671</c:v>
                </c:pt>
              </c:numCache>
            </c:numRef>
          </c:val>
          <c:extLst>
            <c:ext xmlns:c16="http://schemas.microsoft.com/office/drawing/2014/chart" uri="{C3380CC4-5D6E-409C-BE32-E72D297353CC}">
              <c16:uniqueId val="{00000008-9775-416D-877E-3BBE12E801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775-416D-877E-3BBE12E801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2972</c:v>
                </c:pt>
                <c:pt idx="3">
                  <c:v>3041</c:v>
                </c:pt>
                <c:pt idx="6">
                  <c:v>3335</c:v>
                </c:pt>
                <c:pt idx="9">
                  <c:v>3993</c:v>
                </c:pt>
                <c:pt idx="12">
                  <c:v>4836</c:v>
                </c:pt>
              </c:numCache>
            </c:numRef>
          </c:val>
          <c:extLst>
            <c:ext xmlns:c16="http://schemas.microsoft.com/office/drawing/2014/chart" uri="{C3380CC4-5D6E-409C-BE32-E72D297353CC}">
              <c16:uniqueId val="{0000000A-9775-416D-877E-3BBE12E801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709</c:v>
                </c:pt>
                <c:pt idx="2">
                  <c:v>#N/A</c:v>
                </c:pt>
                <c:pt idx="3">
                  <c:v>#N/A</c:v>
                </c:pt>
                <c:pt idx="4">
                  <c:v>505</c:v>
                </c:pt>
                <c:pt idx="5">
                  <c:v>#N/A</c:v>
                </c:pt>
                <c:pt idx="6">
                  <c:v>#N/A</c:v>
                </c:pt>
                <c:pt idx="7">
                  <c:v>374</c:v>
                </c:pt>
                <c:pt idx="8">
                  <c:v>#N/A</c:v>
                </c:pt>
                <c:pt idx="9">
                  <c:v>#N/A</c:v>
                </c:pt>
                <c:pt idx="10">
                  <c:v>284</c:v>
                </c:pt>
                <c:pt idx="11">
                  <c:v>#N/A</c:v>
                </c:pt>
                <c:pt idx="12">
                  <c:v>#N/A</c:v>
                </c:pt>
                <c:pt idx="13">
                  <c:v>977</c:v>
                </c:pt>
                <c:pt idx="14">
                  <c:v>#N/A</c:v>
                </c:pt>
              </c:numCache>
            </c:numRef>
          </c:val>
          <c:smooth val="0"/>
          <c:extLst>
            <c:ext xmlns:c16="http://schemas.microsoft.com/office/drawing/2014/chart" uri="{C3380CC4-5D6E-409C-BE32-E72D297353CC}">
              <c16:uniqueId val="{0000000B-9775-416D-877E-3BBE12E801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653</c:v>
                </c:pt>
                <c:pt idx="1">
                  <c:v>703</c:v>
                </c:pt>
                <c:pt idx="2">
                  <c:v>723</c:v>
                </c:pt>
              </c:numCache>
            </c:numRef>
          </c:val>
          <c:extLst>
            <c:ext xmlns:c16="http://schemas.microsoft.com/office/drawing/2014/chart" uri="{C3380CC4-5D6E-409C-BE32-E72D297353CC}">
              <c16:uniqueId val="{00000000-CD83-4E9E-A929-A436488B9C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165</c:v>
                </c:pt>
                <c:pt idx="1">
                  <c:v>215</c:v>
                </c:pt>
                <c:pt idx="2">
                  <c:v>315</c:v>
                </c:pt>
              </c:numCache>
            </c:numRef>
          </c:val>
          <c:extLst>
            <c:ext xmlns:c16="http://schemas.microsoft.com/office/drawing/2014/chart" uri="{C3380CC4-5D6E-409C-BE32-E72D297353CC}">
              <c16:uniqueId val="{00000001-CD83-4E9E-A929-A436488B9C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4298</c:v>
                </c:pt>
                <c:pt idx="1">
                  <c:v>4291</c:v>
                </c:pt>
                <c:pt idx="2">
                  <c:v>3842</c:v>
                </c:pt>
              </c:numCache>
            </c:numRef>
          </c:val>
          <c:extLst>
            <c:ext xmlns:c16="http://schemas.microsoft.com/office/drawing/2014/chart" uri="{C3380CC4-5D6E-409C-BE32-E72D297353CC}">
              <c16:uniqueId val="{00000002-CD83-4E9E-A929-A436488B9C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{9BBF5E63-4F06-4C08-A61B-3A45465F3BFF}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F0B-4CA1-B1A2-03878B9B90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{C2713544-1A5D-4E4A-B211-66C7BB72F827}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0B-4CA1-B1A2-03878B9B90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{FA77B04C-9D4D-4EA6-A349-DA1AA7E97268}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0B-4CA1-B1A2-03878B9B90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{6248167D-C880-4D2B-9529-461D8436A136}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0B-4CA1-B1A2-03878B9B90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{D03BCCCA-962E-4031-9E08-BA184C7CDEA0}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0B-4CA1-B1A2-03878B9B906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{0399AEDE-C90A-452A-A585-2408F22EF15A}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F0B-4CA1-B1A2-03878B9B906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{C91E4E56-B07F-4912-8524-FA2B13C02FA6}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F0B-4CA1-B1A2-03878B9B906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{3E5F29D3-327E-44DA-A587-044EDE55546A}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F0B-4CA1-B1A2-03878B9B906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{CC869386-34A8-4EFC-A0EA-6F1871AA06F8}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F0B-4CA1-B1A2-03878B9B90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57.8</c:v>
                </c:pt>
                <c:pt idx="8">
                  <c:v>57.7</c:v>
                </c:pt>
                <c:pt idx="16">
                  <c:v>57.3</c:v>
                </c:pt>
                <c:pt idx="24">
                  <c:v>55.4</c:v>
                </c:pt>
                <c:pt idx="32">
                  <c:v>52</c:v>
                </c:pt>
              </c:numCache>
            </c:numRef>
          </c:xVal>
          <c:yVal>
            <c:numRef>
              <c:f>公会計指標分析・財政指標組合せ分析表!$BP$51:$DC$51</c:f>
              <c:numCache>
                <c:formatCode>#,##0.0;"▲ "#,##0.0</c:formatCode>
                <c:ptCount val="40"/>
                <c:pt idx="0">
                  <c:v>41.1</c:v>
                </c:pt>
                <c:pt idx="8">
                  <c:v>29.6</c:v>
                </c:pt>
                <c:pt idx="16">
                  <c:v>20.100000000000001</c:v>
                </c:pt>
                <c:pt idx="24">
                  <c:v>13.8</c:v>
                </c:pt>
                <c:pt idx="32">
                  <c:v>48.5</c:v>
                </c:pt>
              </c:numCache>
            </c:numRef>
          </c:yVal>
          <c:smooth val="0"/>
          <c:extLst>
            <c:ext xmlns:c16="http://schemas.microsoft.com/office/drawing/2014/chart" uri="{C3380CC4-5D6E-409C-BE32-E72D297353CC}">
              <c16:uniqueId val="{00000009-DF0B-4CA1-B1A2-03878B9B906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482502572759262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{2E69E6D1-22E4-4822-91FF-A97C8C826CF2}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F0B-4CA1-B1A2-03878B9B906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{673C5B5E-48E8-49F3-8F18-F904D43DC252}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0B-4CA1-B1A2-03878B9B90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{15F32D31-6610-4AC3-AA47-0663772F22BB}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0B-4CA1-B1A2-03878B9B90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{F4BC203E-D956-429C-85B0-9DAC3C390A02}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0B-4CA1-B1A2-03878B9B90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{389C776A-382A-4832-BB61-BDC5FEAA5593}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0B-4CA1-B1A2-03878B9B9068}"/>
                </c:ext>
              </c:extLst>
            </c:dLbl>
            <c:dLbl>
              <c:idx val="8"/>
              <c:layout>
                <c:manualLayout>
                  <c:x val="0"/>
                  <c:y val="-1.7523181475707007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{2044FAC3-BB75-4246-9261-67B8F0F3E606}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F0B-4CA1-B1A2-03878B9B9068}"/>
                </c:ext>
              </c:extLst>
            </c:dLbl>
            <c:dLbl>
              <c:idx val="16"/>
              <c:layout>
                <c:manualLayout>
                  <c:x val="0"/>
                  <c:y val="1.8121745419564905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{0587B909-637B-43B2-BF32-44E63BE16416}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F0B-4CA1-B1A2-03878B9B9068}"/>
                </c:ext>
              </c:extLst>
            </c:dLbl>
            <c:dLbl>
              <c:idx val="24"/>
              <c:layout>
                <c:manualLayout>
                  <c:x val="0"/>
                  <c:y val="1.2115147362180166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{FF87D0EB-3F6F-426B-B7C9-5E43715F474A}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F0B-4CA1-B1A2-03878B9B9068}"/>
                </c:ext>
              </c:extLst>
            </c:dLbl>
            <c:dLbl>
              <c:idx val="32"/>
              <c:layout>
                <c:manualLayout>
                  <c:x val="0"/>
                  <c:y val="-2.7538914649044375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{771E7ABB-25F8-4C58-ACB8-8AD3C7419E3C}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F0B-4CA1-B1A2-03878B9B90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DF0B-4CA1-B1A2-03878B9B9068}"/>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{0B6D998F-274D-49F5-A8FF-B6585B581B51}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D9D-45BB-8E59-94A05A57BB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{33E82B95-4BAA-4CF4-9294-488DDED886E1}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9D-45BB-8E59-94A05A57BB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{7C3DE264-290F-4007-B3DE-13090A197A7D}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9D-45BB-8E59-94A05A57BB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{1541EB36-1D30-4CB6-8E1D-C40C32563583}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9D-45BB-8E59-94A05A57BB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{89EA26BD-3D9A-40C7-8584-D53EAEEF940C}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9D-45BB-8E59-94A05A57BB7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{F3A61302-F3FA-4889-BC79-42C809240BB8}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D9D-45BB-8E59-94A05A57BB7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{A88E1827-2DE4-4029-B5DE-CE7B2C68DC52}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D9D-45BB-8E59-94A05A57BB7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{48C05333-3793-4092-B5D3-20D0558BA9B5}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D9D-45BB-8E59-94A05A57BB7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{6190F439-3B76-4094-8904-64F5D411DB21}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D9D-45BB-8E59-94A05A57BB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6</c:v>
                </c:pt>
                <c:pt idx="16">
                  <c:v>4.5</c:v>
                </c:pt>
                <c:pt idx="24">
                  <c:v>4.0999999999999996</c:v>
                </c:pt>
                <c:pt idx="32">
                  <c:v>4.2</c:v>
                </c:pt>
              </c:numCache>
            </c:numRef>
          </c:xVal>
          <c:yVal>
            <c:numRef>
              <c:f>公会計指標分析・財政指標組合せ分析表!$BP$73:$DC$73</c:f>
              <c:numCache>
                <c:formatCode>#,##0.0;"▲ "#,##0.0</c:formatCode>
                <c:ptCount val="40"/>
                <c:pt idx="0">
                  <c:v>41.1</c:v>
                </c:pt>
                <c:pt idx="8">
                  <c:v>29.6</c:v>
                </c:pt>
                <c:pt idx="16">
                  <c:v>20.100000000000001</c:v>
                </c:pt>
                <c:pt idx="24">
                  <c:v>13.8</c:v>
                </c:pt>
                <c:pt idx="32">
                  <c:v>48.5</c:v>
                </c:pt>
              </c:numCache>
            </c:numRef>
          </c:yVal>
          <c:smooth val="0"/>
          <c:extLst>
            <c:ext xmlns:c16="http://schemas.microsoft.com/office/drawing/2014/chart" uri="{C3380CC4-5D6E-409C-BE32-E72D297353CC}">
              <c16:uniqueId val="{00000009-AD9D-45BB-8E59-94A05A57BB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{FC523FC4-FCA8-4C05-9E25-C6010D0789CD}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D9D-45BB-8E59-94A05A57BB7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{4596B0BD-4790-450E-BEFA-183B9E1F9BC3}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9D-45BB-8E59-94A05A57BB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{9C894975-6040-49EC-B955-7AFFD287259F}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9D-45BB-8E59-94A05A57BB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{165362E4-BBAC-4A81-A2D1-8B685010A9D8}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9D-45BB-8E59-94A05A57BB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{60F84991-008D-410A-A74D-5F55A52A9F76}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9D-45BB-8E59-94A05A57BB7B}"/>
                </c:ext>
              </c:extLst>
            </c:dLbl>
            <c:dLbl>
              <c:idx val="8"/>
              <c:layout>
                <c:manualLayout>
                  <c:x val="-4.4905057365901176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{EB6D98B9-A840-4804-89E6-86A7BED13ADF}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D9D-45BB-8E59-94A05A57BB7B}"/>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{9C24D64A-081A-49FA-B824-5C32ED8275BB}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D9D-45BB-8E59-94A05A57BB7B}"/>
                </c:ext>
              </c:extLst>
            </c:dLbl>
            <c:dLbl>
              <c:idx val="24"/>
              <c:layout>
                <c:manualLayout>
                  <c:x val="-3.2797437717678013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{926723D6-7FD0-4599-8EC5-5C9736CEC730}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D9D-45BB-8E59-94A05A57BB7B}"/>
                </c:ext>
              </c:extLst>
            </c:dLbl>
            <c:dLbl>
              <c:idx val="32"/>
              <c:layout>
                <c:manualLayout>
                  <c:x val="-3.034324773247319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{6D9E65F3-6754-4F25-B019-2212D5699CBB}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D9D-45BB-8E59-94A05A57BB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AD9D-45BB-8E59-94A05A57BB7B}"/>
            </c:ext>
          </c:extLst>
        </c:ser>
        <c:dLbls>
          <c:showLegendKey val="0"/>
          <c:showVal val="1"/>
          <c:showCatName val="0"/>
          <c:showSerName val="0"/>
          <c:showPercent val="0"/>
          <c:showBubbleSize val="0"/>
        </c:dLbls>
        <c:axId val="84219776"/>
        <c:axId val="84234240"/>
      </c:scatterChart>
      <c:valAx>
        <c:axId val="84219776"/>
        <c:scaling>
          <c:orientation val="maxMin"/>
          <c:max val="10"/>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0CDBAB5-8770-4707-B3A3-84945C9535E6}"/>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16E1FF3-202F-42D0-A96A-BF40A8D5BA8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89DAF41-C249-4453-A45C-D97C182FBBD2}"/>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AEAFEF2-8331-4277-BA92-BDF3A941EED5}"/>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CF6E52D-D005-4346-BDB2-F3A1253D66B7}"/>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49713C7-89EB-45C9-A641-F02CAE9813B9}"/>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7C77690-DD3A-43F9-B17E-96BCAB194089}"/>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8B3487B-4699-497D-A324-C20A4EB2A36E}"/>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7F622D7-6B0B-4132-85CF-1CE5F06ABD1D}"/>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486425BF-98D0-4C3F-A63B-F5439ACB2133}"/>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5,288
5,264
24.10
5,966,321
5,592,752
369,289
2,301,853
4,835,891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E846C9E-98AF-4A1A-8155-021B4965214E}"/>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84FA4CD-A631-4F75-97DF-39FF65568DEF}"/>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2981A23-9ED2-436B-B098-BC87105A85D5}"/>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481480C-E0BA-4B50-AFD8-8B5958896394}"/>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A808B8A8-DE30-4725-B8B9-0D67F693CD46}"/>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4442C826-F63C-4AB9-A30F-333AE4E6832C}"/>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1A03EF3-9C86-453E-ABB5-C57815F37ABC}"/>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A64CE9A5-64A2-4137-A743-50A8F3B369FF}"/>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8C18DE0-7DEB-40C9-AA41-C1EA77DE3F15}"/>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3FECD27C-CD28-4F92-A081-9061E6F641DC}"/>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F4396C5-9EF2-45C8-9E68-EE4278776E07}"/>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8EEE80B-E837-4E57-AD65-97BF5FEBA8E9}"/>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89BD7F50-90E2-4971-AF20-DF2E5F61E743}"/>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632265B-2084-48D0-9B54-4DBA689307A6}"/>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EE12086-FCB3-4DBF-B92F-47031F477C6D}"/>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5F18D5A-424A-4ED8-BB68-5EA054440A1C}"/>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B8292F1-2063-43DB-9A4B-F808F4586C55}"/>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28687484-DE8D-4BAE-9EDE-14FCA6DB581F}"/>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53DEA05-38CB-4EE3-BEA1-49353F38AEF5}"/>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68260018-B961-4903-BD16-685E46EFED8E}"/>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D453B67-E42E-4569-BB92-B89086A2A968}"/>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70C3268-28E9-4534-84C7-286FA4BC058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7813499A-E56D-4582-B99C-F5035E1849E8}"/>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CBD6610D-42F6-4B09-BF50-08272EEAA83A}"/>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38DC828-1FDD-4CA9-B809-0E2ABE519CD9}"/>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FE069326-DF5D-460E-8CAB-17F6CA13C2FC}"/>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09450BF-078C-4CB4-BB60-43A6C2304348}"/>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847A7BF4-9FFF-4D01-888B-1E1D498A6A1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354F18F-CADC-4219-B64F-D5A4F83D3F26}"/>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A665455-F05A-4ACB-9016-3A919D5A718A}"/>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6C29DDF7-70C1-4F82-8028-48227D578A5D}"/>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DEF09AC-40FE-4987-9083-8B74A7A4F11C}"/>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CE0A329-180D-4F66-B211-AF67A796402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C5CE518-DA27-4034-A705-FBE03180769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6270C75-EB3B-4A18-A138-D48F48D384F5}"/>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C9BC2732-6284-4D04-9EA0-91C12C34E943}"/>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AC31BE5-96AD-4B72-9960-97453ABC79A6}"/>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0.22</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基準財政収入額については、特に法人税及び固定資産税による税収が少ないことから、低水準となっている。</a:t>
          </a:r>
          <a:endParaRPr lang="ja-JP" altLang="ja-JP" sz="1400">
            <a:effectLst/>
          </a:endParaRPr>
        </a:p>
        <a:p>
          <a:r>
            <a:rPr kumimoji="1" lang="ja-JP" altLang="ja-JP" sz="1100">
              <a:solidFill>
                <a:schemeClr val="dk1"/>
              </a:solidFill>
              <a:effectLst/>
              <a:latin typeface="+mn-lt"/>
              <a:ea typeface="+mn-ea"/>
              <a:cs typeface="+mn-cs"/>
            </a:rPr>
            <a:t>　現行法等の抜本的な改正がない限り、今後についても基準財政収入額及び基準財政需要額の大幅な増減が見込まれないため、同水準が維持されると想定できる。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E4799E05-94FF-4F19-9DCB-6376610B4AF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EF0495DD-8460-4597-BAD4-1F52B461ADCF}"/>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9D3966C5-CAE5-487B-AFE2-05C9A883E9F2}"/>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D96C9864-3ED1-4D9E-9E2E-7FAB500BA24F}"/>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8D518B76-8479-4CF1-B603-84E59C0F57B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C3384E10-0BF8-4918-9729-FB7BC8290A15}"/>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34CA939-A5A9-4EB1-9CD4-B8C23E8314ED}"/>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F278D19B-35D6-4DB3-B50D-43BA97A0D9A5}"/>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2818A6BA-7192-4DB7-B9B8-A37EF1128239}"/>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C058E300-7C9D-4459-A8BD-33CAEA825497}"/>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5534380E-4867-418D-8C71-08211B912164}"/>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86FB7328-F5F8-44A2-9712-BCA52E2F93E9}"/>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30E877FE-2B1F-4063-A246-1D2B01A96979}"/>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E505A6FB-851A-4590-B6CB-53BBD882F355}"/>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C04326F7-DC4C-47FB-8592-AAF704F4EE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73C3245A-2402-4560-B055-782F74782CD7}"/>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76549410-A7DC-45C9-8FBB-EA213558E6CE}"/>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EABE249C-7EA2-43E4-8828-1E35C2EA2BDE}"/>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D9DDA18D-2245-4B8C-8E71-EDBB2AFAC20E}"/>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E31E4617-1785-4B6E-818B-46DCBEAB5A0E}"/>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1BB668D7-CFA1-452E-8FB6-90927861A019}"/>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50195</xdr:rowOff>
    </xdr:to>
    <xdr:cxnSp macro="">
      <xdr:nvCxnSpPr>
        <xdr:cNvPr id="70" name="直線コネクタ 69">
          <a:extLst>
            <a:ext uri="{FF2B5EF4-FFF2-40B4-BE49-F238E27FC236}">
              <a16:creationId xmlns:a16="http://schemas.microsoft.com/office/drawing/2014/main" id="{34C03832-EDF2-400B-9148-82F708DD40E6}"/>
            </a:ext>
          </a:extLst>
        </xdr:cNvPr>
        <xdr:cNvCxnSpPr/>
      </xdr:nvCxnSpPr>
      <xdr:spPr>
        <a:xfrm>
          <a:off x="4114800" y="75825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8A0EE957-0360-47D3-A751-85A59F88BCDA}"/>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B825153D-FA50-4B82-A2DC-1F4C6750C7BD}"/>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38705</xdr:rowOff>
    </xdr:to>
    <xdr:cxnSp macro="">
      <xdr:nvCxnSpPr>
        <xdr:cNvPr id="73" name="直線コネクタ 72">
          <a:extLst>
            <a:ext uri="{FF2B5EF4-FFF2-40B4-BE49-F238E27FC236}">
              <a16:creationId xmlns:a16="http://schemas.microsoft.com/office/drawing/2014/main" id="{24F5A353-86BE-4B91-BCB6-5071BC9E6E8A}"/>
            </a:ext>
          </a:extLst>
        </xdr:cNvPr>
        <xdr:cNvCxnSpPr/>
      </xdr:nvCxnSpPr>
      <xdr:spPr>
        <a:xfrm>
          <a:off x="3225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A4FCD39-3915-4667-920C-B7A4093DD70C}"/>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A062E2DE-57FA-401D-8ABA-66E331BDBB1A}"/>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46CC6858-A357-427A-BE3B-04707A6536E3}"/>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63CBB817-B4EC-48D9-8810-8A467B4A2BC7}"/>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21745ABA-C25F-46EC-A5FE-F9D5DEEAAACD}"/>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F3BD34C7-C285-44C0-B892-67A9E80D12BE}"/>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E70110E9-2E93-46BA-ABEC-E2BB82806E60}"/>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a:extLst>
            <a:ext uri="{FF2B5EF4-FFF2-40B4-BE49-F238E27FC236}">
              <a16:creationId xmlns:a16="http://schemas.microsoft.com/office/drawing/2014/main" id="{212DF573-0BB1-49DD-AF78-7675EC7A4422}"/>
            </a:ext>
          </a:extLst>
        </xdr:cNvPr>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C5578DB9-E045-44F3-87CE-50E63424256F}"/>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CD98FCE5-920D-4ACB-BC60-4C5DD8A9C0E4}"/>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AD6AF8D9-13DC-4918-8C14-498A5F60A3B1}"/>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D8453545-8BA4-4F9F-A33D-6A3500A350F2}"/>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092DBC6-9305-4DC5-982A-76CD767678E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E179F303-78BF-40A9-ADBC-B1C6D8389C06}"/>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3DEFC7F7-8F3D-469F-ADB0-04045CE11228}"/>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89" name="楕円 88">
          <a:extLst>
            <a:ext uri="{FF2B5EF4-FFF2-40B4-BE49-F238E27FC236}">
              <a16:creationId xmlns:a16="http://schemas.microsoft.com/office/drawing/2014/main" id="{A3D47C29-F5D1-40C9-8856-D353AC1D9931}"/>
            </a:ext>
          </a:extLst>
        </xdr:cNvPr>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66722</xdr:rowOff>
    </xdr:from>
    <xdr:ext cx="762000" cy="259045"/>
    <xdr:sp macro="" textlink="">
      <xdr:nvSpPr>
        <xdr:cNvPr id="90" name="財政力該当値テキスト">
          <a:extLst>
            <a:ext uri="{FF2B5EF4-FFF2-40B4-BE49-F238E27FC236}">
              <a16:creationId xmlns:a16="http://schemas.microsoft.com/office/drawing/2014/main" id="{F3DDCB15-79A1-4DE0-BDB3-02DE5CDA7612}"/>
            </a:ext>
          </a:extLst>
        </xdr:cNvPr>
        <xdr:cNvSpPr txBox="1"/>
      </xdr:nvSpPr>
      <xdr:spPr>
        <a:xfrm>
          <a:off x="5041900" y="74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a:extLst>
            <a:ext uri="{FF2B5EF4-FFF2-40B4-BE49-F238E27FC236}">
              <a16:creationId xmlns:a16="http://schemas.microsoft.com/office/drawing/2014/main" id="{911C5C2E-F260-4BBC-906E-0A6695EB4283}"/>
            </a:ext>
          </a:extLst>
        </xdr:cNvPr>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a:extLst>
            <a:ext uri="{FF2B5EF4-FFF2-40B4-BE49-F238E27FC236}">
              <a16:creationId xmlns:a16="http://schemas.microsoft.com/office/drawing/2014/main" id="{F6EBD766-A4E8-465E-B2C1-AB5E0C83A329}"/>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2F5070E9-EFF6-4AF7-9355-A32D75AF5ECD}"/>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45E63C0B-103D-4087-8327-E49FE6E38ACA}"/>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0D24F72F-523D-43A2-9496-2C257D900E85}"/>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a:extLst>
            <a:ext uri="{FF2B5EF4-FFF2-40B4-BE49-F238E27FC236}">
              <a16:creationId xmlns:a16="http://schemas.microsoft.com/office/drawing/2014/main" id="{97839239-39F0-429A-A557-DE84D2825FB8}"/>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29C259D1-4A39-4544-916F-10B5BA3ACA62}"/>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a:extLst>
            <a:ext uri="{FF2B5EF4-FFF2-40B4-BE49-F238E27FC236}">
              <a16:creationId xmlns:a16="http://schemas.microsoft.com/office/drawing/2014/main" id="{74BBEC8B-4086-42ED-B0D9-EA0101E10231}"/>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B0C45BB8-672E-4CD2-89E9-54E895AFD0E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2E0E036B-F164-443C-A066-5960386AE3EB}"/>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D419D4F5-5725-4CAA-8AFB-2D3F7D23635B}"/>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50396DB6-9062-49B3-9933-626BC5ACC6C8}"/>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FAC38B56-3C70-47F1-B9CC-E3ACA3BCBC87}"/>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670C458C-3D7E-4E93-9598-E4C41E0121C5}"/>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6F375875-4F58-41C3-8B38-57F2AD2C182A}"/>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E6D20CF7-4E00-4C2A-8DCE-FB9122403C2E}"/>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D49C2435-2D43-4D64-B754-B9DA3E56C604}"/>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AE49A540-04D3-4B94-B717-80B51D714452}"/>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F0DA7C1-13F2-4CDC-8F4F-851ADD884365}"/>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5005B9C7-DC53-4DFA-8722-F4789F81B8B5}"/>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61F4FF95-4213-48D8-A409-AA2EA7379E45}"/>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経常収支比率は、前年度と比較して、</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ポイント悪化している。</a:t>
          </a:r>
          <a:endParaRPr lang="ja-JP" altLang="ja-JP" sz="1400">
            <a:effectLst/>
          </a:endParaRPr>
        </a:p>
        <a:p>
          <a:r>
            <a:rPr kumimoji="1" lang="ja-JP" altLang="ja-JP" sz="1100">
              <a:solidFill>
                <a:schemeClr val="dk1"/>
              </a:solidFill>
              <a:effectLst/>
              <a:latin typeface="+mn-lt"/>
              <a:ea typeface="+mn-ea"/>
              <a:cs typeface="+mn-cs"/>
            </a:rPr>
            <a:t>　主な要因としては、過疎債の償還等に伴う公債費や扶助費の増加があげられる。</a:t>
          </a:r>
          <a:endParaRPr lang="ja-JP" altLang="ja-JP" sz="1400">
            <a:effectLst/>
          </a:endParaRPr>
        </a:p>
        <a:p>
          <a:r>
            <a:rPr kumimoji="1" lang="ja-JP" altLang="ja-JP" sz="1100">
              <a:solidFill>
                <a:schemeClr val="dk1"/>
              </a:solidFill>
              <a:effectLst/>
              <a:latin typeface="+mn-lt"/>
              <a:ea typeface="+mn-ea"/>
              <a:cs typeface="+mn-cs"/>
            </a:rPr>
            <a:t>　本村においては、本比率に普通交付税が占める割合は多く、その増減に大きく左右されるものといえる。</a:t>
          </a:r>
          <a:endParaRPr lang="ja-JP" altLang="ja-JP" sz="1400">
            <a:effectLst/>
          </a:endParaRPr>
        </a:p>
        <a:p>
          <a:r>
            <a:rPr kumimoji="1" lang="ja-JP" altLang="ja-JP" sz="1100">
              <a:solidFill>
                <a:schemeClr val="dk1"/>
              </a:solidFill>
              <a:effectLst/>
              <a:latin typeface="+mn-lt"/>
              <a:ea typeface="+mn-ea"/>
              <a:cs typeface="+mn-cs"/>
            </a:rPr>
            <a:t>　今後は新庁舎建設に伴う新発債の借入により、公債費の増加が見込まれる。ただし、新庁舎移転に伴い、出先機関等が全て新庁舎に統合されることによる事務の効率化や民間委託の活用により、経常的経費の抑制に努めること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131C54DC-0750-4F58-BCAF-6039294AE3E1}"/>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C5128B27-9C31-421C-9773-19755F813283}"/>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2C62144F-34D4-4FCE-B279-4563F58583EC}"/>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6037ED78-A19A-4828-BFC8-11CE9427568D}"/>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8509FAB1-118C-4158-B722-30520FD46A84}"/>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D3395926-EF69-4056-B463-7B53049AE68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1B77FEE2-BE71-42CD-98DD-0B95899524C6}"/>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82EAD7F8-4E81-4A3A-A708-F7D8191A9898}"/>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3B28BDDD-B7F1-48E8-9F26-61DB3EF87098}"/>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F38FE558-B9D5-451D-825C-2E71D1F49829}"/>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8C104CF3-42C0-48E6-9B91-B38CEEE56C7B}"/>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72B7518C-9C41-409B-9082-9F246620FFA7}"/>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4FF12B7F-B835-4C8E-859D-BCEFE9F8235B}"/>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43780A07-8A01-41FB-9FAD-A3A0AD4B3C0B}"/>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93572146-ADF2-40B8-A2FD-22FC5124DCB0}"/>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ED30017E-A988-4626-81B5-C687D1EB9C08}"/>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BC911D82-F22E-4085-ABA8-878E9D2EF662}"/>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CEFAE5E0-5128-46F0-8406-9E35FBBFCB9C}"/>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F3CF9253-6F5F-43E0-B727-8FE62F9D7B0D}"/>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65</xdr:row>
      <xdr:rowOff>51308</xdr:rowOff>
    </xdr:to>
    <xdr:cxnSp macro="">
      <xdr:nvCxnSpPr>
        <xdr:cNvPr id="131" name="直線コネクタ 130">
          <a:extLst>
            <a:ext uri="{FF2B5EF4-FFF2-40B4-BE49-F238E27FC236}">
              <a16:creationId xmlns:a16="http://schemas.microsoft.com/office/drawing/2014/main" id="{11F6AD50-A18C-41BA-B3B6-8770A71B0826}"/>
            </a:ext>
          </a:extLst>
        </xdr:cNvPr>
        <xdr:cNvCxnSpPr/>
      </xdr:nvCxnSpPr>
      <xdr:spPr>
        <a:xfrm>
          <a:off x="4114800" y="10823956"/>
          <a:ext cx="8382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51071</xdr:rowOff>
    </xdr:from>
    <xdr:ext cx="762000" cy="259045"/>
    <xdr:sp macro="" textlink="">
      <xdr:nvSpPr>
        <xdr:cNvPr id="132" name="財政構造の弾力性平均値テキスト">
          <a:extLst>
            <a:ext uri="{FF2B5EF4-FFF2-40B4-BE49-F238E27FC236}">
              <a16:creationId xmlns:a16="http://schemas.microsoft.com/office/drawing/2014/main" id="{D8594222-6399-452D-AF63-5E734689BC72}"/>
            </a:ext>
          </a:extLst>
        </xdr:cNvPr>
        <xdr:cNvSpPr txBox="1"/>
      </xdr:nvSpPr>
      <xdr:spPr>
        <a:xfrm>
          <a:off x="5041900" y="10680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3C3A466B-2C53-4821-8C7E-B509DD1718FC}"/>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22606</xdr:rowOff>
    </xdr:from>
    <xdr:to>
      <xdr:col>19</xdr:col>
      <xdr:colOff>133350</xdr:colOff>
      <xdr:row>64</xdr:row>
      <xdr:rowOff>160020</xdr:rowOff>
    </xdr:to>
    <xdr:cxnSp macro="">
      <xdr:nvCxnSpPr>
        <xdr:cNvPr id="134" name="直線コネクタ 133">
          <a:extLst>
            <a:ext uri="{FF2B5EF4-FFF2-40B4-BE49-F238E27FC236}">
              <a16:creationId xmlns:a16="http://schemas.microsoft.com/office/drawing/2014/main" id="{2428DEAA-679F-4AC5-AEA1-E3804095B3DD}"/>
            </a:ext>
          </a:extLst>
        </xdr:cNvPr>
        <xdr:cNvCxnSpPr/>
      </xdr:nvCxnSpPr>
      <xdr:spPr>
        <a:xfrm flipV="1">
          <a:off x="3225800" y="10823956"/>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FE15E988-867F-47B7-B63E-592C76E7D3B6}"/>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6" name="テキスト ボックス 135">
          <a:extLst>
            <a:ext uri="{FF2B5EF4-FFF2-40B4-BE49-F238E27FC236}">
              <a16:creationId xmlns:a16="http://schemas.microsoft.com/office/drawing/2014/main" id="{BA0A233A-314E-4F3A-9743-E2F4284502DC}"/>
            </a:ext>
          </a:extLst>
        </xdr:cNvPr>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66</xdr:row>
      <xdr:rowOff>82550</xdr:rowOff>
    </xdr:to>
    <xdr:cxnSp macro="">
      <xdr:nvCxnSpPr>
        <xdr:cNvPr id="137" name="直線コネクタ 136">
          <a:extLst>
            <a:ext uri="{FF2B5EF4-FFF2-40B4-BE49-F238E27FC236}">
              <a16:creationId xmlns:a16="http://schemas.microsoft.com/office/drawing/2014/main" id="{902D8847-9863-4ADC-AA95-4D22A7B09DF2}"/>
            </a:ext>
          </a:extLst>
        </xdr:cNvPr>
        <xdr:cNvCxnSpPr/>
      </xdr:nvCxnSpPr>
      <xdr:spPr>
        <a:xfrm flipV="1">
          <a:off x="2336800" y="1113282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CD3F9158-ABC7-4AAD-A672-E3D129699952}"/>
            </a:ext>
          </a:extLst>
        </xdr:cNvPr>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39" name="テキスト ボックス 138">
          <a:extLst>
            <a:ext uri="{FF2B5EF4-FFF2-40B4-BE49-F238E27FC236}">
              <a16:creationId xmlns:a16="http://schemas.microsoft.com/office/drawing/2014/main" id="{B95310AB-5925-4A82-97FB-75E6CBA7FC13}"/>
            </a:ext>
          </a:extLst>
        </xdr:cNvPr>
        <xdr:cNvSpPr txBox="1"/>
      </xdr:nvSpPr>
      <xdr:spPr>
        <a:xfrm>
          <a:off x="2844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48768</xdr:rowOff>
    </xdr:from>
    <xdr:to>
      <xdr:col>11</xdr:col>
      <xdr:colOff>31750</xdr:colOff>
      <xdr:row>66</xdr:row>
      <xdr:rowOff>82550</xdr:rowOff>
    </xdr:to>
    <xdr:cxnSp macro="">
      <xdr:nvCxnSpPr>
        <xdr:cNvPr id="140" name="直線コネクタ 139">
          <a:extLst>
            <a:ext uri="{FF2B5EF4-FFF2-40B4-BE49-F238E27FC236}">
              <a16:creationId xmlns:a16="http://schemas.microsoft.com/office/drawing/2014/main" id="{7B61CA55-9C32-4791-B009-D6DF487AB2F3}"/>
            </a:ext>
          </a:extLst>
        </xdr:cNvPr>
        <xdr:cNvCxnSpPr/>
      </xdr:nvCxnSpPr>
      <xdr:spPr>
        <a:xfrm>
          <a:off x="1447800" y="1136446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3B1D5EE6-1BF2-499C-8094-93CE0C16875F}"/>
            </a:ext>
          </a:extLst>
        </xdr:cNvPr>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a:extLst>
            <a:ext uri="{FF2B5EF4-FFF2-40B4-BE49-F238E27FC236}">
              <a16:creationId xmlns:a16="http://schemas.microsoft.com/office/drawing/2014/main" id="{D4FC0447-E3FF-4649-A743-1893B263AFBC}"/>
            </a:ext>
          </a:extLst>
        </xdr:cNvPr>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3C4DB637-5B56-4147-B583-8B52FDADC354}"/>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4" name="テキスト ボックス 143">
          <a:extLst>
            <a:ext uri="{FF2B5EF4-FFF2-40B4-BE49-F238E27FC236}">
              <a16:creationId xmlns:a16="http://schemas.microsoft.com/office/drawing/2014/main" id="{D7E0F28D-0812-4DD9-950A-2381FAE14CB9}"/>
            </a:ext>
          </a:extLst>
        </xdr:cNvPr>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34BF7827-0BB3-4406-A35B-8D3D006812B6}"/>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598EBC37-B5B1-4FCB-83F7-751B318883C9}"/>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E74E7B7-6CCD-4AAC-949E-08D550EB087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C7FF7D0F-4B8C-4FD4-B348-E9CFD7C69666}"/>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C08084CD-73BF-4582-A72A-B45011864C89}"/>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508</xdr:rowOff>
    </xdr:from>
    <xdr:to>
      <xdr:col>23</xdr:col>
      <xdr:colOff>184150</xdr:colOff>
      <xdr:row>65</xdr:row>
      <xdr:rowOff>102108</xdr:rowOff>
    </xdr:to>
    <xdr:sp macro="" textlink="">
      <xdr:nvSpPr>
        <xdr:cNvPr id="150" name="楕円 149">
          <a:extLst>
            <a:ext uri="{FF2B5EF4-FFF2-40B4-BE49-F238E27FC236}">
              <a16:creationId xmlns:a16="http://schemas.microsoft.com/office/drawing/2014/main" id="{5A5D5AE1-4C60-4F5E-8C61-4926549E7685}"/>
            </a:ext>
          </a:extLst>
        </xdr:cNvPr>
        <xdr:cNvSpPr/>
      </xdr:nvSpPr>
      <xdr:spPr>
        <a:xfrm>
          <a:off x="49022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144035</xdr:rowOff>
    </xdr:from>
    <xdr:ext cx="762000" cy="259045"/>
    <xdr:sp macro="" textlink="">
      <xdr:nvSpPr>
        <xdr:cNvPr id="151" name="財政構造の弾力性該当値テキスト">
          <a:extLst>
            <a:ext uri="{FF2B5EF4-FFF2-40B4-BE49-F238E27FC236}">
              <a16:creationId xmlns:a16="http://schemas.microsoft.com/office/drawing/2014/main" id="{6D4361F1-9BEF-4C8B-96C1-1EC71647AFB9}"/>
            </a:ext>
          </a:extLst>
        </xdr:cNvPr>
        <xdr:cNvSpPr txBox="1"/>
      </xdr:nvSpPr>
      <xdr:spPr>
        <a:xfrm>
          <a:off x="5041900" y="1111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143256</xdr:rowOff>
    </xdr:from>
    <xdr:to>
      <xdr:col>19</xdr:col>
      <xdr:colOff>184150</xdr:colOff>
      <xdr:row>63</xdr:row>
      <xdr:rowOff>73406</xdr:rowOff>
    </xdr:to>
    <xdr:sp macro="" textlink="">
      <xdr:nvSpPr>
        <xdr:cNvPr id="152" name="楕円 151">
          <a:extLst>
            <a:ext uri="{FF2B5EF4-FFF2-40B4-BE49-F238E27FC236}">
              <a16:creationId xmlns:a16="http://schemas.microsoft.com/office/drawing/2014/main" id="{8D5D54C2-FA00-4995-910B-D74DBB80A0DA}"/>
            </a:ext>
          </a:extLst>
        </xdr:cNvPr>
        <xdr:cNvSpPr/>
      </xdr:nvSpPr>
      <xdr:spPr>
        <a:xfrm>
          <a:off x="4064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58183</xdr:rowOff>
    </xdr:from>
    <xdr:ext cx="736600" cy="259045"/>
    <xdr:sp macro="" textlink="">
      <xdr:nvSpPr>
        <xdr:cNvPr id="153" name="テキスト ボックス 152">
          <a:extLst>
            <a:ext uri="{FF2B5EF4-FFF2-40B4-BE49-F238E27FC236}">
              <a16:creationId xmlns:a16="http://schemas.microsoft.com/office/drawing/2014/main" id="{4E1B7D47-6164-4C6E-AA8E-22A3DEDA0276}"/>
            </a:ext>
          </a:extLst>
        </xdr:cNvPr>
        <xdr:cNvSpPr txBox="1"/>
      </xdr:nvSpPr>
      <xdr:spPr>
        <a:xfrm>
          <a:off x="3733800" y="1085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4" name="楕円 153">
          <a:extLst>
            <a:ext uri="{FF2B5EF4-FFF2-40B4-BE49-F238E27FC236}">
              <a16:creationId xmlns:a16="http://schemas.microsoft.com/office/drawing/2014/main" id="{F00135C9-67DE-4BFE-8CE1-A09392457A00}"/>
            </a:ext>
          </a:extLst>
        </xdr:cNvPr>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55" name="テキスト ボックス 154">
          <a:extLst>
            <a:ext uri="{FF2B5EF4-FFF2-40B4-BE49-F238E27FC236}">
              <a16:creationId xmlns:a16="http://schemas.microsoft.com/office/drawing/2014/main" id="{3CA6199F-BD10-4802-B2BB-E885BB33D4A5}"/>
            </a:ext>
          </a:extLst>
        </xdr:cNvPr>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31750</xdr:rowOff>
    </xdr:from>
    <xdr:to>
      <xdr:col>11</xdr:col>
      <xdr:colOff>82550</xdr:colOff>
      <xdr:row>66</xdr:row>
      <xdr:rowOff>133350</xdr:rowOff>
    </xdr:to>
    <xdr:sp macro="" textlink="">
      <xdr:nvSpPr>
        <xdr:cNvPr id="156" name="楕円 155">
          <a:extLst>
            <a:ext uri="{FF2B5EF4-FFF2-40B4-BE49-F238E27FC236}">
              <a16:creationId xmlns:a16="http://schemas.microsoft.com/office/drawing/2014/main" id="{BBB0D768-1F41-465F-A777-B173FC908C01}"/>
            </a:ext>
          </a:extLst>
        </xdr:cNvPr>
        <xdr:cNvSpPr/>
      </xdr:nvSpPr>
      <xdr:spPr>
        <a:xfrm>
          <a:off x="2286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118127</xdr:rowOff>
    </xdr:from>
    <xdr:ext cx="762000" cy="259045"/>
    <xdr:sp macro="" textlink="">
      <xdr:nvSpPr>
        <xdr:cNvPr id="157" name="テキスト ボックス 156">
          <a:extLst>
            <a:ext uri="{FF2B5EF4-FFF2-40B4-BE49-F238E27FC236}">
              <a16:creationId xmlns:a16="http://schemas.microsoft.com/office/drawing/2014/main" id="{D8421024-A1CF-4A7D-A6E5-9EB8B2C1D06B}"/>
            </a:ext>
          </a:extLst>
        </xdr:cNvPr>
        <xdr:cNvSpPr txBox="1"/>
      </xdr:nvSpPr>
      <xdr:spPr>
        <a:xfrm>
          <a:off x="1955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169418</xdr:rowOff>
    </xdr:from>
    <xdr:to>
      <xdr:col>7</xdr:col>
      <xdr:colOff>31750</xdr:colOff>
      <xdr:row>66</xdr:row>
      <xdr:rowOff>99568</xdr:rowOff>
    </xdr:to>
    <xdr:sp macro="" textlink="">
      <xdr:nvSpPr>
        <xdr:cNvPr id="158" name="楕円 157">
          <a:extLst>
            <a:ext uri="{FF2B5EF4-FFF2-40B4-BE49-F238E27FC236}">
              <a16:creationId xmlns:a16="http://schemas.microsoft.com/office/drawing/2014/main" id="{41040CF8-EEC0-461E-9DE6-424BE5DBAE34}"/>
            </a:ext>
          </a:extLst>
        </xdr:cNvPr>
        <xdr:cNvSpPr/>
      </xdr:nvSpPr>
      <xdr:spPr>
        <a:xfrm>
          <a:off x="1397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84345</xdr:rowOff>
    </xdr:from>
    <xdr:ext cx="762000" cy="259045"/>
    <xdr:sp macro="" textlink="">
      <xdr:nvSpPr>
        <xdr:cNvPr id="159" name="テキスト ボックス 158">
          <a:extLst>
            <a:ext uri="{FF2B5EF4-FFF2-40B4-BE49-F238E27FC236}">
              <a16:creationId xmlns:a16="http://schemas.microsoft.com/office/drawing/2014/main" id="{877D78DB-38BE-4DE7-A530-6DC8134C5B11}"/>
            </a:ext>
          </a:extLst>
        </xdr:cNvPr>
        <xdr:cNvSpPr txBox="1"/>
      </xdr:nvSpPr>
      <xdr:spPr>
        <a:xfrm>
          <a:off x="1066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57450508-742A-4F35-96D4-08D92EE7909F}"/>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3F56CD31-C891-40EE-B0B4-B242F5DA0FC2}"/>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7C6CA24D-E523-444B-99BE-71D3D828AEDB}"/>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[353,249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3DFD3777-485F-4126-A9F3-692328B1E61C}"/>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E97B017F-86D4-4EF2-827B-F66C6725379F}"/>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1ED96920-2916-4BEA-8827-B063D0725736}"/>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654F2E97-D7C2-4C28-99BC-0934DBEA23CA}"/>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7EC20828-F649-48D7-BD55-47FA8778082C}"/>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E97BA02F-B8FA-44CE-9EA4-42D875E0FDEF}"/>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A3688D72-F637-47C9-83CC-C888AD23453A}"/>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6AAA438F-5533-4EC1-B866-A27688AD9386}"/>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76A23BA3-421E-4682-8E6F-CED4D2B93F16}"/>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C30A76C1-4C7F-44CC-8DA0-C5B47A1B673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村においては、明日香村特別措置法にかかる各種事業の執行に伴い、景観維持等に関連する職員に加え、埋蔵文化財の調査が必要となっていることから、文化財関係職員も多く配置しているため、類似団体と比較して高水準となっている。</a:t>
          </a:r>
          <a:endParaRPr lang="ja-JP" altLang="ja-JP" sz="1400">
            <a:effectLst/>
          </a:endParaRPr>
        </a:p>
        <a:p>
          <a:r>
            <a:rPr kumimoji="1" lang="ja-JP" altLang="ja-JP" sz="1100">
              <a:solidFill>
                <a:schemeClr val="dk1"/>
              </a:solidFill>
              <a:effectLst/>
              <a:latin typeface="+mn-lt"/>
              <a:ea typeface="+mn-ea"/>
              <a:cs typeface="+mn-cs"/>
            </a:rPr>
            <a:t>　今後、人件費については、会計年度任用職員制度に伴い増加していくことが想定されるため、効率的な財政運営をおこなえるように努めることとする。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D4F9DCA9-2C35-4F72-AE67-3080526C3169}"/>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1B48EF52-BF94-4F0D-960E-69E4672DF367}"/>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6F9942B0-72DD-44C3-919F-8438EC2F5AF8}"/>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4AD09C6E-11B8-4C3C-8085-87A296523696}"/>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E927DC1E-2C57-4DC2-9AC7-67B884A9C354}"/>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B743687D-1134-4D33-A57D-76EC19045B58}"/>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500322C6-E00D-46D1-96F8-10569EF6BF86}"/>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DD91B360-1557-4B43-BF69-532593F99D91}"/>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F832274B-8B11-4026-88B6-588D74FBA745}"/>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40E4DDE7-C0B6-4AF2-B15F-7C1DE8F0803F}"/>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18C64ACA-D115-41BA-A31E-82A18A26D65E}"/>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D1A9DEDC-9238-429A-A36A-EB0C476850ED}"/>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C32D1B4A-F63E-48C1-839C-27912A58A61B}"/>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8EBCBD96-DCB3-4FD4-AD25-75ED38FB1AE3}"/>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8F4EB6EA-CC35-4A19-9FF1-C1A19003C16A}"/>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DA6EBF31-EA87-4FAA-8705-068406CF129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DAD3ED83-810E-4175-949D-17FCB1B6C653}"/>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20821618-DF18-46F2-ABA0-0C98BE917C98}"/>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0B094309-5C91-4F02-B658-C488C1602479}"/>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E6D069C1-7AAB-4E49-B110-AB78BFBB1D5E}"/>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F1457D09-F2A7-4FFF-BABC-601D037EAF68}"/>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18371</xdr:rowOff>
    </xdr:from>
    <xdr:to>
      <xdr:col>23</xdr:col>
      <xdr:colOff>133350</xdr:colOff>
      <xdr:row>82</xdr:row>
      <xdr:rowOff>49926</xdr:rowOff>
    </xdr:to>
    <xdr:cxnSp macro="">
      <xdr:nvCxnSpPr>
        <xdr:cNvPr id="194" name="直線コネクタ 193">
          <a:extLst>
            <a:ext uri="{FF2B5EF4-FFF2-40B4-BE49-F238E27FC236}">
              <a16:creationId xmlns:a16="http://schemas.microsoft.com/office/drawing/2014/main" id="{7652E819-C0FB-4B91-9C93-F0D6F9598EDD}"/>
            </a:ext>
          </a:extLst>
        </xdr:cNvPr>
        <xdr:cNvCxnSpPr/>
      </xdr:nvCxnSpPr>
      <xdr:spPr>
        <a:xfrm>
          <a:off x="4114800" y="14077271"/>
          <a:ext cx="838200" cy="3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63657</xdr:rowOff>
    </xdr:from>
    <xdr:ext cx="762000" cy="259045"/>
    <xdr:sp macro="" textlink="">
      <xdr:nvSpPr>
        <xdr:cNvPr id="195" name="人件費・物件費等の状況平均値テキスト">
          <a:extLst>
            <a:ext uri="{FF2B5EF4-FFF2-40B4-BE49-F238E27FC236}">
              <a16:creationId xmlns:a16="http://schemas.microsoft.com/office/drawing/2014/main" id="{CC20AB68-F2CA-4373-A06E-B6645C8854EC}"/>
            </a:ext>
          </a:extLst>
        </xdr:cNvPr>
        <xdr:cNvSpPr txBox="1"/>
      </xdr:nvSpPr>
      <xdr:spPr>
        <a:xfrm>
          <a:off x="5041900" y="1377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13E47923-66D2-4EFC-901B-2B60A9C0E8AD}"/>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119534</xdr:rowOff>
    </xdr:from>
    <xdr:to>
      <xdr:col>19</xdr:col>
      <xdr:colOff>133350</xdr:colOff>
      <xdr:row>82</xdr:row>
      <xdr:rowOff>18371</xdr:rowOff>
    </xdr:to>
    <xdr:cxnSp macro="">
      <xdr:nvCxnSpPr>
        <xdr:cNvPr id="197" name="直線コネクタ 196">
          <a:extLst>
            <a:ext uri="{FF2B5EF4-FFF2-40B4-BE49-F238E27FC236}">
              <a16:creationId xmlns:a16="http://schemas.microsoft.com/office/drawing/2014/main" id="{71BE512B-ECFC-49D0-8B18-8FD2BAB7616A}"/>
            </a:ext>
          </a:extLst>
        </xdr:cNvPr>
        <xdr:cNvCxnSpPr/>
      </xdr:nvCxnSpPr>
      <xdr:spPr>
        <a:xfrm>
          <a:off x="3225800" y="14006984"/>
          <a:ext cx="889000" cy="7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46D84DD5-5735-4732-96E1-A839EDA411D9}"/>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124544</xdr:rowOff>
    </xdr:from>
    <xdr:ext cx="736600" cy="259045"/>
    <xdr:sp macro="" textlink="">
      <xdr:nvSpPr>
        <xdr:cNvPr id="199" name="テキスト ボックス 198">
          <a:extLst>
            <a:ext uri="{FF2B5EF4-FFF2-40B4-BE49-F238E27FC236}">
              <a16:creationId xmlns:a16="http://schemas.microsoft.com/office/drawing/2014/main" id="{10C78F8C-935B-4A69-9862-FB3514BACF46}"/>
            </a:ext>
          </a:extLst>
        </xdr:cNvPr>
        <xdr:cNvSpPr txBox="1"/>
      </xdr:nvSpPr>
      <xdr:spPr>
        <a:xfrm>
          <a:off x="3733800" y="1366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94343</xdr:rowOff>
    </xdr:from>
    <xdr:to>
      <xdr:col>15</xdr:col>
      <xdr:colOff>82550</xdr:colOff>
      <xdr:row>81</xdr:row>
      <xdr:rowOff>119534</xdr:rowOff>
    </xdr:to>
    <xdr:cxnSp macro="">
      <xdr:nvCxnSpPr>
        <xdr:cNvPr id="200" name="直線コネクタ 199">
          <a:extLst>
            <a:ext uri="{FF2B5EF4-FFF2-40B4-BE49-F238E27FC236}">
              <a16:creationId xmlns:a16="http://schemas.microsoft.com/office/drawing/2014/main" id="{E06F44D2-8648-4AAF-9C30-9E10A83FB54A}"/>
            </a:ext>
          </a:extLst>
        </xdr:cNvPr>
        <xdr:cNvCxnSpPr/>
      </xdr:nvCxnSpPr>
      <xdr:spPr>
        <a:xfrm>
          <a:off x="2336800" y="13981793"/>
          <a:ext cx="889000" cy="2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4340F937-759C-41CE-B99F-C6B0EFCD1549}"/>
            </a:ext>
          </a:extLst>
        </xdr:cNvPr>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103390</xdr:rowOff>
    </xdr:from>
    <xdr:ext cx="762000" cy="259045"/>
    <xdr:sp macro="" textlink="">
      <xdr:nvSpPr>
        <xdr:cNvPr id="202" name="テキスト ボックス 201">
          <a:extLst>
            <a:ext uri="{FF2B5EF4-FFF2-40B4-BE49-F238E27FC236}">
              <a16:creationId xmlns:a16="http://schemas.microsoft.com/office/drawing/2014/main" id="{247B86CB-8281-4C1F-BE04-9B6D00E2B464}"/>
            </a:ext>
          </a:extLst>
        </xdr:cNvPr>
        <xdr:cNvSpPr txBox="1"/>
      </xdr:nvSpPr>
      <xdr:spPr>
        <a:xfrm>
          <a:off x="2844800" y="1364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49546</xdr:rowOff>
    </xdr:from>
    <xdr:to>
      <xdr:col>11</xdr:col>
      <xdr:colOff>31750</xdr:colOff>
      <xdr:row>81</xdr:row>
      <xdr:rowOff>94343</xdr:rowOff>
    </xdr:to>
    <xdr:cxnSp macro="">
      <xdr:nvCxnSpPr>
        <xdr:cNvPr id="203" name="直線コネクタ 202">
          <a:extLst>
            <a:ext uri="{FF2B5EF4-FFF2-40B4-BE49-F238E27FC236}">
              <a16:creationId xmlns:a16="http://schemas.microsoft.com/office/drawing/2014/main" id="{4D701CE9-0751-497A-9565-4CF3B37139F2}"/>
            </a:ext>
          </a:extLst>
        </xdr:cNvPr>
        <xdr:cNvCxnSpPr/>
      </xdr:nvCxnSpPr>
      <xdr:spPr>
        <a:xfrm>
          <a:off x="1447800" y="13936996"/>
          <a:ext cx="889000" cy="4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B53A8BC1-988B-40B5-8EB1-E6FB3092C517}"/>
            </a:ext>
          </a:extLst>
        </xdr:cNvPr>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68935</xdr:rowOff>
    </xdr:from>
    <xdr:ext cx="762000" cy="259045"/>
    <xdr:sp macro="" textlink="">
      <xdr:nvSpPr>
        <xdr:cNvPr id="205" name="テキスト ボックス 204">
          <a:extLst>
            <a:ext uri="{FF2B5EF4-FFF2-40B4-BE49-F238E27FC236}">
              <a16:creationId xmlns:a16="http://schemas.microsoft.com/office/drawing/2014/main" id="{C5A1DFEE-9AD7-4EDB-9C8E-8A0F31A483B9}"/>
            </a:ext>
          </a:extLst>
        </xdr:cNvPr>
        <xdr:cNvSpPr txBox="1"/>
      </xdr:nvSpPr>
      <xdr:spPr>
        <a:xfrm>
          <a:off x="1955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0BEF720B-F118-408A-B756-49368532D7D2}"/>
            </a:ext>
          </a:extLst>
        </xdr:cNvPr>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53976</xdr:rowOff>
    </xdr:from>
    <xdr:ext cx="762000" cy="259045"/>
    <xdr:sp macro="" textlink="">
      <xdr:nvSpPr>
        <xdr:cNvPr id="207" name="テキスト ボックス 206">
          <a:extLst>
            <a:ext uri="{FF2B5EF4-FFF2-40B4-BE49-F238E27FC236}">
              <a16:creationId xmlns:a16="http://schemas.microsoft.com/office/drawing/2014/main" id="{8C9758E5-326D-47FD-9568-FF9EDB59BE72}"/>
            </a:ext>
          </a:extLst>
        </xdr:cNvPr>
        <xdr:cNvSpPr txBox="1"/>
      </xdr:nvSpPr>
      <xdr:spPr>
        <a:xfrm>
          <a:off x="1066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C39DE9AB-CBDC-4338-8916-0FE87B029406}"/>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555D92B9-F571-4267-8EB7-2C3F8E2C56C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89E79B8E-D10A-479C-A5B1-2F550431366B}"/>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82E81B7E-0EF9-47DD-A85D-C4022AAA91E3}"/>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58A859F3-43EC-4330-BC31-D1E07F397694}"/>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170576</xdr:rowOff>
    </xdr:from>
    <xdr:to>
      <xdr:col>23</xdr:col>
      <xdr:colOff>184150</xdr:colOff>
      <xdr:row>82</xdr:row>
      <xdr:rowOff>100726</xdr:rowOff>
    </xdr:to>
    <xdr:sp macro="" textlink="">
      <xdr:nvSpPr>
        <xdr:cNvPr id="213" name="楕円 212">
          <a:extLst>
            <a:ext uri="{FF2B5EF4-FFF2-40B4-BE49-F238E27FC236}">
              <a16:creationId xmlns:a16="http://schemas.microsoft.com/office/drawing/2014/main" id="{F929667D-D829-459B-8BF7-0F974DF05B31}"/>
            </a:ext>
          </a:extLst>
        </xdr:cNvPr>
        <xdr:cNvSpPr/>
      </xdr:nvSpPr>
      <xdr:spPr>
        <a:xfrm>
          <a:off x="4902200" y="140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142653</xdr:rowOff>
    </xdr:from>
    <xdr:ext cx="762000" cy="259045"/>
    <xdr:sp macro="" textlink="">
      <xdr:nvSpPr>
        <xdr:cNvPr id="214" name="人件費・物件費等の状況該当値テキスト">
          <a:extLst>
            <a:ext uri="{FF2B5EF4-FFF2-40B4-BE49-F238E27FC236}">
              <a16:creationId xmlns:a16="http://schemas.microsoft.com/office/drawing/2014/main" id="{BE1E7B91-EDB2-4E94-A3C7-CF3125F74945}"/>
            </a:ext>
          </a:extLst>
        </xdr:cNvPr>
        <xdr:cNvSpPr txBox="1"/>
      </xdr:nvSpPr>
      <xdr:spPr>
        <a:xfrm>
          <a:off x="5041900" y="1403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139021</xdr:rowOff>
    </xdr:from>
    <xdr:to>
      <xdr:col>19</xdr:col>
      <xdr:colOff>184150</xdr:colOff>
      <xdr:row>82</xdr:row>
      <xdr:rowOff>69171</xdr:rowOff>
    </xdr:to>
    <xdr:sp macro="" textlink="">
      <xdr:nvSpPr>
        <xdr:cNvPr id="215" name="楕円 214">
          <a:extLst>
            <a:ext uri="{FF2B5EF4-FFF2-40B4-BE49-F238E27FC236}">
              <a16:creationId xmlns:a16="http://schemas.microsoft.com/office/drawing/2014/main" id="{994538A2-92A5-4122-818A-FDB06AD9A38B}"/>
            </a:ext>
          </a:extLst>
        </xdr:cNvPr>
        <xdr:cNvSpPr/>
      </xdr:nvSpPr>
      <xdr:spPr>
        <a:xfrm>
          <a:off x="4064000" y="1402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53948</xdr:rowOff>
    </xdr:from>
    <xdr:ext cx="736600" cy="259045"/>
    <xdr:sp macro="" textlink="">
      <xdr:nvSpPr>
        <xdr:cNvPr id="216" name="テキスト ボックス 215">
          <a:extLst>
            <a:ext uri="{FF2B5EF4-FFF2-40B4-BE49-F238E27FC236}">
              <a16:creationId xmlns:a16="http://schemas.microsoft.com/office/drawing/2014/main" id="{A703917F-F175-47AD-A997-70658E17BAD3}"/>
            </a:ext>
          </a:extLst>
        </xdr:cNvPr>
        <xdr:cNvSpPr txBox="1"/>
      </xdr:nvSpPr>
      <xdr:spPr>
        <a:xfrm>
          <a:off x="3733800" y="14112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68734</xdr:rowOff>
    </xdr:from>
    <xdr:to>
      <xdr:col>15</xdr:col>
      <xdr:colOff>133350</xdr:colOff>
      <xdr:row>81</xdr:row>
      <xdr:rowOff>170334</xdr:rowOff>
    </xdr:to>
    <xdr:sp macro="" textlink="">
      <xdr:nvSpPr>
        <xdr:cNvPr id="217" name="楕円 216">
          <a:extLst>
            <a:ext uri="{FF2B5EF4-FFF2-40B4-BE49-F238E27FC236}">
              <a16:creationId xmlns:a16="http://schemas.microsoft.com/office/drawing/2014/main" id="{FD153FCA-4B00-464B-8C6D-858097E57341}"/>
            </a:ext>
          </a:extLst>
        </xdr:cNvPr>
        <xdr:cNvSpPr/>
      </xdr:nvSpPr>
      <xdr:spPr>
        <a:xfrm>
          <a:off x="3175000" y="139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155111</xdr:rowOff>
    </xdr:from>
    <xdr:ext cx="762000" cy="259045"/>
    <xdr:sp macro="" textlink="">
      <xdr:nvSpPr>
        <xdr:cNvPr id="218" name="テキスト ボックス 217">
          <a:extLst>
            <a:ext uri="{FF2B5EF4-FFF2-40B4-BE49-F238E27FC236}">
              <a16:creationId xmlns:a16="http://schemas.microsoft.com/office/drawing/2014/main" id="{FC72F05A-8DFE-4EAE-A060-23BFB221EE76}"/>
            </a:ext>
          </a:extLst>
        </xdr:cNvPr>
        <xdr:cNvSpPr txBox="1"/>
      </xdr:nvSpPr>
      <xdr:spPr>
        <a:xfrm>
          <a:off x="2844800" y="1404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43543</xdr:rowOff>
    </xdr:from>
    <xdr:to>
      <xdr:col>11</xdr:col>
      <xdr:colOff>82550</xdr:colOff>
      <xdr:row>81</xdr:row>
      <xdr:rowOff>145143</xdr:rowOff>
    </xdr:to>
    <xdr:sp macro="" textlink="">
      <xdr:nvSpPr>
        <xdr:cNvPr id="219" name="楕円 218">
          <a:extLst>
            <a:ext uri="{FF2B5EF4-FFF2-40B4-BE49-F238E27FC236}">
              <a16:creationId xmlns:a16="http://schemas.microsoft.com/office/drawing/2014/main" id="{AB753687-FAD2-4C59-9D02-24FAC02F46A2}"/>
            </a:ext>
          </a:extLst>
        </xdr:cNvPr>
        <xdr:cNvSpPr/>
      </xdr:nvSpPr>
      <xdr:spPr>
        <a:xfrm>
          <a:off x="2286000" y="1393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129920</xdr:rowOff>
    </xdr:from>
    <xdr:ext cx="762000" cy="259045"/>
    <xdr:sp macro="" textlink="">
      <xdr:nvSpPr>
        <xdr:cNvPr id="220" name="テキスト ボックス 219">
          <a:extLst>
            <a:ext uri="{FF2B5EF4-FFF2-40B4-BE49-F238E27FC236}">
              <a16:creationId xmlns:a16="http://schemas.microsoft.com/office/drawing/2014/main" id="{EA2F3ACB-5273-46B8-BA88-B138999206CF}"/>
            </a:ext>
          </a:extLst>
        </xdr:cNvPr>
        <xdr:cNvSpPr txBox="1"/>
      </xdr:nvSpPr>
      <xdr:spPr>
        <a:xfrm>
          <a:off x="1955800" y="1401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170196</xdr:rowOff>
    </xdr:from>
    <xdr:to>
      <xdr:col>7</xdr:col>
      <xdr:colOff>31750</xdr:colOff>
      <xdr:row>81</xdr:row>
      <xdr:rowOff>100346</xdr:rowOff>
    </xdr:to>
    <xdr:sp macro="" textlink="">
      <xdr:nvSpPr>
        <xdr:cNvPr id="221" name="楕円 220">
          <a:extLst>
            <a:ext uri="{FF2B5EF4-FFF2-40B4-BE49-F238E27FC236}">
              <a16:creationId xmlns:a16="http://schemas.microsoft.com/office/drawing/2014/main" id="{36BAEB96-5B72-4A54-90E2-4FAAD7E392DA}"/>
            </a:ext>
          </a:extLst>
        </xdr:cNvPr>
        <xdr:cNvSpPr/>
      </xdr:nvSpPr>
      <xdr:spPr>
        <a:xfrm>
          <a:off x="1397000" y="138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85123</xdr:rowOff>
    </xdr:from>
    <xdr:ext cx="762000" cy="259045"/>
    <xdr:sp macro="" textlink="">
      <xdr:nvSpPr>
        <xdr:cNvPr id="222" name="テキスト ボックス 221">
          <a:extLst>
            <a:ext uri="{FF2B5EF4-FFF2-40B4-BE49-F238E27FC236}">
              <a16:creationId xmlns:a16="http://schemas.microsoft.com/office/drawing/2014/main" id="{04B007E4-773D-4A8A-83C4-BCC3178C8DAA}"/>
            </a:ext>
          </a:extLst>
        </xdr:cNvPr>
        <xdr:cNvSpPr txBox="1"/>
      </xdr:nvSpPr>
      <xdr:spPr>
        <a:xfrm>
          <a:off x="1066800" y="1397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F3F846D2-1663-43D9-90C1-B5B676CD789B}"/>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A6864E42-D5B1-4D5E-9C0E-193B584ADD6C}"/>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690B750F-FFEF-40F9-AC56-351CE34C51CA}"/>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CEA8CC7F-E8B9-415B-B91F-552C65D417F5}"/>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85026F33-B000-484D-B769-041D0B1F29B6}"/>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19B762D0-79B9-4641-846A-9E5930971676}"/>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CEB01B26-8522-4133-BF9C-17D2559AA936}"/>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9A806AE5-D643-48F2-9439-6EBC56532676}"/>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5958B90A-1FF0-4967-B525-2FFCC8E447DE}"/>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7DB764EE-6582-4B5D-B65D-01FC81F87596}"/>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A56CD6C0-6140-45D0-BB12-1FD2CBAD278F}"/>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FD2E2B-133F-4148-9A01-1402F91D7E27}"/>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606188BE-E49B-4FF9-8DE0-6ADA4BBB6C8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ラスパイレス指数は、前年度より減少している。今後についても、上位級の職員における高卒及び短大卒区分の減少とともに、中途採用者の増加により、本指数の減少が見込まれる。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7F482C01-8F42-4D49-A320-07B102BD32C8}"/>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9D35C97D-0DE9-46BE-A589-C12A1C4005A6}"/>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9E599E63-EC22-4664-A7A2-57B5BC4ADEF9}"/>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97CB0710-62CC-479C-962D-B78181AA3855}"/>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70CC4DD9-EC33-4262-B665-D9691151E075}"/>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B0E976C0-6378-4A26-B905-A5F7860508B3}"/>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CE6D7DA8-D2C2-4A0C-9081-30DA02A5A482}"/>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9B15E33B-F43F-42C6-9434-76B95DACC7DF}"/>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84487543-F1B5-431E-A32C-C4D4FD93CE26}"/>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8636BCF0-A2AA-431D-9785-2A486E16487E}"/>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13D882F5-3A33-4B00-B77D-E40D8D27080B}"/>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FBC189C8-7606-4525-BD1F-3D5CC41FB4AC}"/>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4C5DA671-20B6-4A2F-9BFA-46F22D8B95AA}"/>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18BF1D6B-7087-4612-8E68-47C9EAEED1A9}"/>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587AC514-5ECE-4D26-9BDE-C0A5A075D012}"/>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15B29B28-BC02-4F11-AE01-49FD12A5CD35}"/>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4544879E-911B-40D4-9DD0-993C429C7BCE}"/>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A25B6DEF-18A4-4DEB-8C94-448EEC022CA7}"/>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DFB93F36-8D3D-4283-966E-A866F41ABB89}"/>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3160CDF3-4A79-43D4-A26C-4CB0B67F0177}"/>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3998C63C-7068-48BC-A2B8-8223B2E34539}"/>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7B88909-706D-4CC5-BD92-FED68077C3C7}"/>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78618</xdr:rowOff>
    </xdr:from>
    <xdr:to>
      <xdr:col>81</xdr:col>
      <xdr:colOff>44450</xdr:colOff>
      <xdr:row>86</xdr:row>
      <xdr:rowOff>170543</xdr:rowOff>
    </xdr:to>
    <xdr:cxnSp macro="">
      <xdr:nvCxnSpPr>
        <xdr:cNvPr id="258" name="直線コネクタ 257">
          <a:extLst>
            <a:ext uri="{FF2B5EF4-FFF2-40B4-BE49-F238E27FC236}">
              <a16:creationId xmlns:a16="http://schemas.microsoft.com/office/drawing/2014/main" id="{6D16A60F-50E3-41FE-8310-9E8763241E52}"/>
            </a:ext>
          </a:extLst>
        </xdr:cNvPr>
        <xdr:cNvCxnSpPr/>
      </xdr:nvCxnSpPr>
      <xdr:spPr>
        <a:xfrm flipV="1">
          <a:off x="16179800" y="14823318"/>
          <a:ext cx="8382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112382</xdr:rowOff>
    </xdr:from>
    <xdr:ext cx="762000" cy="259045"/>
    <xdr:sp macro="" textlink="">
      <xdr:nvSpPr>
        <xdr:cNvPr id="259" name="給与水準   （国との比較）平均値テキスト">
          <a:extLst>
            <a:ext uri="{FF2B5EF4-FFF2-40B4-BE49-F238E27FC236}">
              <a16:creationId xmlns:a16="http://schemas.microsoft.com/office/drawing/2014/main" id="{BED6348B-93DA-4DE2-B3AB-75823CD18BAA}"/>
            </a:ext>
          </a:extLst>
        </xdr:cNvPr>
        <xdr:cNvSpPr txBox="1"/>
      </xdr:nvSpPr>
      <xdr:spPr>
        <a:xfrm>
          <a:off x="17106900" y="1451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BA9405FE-6562-4F96-BD65-F3FE754601CC}"/>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33564</xdr:rowOff>
    </xdr:to>
    <xdr:cxnSp macro="">
      <xdr:nvCxnSpPr>
        <xdr:cNvPr id="261" name="直線コネクタ 260">
          <a:extLst>
            <a:ext uri="{FF2B5EF4-FFF2-40B4-BE49-F238E27FC236}">
              <a16:creationId xmlns:a16="http://schemas.microsoft.com/office/drawing/2014/main" id="{E12AD5B3-7D94-4F08-8BC2-6FA01F2B65D6}"/>
            </a:ext>
          </a:extLst>
        </xdr:cNvPr>
        <xdr:cNvCxnSpPr/>
      </xdr:nvCxnSpPr>
      <xdr:spPr>
        <a:xfrm flipV="1">
          <a:off x="15290800" y="149152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1E17D9A4-06E0-4828-9305-6AC7A4CED037}"/>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3" name="テキスト ボックス 262">
          <a:extLst>
            <a:ext uri="{FF2B5EF4-FFF2-40B4-BE49-F238E27FC236}">
              <a16:creationId xmlns:a16="http://schemas.microsoft.com/office/drawing/2014/main" id="{EEB1F1AC-14BC-412C-A64E-C7719F643A0F}"/>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148468</xdr:rowOff>
    </xdr:to>
    <xdr:cxnSp macro="">
      <xdr:nvCxnSpPr>
        <xdr:cNvPr id="264" name="直線コネクタ 263">
          <a:extLst>
            <a:ext uri="{FF2B5EF4-FFF2-40B4-BE49-F238E27FC236}">
              <a16:creationId xmlns:a16="http://schemas.microsoft.com/office/drawing/2014/main" id="{9A03998D-89B0-4C1D-B1C7-514E15486C54}"/>
            </a:ext>
          </a:extLst>
        </xdr:cNvPr>
        <xdr:cNvCxnSpPr/>
      </xdr:nvCxnSpPr>
      <xdr:spPr>
        <a:xfrm flipV="1">
          <a:off x="14401800" y="14949714"/>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AE240102-52DD-45AE-B436-BD748C383BEF}"/>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6" name="テキスト ボックス 265">
          <a:extLst>
            <a:ext uri="{FF2B5EF4-FFF2-40B4-BE49-F238E27FC236}">
              <a16:creationId xmlns:a16="http://schemas.microsoft.com/office/drawing/2014/main" id="{B304D1A7-487E-4484-870B-DAC3A06E803E}"/>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148468</xdr:rowOff>
    </xdr:to>
    <xdr:cxnSp macro="">
      <xdr:nvCxnSpPr>
        <xdr:cNvPr id="267" name="直線コネクタ 266">
          <a:extLst>
            <a:ext uri="{FF2B5EF4-FFF2-40B4-BE49-F238E27FC236}">
              <a16:creationId xmlns:a16="http://schemas.microsoft.com/office/drawing/2014/main" id="{4FAD3FDF-C806-4C2F-B68C-83BB779ED9C0}"/>
            </a:ext>
          </a:extLst>
        </xdr:cNvPr>
        <xdr:cNvCxnSpPr/>
      </xdr:nvCxnSpPr>
      <xdr:spPr>
        <a:xfrm>
          <a:off x="13512800" y="1500716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FBDBE1EB-9D10-4A55-9F52-EC47099E781D}"/>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69" name="テキスト ボックス 268">
          <a:extLst>
            <a:ext uri="{FF2B5EF4-FFF2-40B4-BE49-F238E27FC236}">
              <a16:creationId xmlns:a16="http://schemas.microsoft.com/office/drawing/2014/main" id="{A61EB79C-7BA9-4F18-BF35-FABEAEA4D2A8}"/>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BA93E847-26F1-49F6-97C7-47DD5F786A2A}"/>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728DB10C-DD69-4C9C-A3F8-311D680FBC47}"/>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5701BF8-4F64-4FF6-9A5C-7A0EBF06CA89}"/>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AD9D9773-4451-40F9-98B9-523F1C791EDB}"/>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336F1ED5-3655-4B8F-9BB6-8D296A2E7D56}"/>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2618E439-6265-449C-959D-AEEA794DA868}"/>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63C59DB4-FBD9-4DD8-A5D9-EDDAB5BA0FC7}"/>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27818</xdr:rowOff>
    </xdr:from>
    <xdr:to>
      <xdr:col>81</xdr:col>
      <xdr:colOff>95250</xdr:colOff>
      <xdr:row>86</xdr:row>
      <xdr:rowOff>129418</xdr:rowOff>
    </xdr:to>
    <xdr:sp macro="" textlink="">
      <xdr:nvSpPr>
        <xdr:cNvPr id="277" name="楕円 276">
          <a:extLst>
            <a:ext uri="{FF2B5EF4-FFF2-40B4-BE49-F238E27FC236}">
              <a16:creationId xmlns:a16="http://schemas.microsoft.com/office/drawing/2014/main" id="{61C87548-7BFD-4559-9A41-B82992CC6082}"/>
            </a:ext>
          </a:extLst>
        </xdr:cNvPr>
        <xdr:cNvSpPr/>
      </xdr:nvSpPr>
      <xdr:spPr>
        <a:xfrm>
          <a:off x="169672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171345</xdr:rowOff>
    </xdr:from>
    <xdr:ext cx="762000" cy="259045"/>
    <xdr:sp macro="" textlink="">
      <xdr:nvSpPr>
        <xdr:cNvPr id="278" name="給与水準   （国との比較）該当値テキスト">
          <a:extLst>
            <a:ext uri="{FF2B5EF4-FFF2-40B4-BE49-F238E27FC236}">
              <a16:creationId xmlns:a16="http://schemas.microsoft.com/office/drawing/2014/main" id="{B87B8890-330E-48A7-BFED-7C5409E2A0C8}"/>
            </a:ext>
          </a:extLst>
        </xdr:cNvPr>
        <xdr:cNvSpPr txBox="1"/>
      </xdr:nvSpPr>
      <xdr:spPr>
        <a:xfrm>
          <a:off x="17106900" y="1474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9" name="楕円 278">
          <a:extLst>
            <a:ext uri="{FF2B5EF4-FFF2-40B4-BE49-F238E27FC236}">
              <a16:creationId xmlns:a16="http://schemas.microsoft.com/office/drawing/2014/main" id="{10C34745-06F2-4CC5-BBB7-98560A91BD5E}"/>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0" name="テキスト ボックス 279">
          <a:extLst>
            <a:ext uri="{FF2B5EF4-FFF2-40B4-BE49-F238E27FC236}">
              <a16:creationId xmlns:a16="http://schemas.microsoft.com/office/drawing/2014/main" id="{F84A9D93-3BB1-4A2F-B0E8-C13DA95F57B7}"/>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1" name="楕円 280">
          <a:extLst>
            <a:ext uri="{FF2B5EF4-FFF2-40B4-BE49-F238E27FC236}">
              <a16:creationId xmlns:a16="http://schemas.microsoft.com/office/drawing/2014/main" id="{8C675410-D9D1-4F0F-A002-025890CE3745}"/>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2" name="テキスト ボックス 281">
          <a:extLst>
            <a:ext uri="{FF2B5EF4-FFF2-40B4-BE49-F238E27FC236}">
              <a16:creationId xmlns:a16="http://schemas.microsoft.com/office/drawing/2014/main" id="{D0EFA936-E51F-4527-B3C5-11C2F50C0587}"/>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97668</xdr:rowOff>
    </xdr:from>
    <xdr:to>
      <xdr:col>68</xdr:col>
      <xdr:colOff>203200</xdr:colOff>
      <xdr:row>88</xdr:row>
      <xdr:rowOff>27818</xdr:rowOff>
    </xdr:to>
    <xdr:sp macro="" textlink="">
      <xdr:nvSpPr>
        <xdr:cNvPr id="283" name="楕円 282">
          <a:extLst>
            <a:ext uri="{FF2B5EF4-FFF2-40B4-BE49-F238E27FC236}">
              <a16:creationId xmlns:a16="http://schemas.microsoft.com/office/drawing/2014/main" id="{3A441E3B-AD10-48C3-B430-98EB2B614DEA}"/>
            </a:ext>
          </a:extLst>
        </xdr:cNvPr>
        <xdr:cNvSpPr/>
      </xdr:nvSpPr>
      <xdr:spPr>
        <a:xfrm>
          <a:off x="14351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12595</xdr:rowOff>
    </xdr:from>
    <xdr:ext cx="762000" cy="259045"/>
    <xdr:sp macro="" textlink="">
      <xdr:nvSpPr>
        <xdr:cNvPr id="284" name="テキスト ボックス 283">
          <a:extLst>
            <a:ext uri="{FF2B5EF4-FFF2-40B4-BE49-F238E27FC236}">
              <a16:creationId xmlns:a16="http://schemas.microsoft.com/office/drawing/2014/main" id="{AAC3E375-5152-4BC0-9AC7-B388A3670373}"/>
            </a:ext>
          </a:extLst>
        </xdr:cNvPr>
        <xdr:cNvSpPr txBox="1"/>
      </xdr:nvSpPr>
      <xdr:spPr>
        <a:xfrm>
          <a:off x="14020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5" name="楕円 284">
          <a:extLst>
            <a:ext uri="{FF2B5EF4-FFF2-40B4-BE49-F238E27FC236}">
              <a16:creationId xmlns:a16="http://schemas.microsoft.com/office/drawing/2014/main" id="{719275D8-FFAB-41E6-9580-6F918FE07A4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6" name="テキスト ボックス 285">
          <a:extLst>
            <a:ext uri="{FF2B5EF4-FFF2-40B4-BE49-F238E27FC236}">
              <a16:creationId xmlns:a16="http://schemas.microsoft.com/office/drawing/2014/main" id="{1A2873E1-7CF5-4164-886B-F180C31A82B1}"/>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D112FC80-DF2A-4BD4-B84B-330C29150E9D}"/>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E90A2D35-14E2-428A-8D99-4AFF501565A7}"/>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BDB26C86-79F6-47E3-B89F-B3AE924744D3}"/>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503E40E5-CE7E-41FC-9E43-664A0E3170D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D79D1252-D319-40FA-BAAF-161F5FD6AF91}"/>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9CE93ADA-1E53-4C3B-9F93-A3BB05D221F8}"/>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3BF2A9CC-9382-4DDA-AC83-F35C6D3FE2A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D13CD7CA-06A9-448A-9962-3C063995FA46}"/>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2645EEA4-3447-4BBE-ADC8-2A671EF14FC9}"/>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ADA367-FC6B-415D-87E0-4E46A4D32591}"/>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9DDF9F55-5612-4A9A-82FE-C03C0900C7FF}"/>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5D08F333-EE05-40ED-A3EF-96676473E197}"/>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34104381-D82D-47A0-B51C-1EE7FD0D817F}"/>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明日香村特別措置法にかかる各種事業の執行に伴い、景観維持等に関連する職員に加え、埋蔵文化財の調査が必要となっていることから、文化財関係職員も多く配置している。</a:t>
          </a:r>
          <a:endParaRPr lang="ja-JP" altLang="ja-JP" sz="1400">
            <a:effectLst/>
          </a:endParaRPr>
        </a:p>
        <a:p>
          <a:r>
            <a:rPr kumimoji="1" lang="ja-JP" altLang="ja-JP" sz="1100">
              <a:solidFill>
                <a:schemeClr val="dk1"/>
              </a:solidFill>
              <a:effectLst/>
              <a:latin typeface="+mn-lt"/>
              <a:ea typeface="+mn-ea"/>
              <a:cs typeface="+mn-cs"/>
            </a:rPr>
            <a:t>　今後は、行政サービスの低下とならないよう業務の最適化を実施し、行政サービスの専門性に対応するために会計年度任用職員を活用し、適正な定員管理をおこなう。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1265968C-1D3A-49A0-AFB0-8A004CB26A0C}"/>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16817676-B1E9-4350-8791-F126F086A2D5}"/>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36F1BCDD-3D22-484E-8F5D-0134C174C4F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5586FF48-76F0-4440-9D82-02B7C09A73FB}"/>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AF3BBB98-E34C-444E-AB4F-500BEDEAD1D7}"/>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6BCF02AD-C51C-42DB-99B1-502092C7CDFA}"/>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40BAE7F7-62AE-4699-8A2F-076A7B932AD7}"/>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F8C7E5CA-0263-4323-AD93-EED3A1E759B6}"/>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4008D0BC-92C6-4007-AFAA-EFA938FBFE69}"/>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5AB63D84-5027-492D-917A-8236946ECD3B}"/>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8CB8372B-15B8-4F03-8D8E-2F03438AB3B3}"/>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F69C8368-937F-43EA-9AD3-A700EDC56C1C}"/>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EF7674AD-5459-4D80-923F-AAA71273E1AC}"/>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9C9D99A5-9A78-4CFC-9696-7746E5B5400E}"/>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528183B4-BDCB-4872-BBF4-FA07AF0DCC8E}"/>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62B0D1F3-8221-48E0-9A60-F2237FD66B12}"/>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18B0C16C-2E1D-40BD-8DA9-E1966D6699E8}"/>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E2AAB487-F72C-42F6-A030-BCFB62B43EE1}"/>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4C2B64C2-C679-4D65-8344-A57E58CA4F11}"/>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2BD324A8-6F79-47A5-85CE-F146FC1B9F1F}"/>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2D071670-73A9-4C32-B44A-A125FAD54DF7}"/>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169121</xdr:rowOff>
    </xdr:from>
    <xdr:to>
      <xdr:col>81</xdr:col>
      <xdr:colOff>44450</xdr:colOff>
      <xdr:row>63</xdr:row>
      <xdr:rowOff>79714</xdr:rowOff>
    </xdr:to>
    <xdr:cxnSp macro="">
      <xdr:nvCxnSpPr>
        <xdr:cNvPr id="321" name="直線コネクタ 320">
          <a:extLst>
            <a:ext uri="{FF2B5EF4-FFF2-40B4-BE49-F238E27FC236}">
              <a16:creationId xmlns:a16="http://schemas.microsoft.com/office/drawing/2014/main" id="{BAE47CB0-722C-4011-A89D-7F1DBFDF7E95}"/>
            </a:ext>
          </a:extLst>
        </xdr:cNvPr>
        <xdr:cNvCxnSpPr/>
      </xdr:nvCxnSpPr>
      <xdr:spPr>
        <a:xfrm>
          <a:off x="16179800" y="10799021"/>
          <a:ext cx="838200" cy="8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38329</xdr:rowOff>
    </xdr:from>
    <xdr:ext cx="762000" cy="259045"/>
    <xdr:sp macro="" textlink="">
      <xdr:nvSpPr>
        <xdr:cNvPr id="322" name="定員管理の状況平均値テキスト">
          <a:extLst>
            <a:ext uri="{FF2B5EF4-FFF2-40B4-BE49-F238E27FC236}">
              <a16:creationId xmlns:a16="http://schemas.microsoft.com/office/drawing/2014/main" id="{0CD9EB0B-C3E9-41E1-B687-6CEBDC48BB87}"/>
            </a:ext>
          </a:extLst>
        </xdr:cNvPr>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0511F3A2-ABBE-4197-B068-6F916DBACBA8}"/>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149818</xdr:rowOff>
    </xdr:from>
    <xdr:to>
      <xdr:col>77</xdr:col>
      <xdr:colOff>44450</xdr:colOff>
      <xdr:row>62</xdr:row>
      <xdr:rowOff>169121</xdr:rowOff>
    </xdr:to>
    <xdr:cxnSp macro="">
      <xdr:nvCxnSpPr>
        <xdr:cNvPr id="324" name="直線コネクタ 323">
          <a:extLst>
            <a:ext uri="{FF2B5EF4-FFF2-40B4-BE49-F238E27FC236}">
              <a16:creationId xmlns:a16="http://schemas.microsoft.com/office/drawing/2014/main" id="{64BB6058-1F35-4D60-BD11-2F47F1962BE3}"/>
            </a:ext>
          </a:extLst>
        </xdr:cNvPr>
        <xdr:cNvCxnSpPr/>
      </xdr:nvCxnSpPr>
      <xdr:spPr>
        <a:xfrm>
          <a:off x="15290800" y="10779718"/>
          <a:ext cx="8890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013A221F-FA83-459E-8B0B-4D2A47859605}"/>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130361</xdr:rowOff>
    </xdr:from>
    <xdr:ext cx="736600" cy="259045"/>
    <xdr:sp macro="" textlink="">
      <xdr:nvSpPr>
        <xdr:cNvPr id="326" name="テキスト ボックス 325">
          <a:extLst>
            <a:ext uri="{FF2B5EF4-FFF2-40B4-BE49-F238E27FC236}">
              <a16:creationId xmlns:a16="http://schemas.microsoft.com/office/drawing/2014/main" id="{36DBC47E-63E8-48E6-8238-DD65A7EBA735}"/>
            </a:ext>
          </a:extLst>
        </xdr:cNvPr>
        <xdr:cNvSpPr txBox="1"/>
      </xdr:nvSpPr>
      <xdr:spPr>
        <a:xfrm>
          <a:off x="15798800" y="1041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148209</xdr:rowOff>
    </xdr:from>
    <xdr:to>
      <xdr:col>72</xdr:col>
      <xdr:colOff>203200</xdr:colOff>
      <xdr:row>62</xdr:row>
      <xdr:rowOff>149818</xdr:rowOff>
    </xdr:to>
    <xdr:cxnSp macro="">
      <xdr:nvCxnSpPr>
        <xdr:cNvPr id="327" name="直線コネクタ 326">
          <a:extLst>
            <a:ext uri="{FF2B5EF4-FFF2-40B4-BE49-F238E27FC236}">
              <a16:creationId xmlns:a16="http://schemas.microsoft.com/office/drawing/2014/main" id="{0F166D9A-11A0-4E6D-95E9-7FB5A96612F3}"/>
            </a:ext>
          </a:extLst>
        </xdr:cNvPr>
        <xdr:cNvCxnSpPr/>
      </xdr:nvCxnSpPr>
      <xdr:spPr>
        <a:xfrm>
          <a:off x="14401800" y="10778109"/>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CCDFD8FC-B1F4-4379-AF21-20D2A0ED86B6}"/>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126340</xdr:rowOff>
    </xdr:from>
    <xdr:ext cx="762000" cy="259045"/>
    <xdr:sp macro="" textlink="">
      <xdr:nvSpPr>
        <xdr:cNvPr id="329" name="テキスト ボックス 328">
          <a:extLst>
            <a:ext uri="{FF2B5EF4-FFF2-40B4-BE49-F238E27FC236}">
              <a16:creationId xmlns:a16="http://schemas.microsoft.com/office/drawing/2014/main" id="{32DF3DC3-8519-4A80-802C-8D6B61564CE3}"/>
            </a:ext>
          </a:extLst>
        </xdr:cNvPr>
        <xdr:cNvSpPr txBox="1"/>
      </xdr:nvSpPr>
      <xdr:spPr>
        <a:xfrm>
          <a:off x="14909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142579</xdr:rowOff>
    </xdr:from>
    <xdr:to>
      <xdr:col>68</xdr:col>
      <xdr:colOff>152400</xdr:colOff>
      <xdr:row>62</xdr:row>
      <xdr:rowOff>148209</xdr:rowOff>
    </xdr:to>
    <xdr:cxnSp macro="">
      <xdr:nvCxnSpPr>
        <xdr:cNvPr id="330" name="直線コネクタ 329">
          <a:extLst>
            <a:ext uri="{FF2B5EF4-FFF2-40B4-BE49-F238E27FC236}">
              <a16:creationId xmlns:a16="http://schemas.microsoft.com/office/drawing/2014/main" id="{4CBA6250-3EC6-4E04-B5BD-F0274B7BAFFD}"/>
            </a:ext>
          </a:extLst>
        </xdr:cNvPr>
        <xdr:cNvCxnSpPr/>
      </xdr:nvCxnSpPr>
      <xdr:spPr>
        <a:xfrm>
          <a:off x="13512800" y="10772479"/>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62A3F5FD-BC5D-481D-B845-FFC1D23CEE60}"/>
            </a:ext>
          </a:extLst>
        </xdr:cNvPr>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128753</xdr:rowOff>
    </xdr:from>
    <xdr:ext cx="762000" cy="259045"/>
    <xdr:sp macro="" textlink="">
      <xdr:nvSpPr>
        <xdr:cNvPr id="332" name="テキスト ボックス 331">
          <a:extLst>
            <a:ext uri="{FF2B5EF4-FFF2-40B4-BE49-F238E27FC236}">
              <a16:creationId xmlns:a16="http://schemas.microsoft.com/office/drawing/2014/main" id="{9F93560B-440D-4B62-AA4A-160249B84875}"/>
            </a:ext>
          </a:extLst>
        </xdr:cNvPr>
        <xdr:cNvSpPr txBox="1"/>
      </xdr:nvSpPr>
      <xdr:spPr>
        <a:xfrm>
          <a:off x="14020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AA531E22-03BD-4C8C-9475-410D79D59ACF}"/>
            </a:ext>
          </a:extLst>
        </xdr:cNvPr>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AF492160-BD5B-41D9-951B-BFB5E041E50E}"/>
            </a:ext>
          </a:extLst>
        </xdr:cNvPr>
        <xdr:cNvSpPr txBox="1"/>
      </xdr:nvSpPr>
      <xdr:spPr>
        <a:xfrm>
          <a:off x="13131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608C0B5B-1618-4E8B-B935-E4662B402FD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5D5B1E2C-7A2C-483D-85DB-9B4F23AFE5B2}"/>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D35B2220-1E8D-439D-916F-F53C83F527BF}"/>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16381E24-3071-47D5-93AD-BC0897112F49}"/>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CCBE84EC-2273-494A-99EF-5682306075CC}"/>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28914</xdr:rowOff>
    </xdr:from>
    <xdr:to>
      <xdr:col>81</xdr:col>
      <xdr:colOff>95250</xdr:colOff>
      <xdr:row>63</xdr:row>
      <xdr:rowOff>130514</xdr:rowOff>
    </xdr:to>
    <xdr:sp macro="" textlink="">
      <xdr:nvSpPr>
        <xdr:cNvPr id="340" name="楕円 339">
          <a:extLst>
            <a:ext uri="{FF2B5EF4-FFF2-40B4-BE49-F238E27FC236}">
              <a16:creationId xmlns:a16="http://schemas.microsoft.com/office/drawing/2014/main" id="{2DE20B6C-0820-4BA6-A1DA-627626A6C4A5}"/>
            </a:ext>
          </a:extLst>
        </xdr:cNvPr>
        <xdr:cNvSpPr/>
      </xdr:nvSpPr>
      <xdr:spPr>
        <a:xfrm>
          <a:off x="16967200" y="108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991</xdr:rowOff>
    </xdr:from>
    <xdr:ext cx="762000" cy="259045"/>
    <xdr:sp macro="" textlink="">
      <xdr:nvSpPr>
        <xdr:cNvPr id="341" name="定員管理の状況該当値テキスト">
          <a:extLst>
            <a:ext uri="{FF2B5EF4-FFF2-40B4-BE49-F238E27FC236}">
              <a16:creationId xmlns:a16="http://schemas.microsoft.com/office/drawing/2014/main" id="{FE8B21B3-F338-4F69-A69E-A13728E021F8}"/>
            </a:ext>
          </a:extLst>
        </xdr:cNvPr>
        <xdr:cNvSpPr txBox="1"/>
      </xdr:nvSpPr>
      <xdr:spPr>
        <a:xfrm>
          <a:off x="17106900" y="1080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118321</xdr:rowOff>
    </xdr:from>
    <xdr:to>
      <xdr:col>77</xdr:col>
      <xdr:colOff>95250</xdr:colOff>
      <xdr:row>63</xdr:row>
      <xdr:rowOff>48471</xdr:rowOff>
    </xdr:to>
    <xdr:sp macro="" textlink="">
      <xdr:nvSpPr>
        <xdr:cNvPr id="342" name="楕円 341">
          <a:extLst>
            <a:ext uri="{FF2B5EF4-FFF2-40B4-BE49-F238E27FC236}">
              <a16:creationId xmlns:a16="http://schemas.microsoft.com/office/drawing/2014/main" id="{B14DD01B-2469-4583-AD46-B0C22350D235}"/>
            </a:ext>
          </a:extLst>
        </xdr:cNvPr>
        <xdr:cNvSpPr/>
      </xdr:nvSpPr>
      <xdr:spPr>
        <a:xfrm>
          <a:off x="16129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33248</xdr:rowOff>
    </xdr:from>
    <xdr:ext cx="736600" cy="259045"/>
    <xdr:sp macro="" textlink="">
      <xdr:nvSpPr>
        <xdr:cNvPr id="343" name="テキスト ボックス 342">
          <a:extLst>
            <a:ext uri="{FF2B5EF4-FFF2-40B4-BE49-F238E27FC236}">
              <a16:creationId xmlns:a16="http://schemas.microsoft.com/office/drawing/2014/main" id="{01B7210B-E504-4F80-B391-85C884FBE8A7}"/>
            </a:ext>
          </a:extLst>
        </xdr:cNvPr>
        <xdr:cNvSpPr txBox="1"/>
      </xdr:nvSpPr>
      <xdr:spPr>
        <a:xfrm>
          <a:off x="15798800" y="108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99018</xdr:rowOff>
    </xdr:from>
    <xdr:to>
      <xdr:col>73</xdr:col>
      <xdr:colOff>44450</xdr:colOff>
      <xdr:row>63</xdr:row>
      <xdr:rowOff>29168</xdr:rowOff>
    </xdr:to>
    <xdr:sp macro="" textlink="">
      <xdr:nvSpPr>
        <xdr:cNvPr id="344" name="楕円 343">
          <a:extLst>
            <a:ext uri="{FF2B5EF4-FFF2-40B4-BE49-F238E27FC236}">
              <a16:creationId xmlns:a16="http://schemas.microsoft.com/office/drawing/2014/main" id="{A5ADE0C4-8200-43D8-8C62-99FA39413CEF}"/>
            </a:ext>
          </a:extLst>
        </xdr:cNvPr>
        <xdr:cNvSpPr/>
      </xdr:nvSpPr>
      <xdr:spPr>
        <a:xfrm>
          <a:off x="15240000" y="107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13945</xdr:rowOff>
    </xdr:from>
    <xdr:ext cx="762000" cy="259045"/>
    <xdr:sp macro="" textlink="">
      <xdr:nvSpPr>
        <xdr:cNvPr id="345" name="テキスト ボックス 344">
          <a:extLst>
            <a:ext uri="{FF2B5EF4-FFF2-40B4-BE49-F238E27FC236}">
              <a16:creationId xmlns:a16="http://schemas.microsoft.com/office/drawing/2014/main" id="{58BBB678-C2E1-4366-8E80-7A85FCC75CFF}"/>
            </a:ext>
          </a:extLst>
        </xdr:cNvPr>
        <xdr:cNvSpPr txBox="1"/>
      </xdr:nvSpPr>
      <xdr:spPr>
        <a:xfrm>
          <a:off x="14909800" y="1081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97409</xdr:rowOff>
    </xdr:from>
    <xdr:to>
      <xdr:col>68</xdr:col>
      <xdr:colOff>203200</xdr:colOff>
      <xdr:row>63</xdr:row>
      <xdr:rowOff>27559</xdr:rowOff>
    </xdr:to>
    <xdr:sp macro="" textlink="">
      <xdr:nvSpPr>
        <xdr:cNvPr id="346" name="楕円 345">
          <a:extLst>
            <a:ext uri="{FF2B5EF4-FFF2-40B4-BE49-F238E27FC236}">
              <a16:creationId xmlns:a16="http://schemas.microsoft.com/office/drawing/2014/main" id="{7A498AA5-27F8-42A7-9E3E-3FBFC71B1CB2}"/>
            </a:ext>
          </a:extLst>
        </xdr:cNvPr>
        <xdr:cNvSpPr/>
      </xdr:nvSpPr>
      <xdr:spPr>
        <a:xfrm>
          <a:off x="14351000" y="1072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12336</xdr:rowOff>
    </xdr:from>
    <xdr:ext cx="762000" cy="259045"/>
    <xdr:sp macro="" textlink="">
      <xdr:nvSpPr>
        <xdr:cNvPr id="347" name="テキスト ボックス 346">
          <a:extLst>
            <a:ext uri="{FF2B5EF4-FFF2-40B4-BE49-F238E27FC236}">
              <a16:creationId xmlns:a16="http://schemas.microsoft.com/office/drawing/2014/main" id="{6475DE3B-4BE0-424B-AF50-FC6626897610}"/>
            </a:ext>
          </a:extLst>
        </xdr:cNvPr>
        <xdr:cNvSpPr txBox="1"/>
      </xdr:nvSpPr>
      <xdr:spPr>
        <a:xfrm>
          <a:off x="14020800" y="108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91779</xdr:rowOff>
    </xdr:from>
    <xdr:to>
      <xdr:col>64</xdr:col>
      <xdr:colOff>152400</xdr:colOff>
      <xdr:row>63</xdr:row>
      <xdr:rowOff>21929</xdr:rowOff>
    </xdr:to>
    <xdr:sp macro="" textlink="">
      <xdr:nvSpPr>
        <xdr:cNvPr id="348" name="楕円 347">
          <a:extLst>
            <a:ext uri="{FF2B5EF4-FFF2-40B4-BE49-F238E27FC236}">
              <a16:creationId xmlns:a16="http://schemas.microsoft.com/office/drawing/2014/main" id="{AE57891A-DF23-4EA0-BD1C-E3C87E874B1D}"/>
            </a:ext>
          </a:extLst>
        </xdr:cNvPr>
        <xdr:cNvSpPr/>
      </xdr:nvSpPr>
      <xdr:spPr>
        <a:xfrm>
          <a:off x="13462000" y="107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6706</xdr:rowOff>
    </xdr:from>
    <xdr:ext cx="762000" cy="259045"/>
    <xdr:sp macro="" textlink="">
      <xdr:nvSpPr>
        <xdr:cNvPr id="349" name="テキスト ボックス 348">
          <a:extLst>
            <a:ext uri="{FF2B5EF4-FFF2-40B4-BE49-F238E27FC236}">
              <a16:creationId xmlns:a16="http://schemas.microsoft.com/office/drawing/2014/main" id="{3E0F7685-2A53-4548-8740-8779D13A6517}"/>
            </a:ext>
          </a:extLst>
        </xdr:cNvPr>
        <xdr:cNvSpPr txBox="1"/>
      </xdr:nvSpPr>
      <xdr:spPr>
        <a:xfrm>
          <a:off x="13131800" y="1080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7ECF3C6-C9BC-4F94-AD63-8FBF338118F9}"/>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4B922EB-5DD7-4207-9DFE-FE3FBEAFE2A2}"/>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2B5774F7-CF75-4C72-BDF1-51311D786838}"/>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DAFF7957-4706-4A24-993B-4160B7D2C18C}"/>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A6A66EB6-FD2B-4833-ACCA-AA0B9BACE658}"/>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E942662D-E442-4B04-9A2F-712969F88CCB}"/>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2617392E-12E7-4FFC-8569-0117E261855D}"/>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DF240ADF-FF18-446C-9749-12B94AFAD10E}"/>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8B671928-8C26-433F-95DB-0A363FA3920C}"/>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F8C8988B-19FB-47BD-8A90-61E6CF2E7DEA}"/>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636ACC9B-6A99-4877-911A-97FAC910BB5A}"/>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9ED9F569-50CE-489F-B144-F011A3FAE1AB}"/>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4FBA09AC-A28D-4290-BC0E-65AB8F012DE6}"/>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実質公債費比率は、前年度と比較して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ポイント増加している。要因は、過疎債残高の増加に伴い、元利償還金が増加したためである。（＋</a:t>
          </a:r>
          <a:r>
            <a:rPr kumimoji="1" lang="en-US" altLang="ja-JP" sz="1100">
              <a:solidFill>
                <a:schemeClr val="dk1"/>
              </a:solidFill>
              <a:effectLst/>
              <a:latin typeface="+mn-lt"/>
              <a:ea typeface="+mn-ea"/>
              <a:cs typeface="+mn-cs"/>
            </a:rPr>
            <a:t>32,796</a:t>
          </a:r>
          <a:r>
            <a:rPr kumimoji="1" lang="ja-JP" altLang="ja-JP" sz="1100">
              <a:solidFill>
                <a:schemeClr val="dk1"/>
              </a:solidFill>
              <a:effectLst/>
              <a:latin typeface="+mn-lt"/>
              <a:ea typeface="+mn-ea"/>
              <a:cs typeface="+mn-cs"/>
            </a:rPr>
            <a:t>千円）</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新庁舎建設に伴う基金の取り崩し等による充当可能財源の減少や新発債の借入よる元利償還金の増加が控えているため、今後は事業の見直しをおこなう等、比率の改善に向けて取り組みをおこなう。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8F07B32A-5958-4931-B1F9-140A909B41B9}"/>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2B2883B1-96C0-47D1-B018-3A3676DF7513}"/>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1DF2F0F7-4389-4FF0-B10E-69A31035E6AC}"/>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53626BC0-F4F3-45CF-ADB8-926816249271}"/>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C67815BA-5B7D-42BB-9F5C-E0BBF78D06F1}"/>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B70BBDC2-24E1-4429-BF55-5DB6C19C7AF4}"/>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3C873613-6EAA-4592-9F14-2649A5780FFE}"/>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9B4730F3-9928-4941-8952-277BFA4F1448}"/>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A50CD57C-6A6C-4CC6-9E07-8388C834AE9A}"/>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4B9AD5E7-C701-4EE6-AAC7-C69CD6F81D29}"/>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BABE1E9-B570-4638-85CC-D8D1BF195EE6}"/>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2BA22DE2-BF10-4507-96F1-DA69677D03A4}"/>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5A5B5434-D3C2-4A75-A764-A42A484CC90E}"/>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AD03B9E7-AA57-4049-AF21-FF4D7000FD90}"/>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832CEF9A-5053-4E62-8FD7-6A9BAFB48A9F}"/>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7B1C5297-3878-4216-B611-A39EA9E43961}"/>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F685A9B1-A649-4288-A357-9584AAD1783C}"/>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DC7C3CB5-11F1-4D41-BD82-939DD57C174F}"/>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141732</xdr:rowOff>
    </xdr:from>
    <xdr:to>
      <xdr:col>81</xdr:col>
      <xdr:colOff>44450</xdr:colOff>
      <xdr:row>38</xdr:row>
      <xdr:rowOff>151384</xdr:rowOff>
    </xdr:to>
    <xdr:cxnSp macro="">
      <xdr:nvCxnSpPr>
        <xdr:cNvPr id="381" name="直線コネクタ 380">
          <a:extLst>
            <a:ext uri="{FF2B5EF4-FFF2-40B4-BE49-F238E27FC236}">
              <a16:creationId xmlns:a16="http://schemas.microsoft.com/office/drawing/2014/main" id="{E43B29E0-2CC2-485C-B796-C0DEF9832707}"/>
            </a:ext>
          </a:extLst>
        </xdr:cNvPr>
        <xdr:cNvCxnSpPr/>
      </xdr:nvCxnSpPr>
      <xdr:spPr>
        <a:xfrm>
          <a:off x="16179800" y="665683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a:extLst>
            <a:ext uri="{FF2B5EF4-FFF2-40B4-BE49-F238E27FC236}">
              <a16:creationId xmlns:a16="http://schemas.microsoft.com/office/drawing/2014/main" id="{CF90D560-6FBE-4CDB-B376-9F6A592CD628}"/>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39F809A6-57B6-4958-AF63-18708B5368F6}"/>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141732</xdr:rowOff>
    </xdr:from>
    <xdr:to>
      <xdr:col>77</xdr:col>
      <xdr:colOff>44450</xdr:colOff>
      <xdr:row>39</xdr:row>
      <xdr:rowOff>8890</xdr:rowOff>
    </xdr:to>
    <xdr:cxnSp macro="">
      <xdr:nvCxnSpPr>
        <xdr:cNvPr id="384" name="直線コネクタ 383">
          <a:extLst>
            <a:ext uri="{FF2B5EF4-FFF2-40B4-BE49-F238E27FC236}">
              <a16:creationId xmlns:a16="http://schemas.microsoft.com/office/drawing/2014/main" id="{F6F62CD3-404D-4DAC-9710-09C0372FCA9F}"/>
            </a:ext>
          </a:extLst>
        </xdr:cNvPr>
        <xdr:cNvCxnSpPr/>
      </xdr:nvCxnSpPr>
      <xdr:spPr>
        <a:xfrm flipV="1">
          <a:off x="15290800" y="665683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90D0D074-53E6-4B5F-B6C3-E378236595FE}"/>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a:extLst>
            <a:ext uri="{FF2B5EF4-FFF2-40B4-BE49-F238E27FC236}">
              <a16:creationId xmlns:a16="http://schemas.microsoft.com/office/drawing/2014/main" id="{345D9649-A1A9-4979-9A92-CE309D82284E}"/>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153670</xdr:rowOff>
    </xdr:to>
    <xdr:cxnSp macro="">
      <xdr:nvCxnSpPr>
        <xdr:cNvPr id="387" name="直線コネクタ 386">
          <a:extLst>
            <a:ext uri="{FF2B5EF4-FFF2-40B4-BE49-F238E27FC236}">
              <a16:creationId xmlns:a16="http://schemas.microsoft.com/office/drawing/2014/main" id="{4F862998-E394-481C-A5E9-AC96943C98F4}"/>
            </a:ext>
          </a:extLst>
        </xdr:cNvPr>
        <xdr:cNvCxnSpPr/>
      </xdr:nvCxnSpPr>
      <xdr:spPr>
        <a:xfrm flipV="1">
          <a:off x="14401800" y="66954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F57F4B94-0DFF-46B2-9CD6-1B840036FA17}"/>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9" name="テキスト ボックス 388">
          <a:extLst>
            <a:ext uri="{FF2B5EF4-FFF2-40B4-BE49-F238E27FC236}">
              <a16:creationId xmlns:a16="http://schemas.microsoft.com/office/drawing/2014/main" id="{9EE1C5BB-C0FF-4055-877E-BAD4AC991153}"/>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1524</xdr:rowOff>
    </xdr:to>
    <xdr:cxnSp macro="">
      <xdr:nvCxnSpPr>
        <xdr:cNvPr id="390" name="直線コネクタ 389">
          <a:extLst>
            <a:ext uri="{FF2B5EF4-FFF2-40B4-BE49-F238E27FC236}">
              <a16:creationId xmlns:a16="http://schemas.microsoft.com/office/drawing/2014/main" id="{9D12471F-EC9A-41D9-BA8B-DA146982606B}"/>
            </a:ext>
          </a:extLst>
        </xdr:cNvPr>
        <xdr:cNvCxnSpPr/>
      </xdr:nvCxnSpPr>
      <xdr:spPr>
        <a:xfrm flipV="1">
          <a:off x="13512800" y="68402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61AA7843-BD1C-4B46-AE83-8333E3F6C725}"/>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2" name="テキスト ボックス 391">
          <a:extLst>
            <a:ext uri="{FF2B5EF4-FFF2-40B4-BE49-F238E27FC236}">
              <a16:creationId xmlns:a16="http://schemas.microsoft.com/office/drawing/2014/main" id="{CE7CBBC8-7047-4956-91C2-CD7D09F7D4F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E3A59716-22EC-4A8B-B1FB-D7F24ED178E8}"/>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94893F40-8EE0-4185-931C-A4423728D14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B52FEB45-93D9-4B1D-8DFF-84221BEDBB14}"/>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3C57162E-47B5-4E51-A1AE-33816DFCBA55}"/>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30700A5B-FFEB-40B1-9424-F508993D8109}"/>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32B2124D-7107-4570-9258-C35CD7A9C60D}"/>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DA5CC1BC-C70E-4E1F-8F36-0A7F511C7A6C}"/>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100584</xdr:rowOff>
    </xdr:from>
    <xdr:to>
      <xdr:col>81</xdr:col>
      <xdr:colOff>95250</xdr:colOff>
      <xdr:row>39</xdr:row>
      <xdr:rowOff>30734</xdr:rowOff>
    </xdr:to>
    <xdr:sp macro="" textlink="">
      <xdr:nvSpPr>
        <xdr:cNvPr id="400" name="楕円 399">
          <a:extLst>
            <a:ext uri="{FF2B5EF4-FFF2-40B4-BE49-F238E27FC236}">
              <a16:creationId xmlns:a16="http://schemas.microsoft.com/office/drawing/2014/main" id="{92B84D58-DE42-4F08-AD50-837631D7B3CE}"/>
            </a:ext>
          </a:extLst>
        </xdr:cNvPr>
        <xdr:cNvSpPr/>
      </xdr:nvSpPr>
      <xdr:spPr>
        <a:xfrm>
          <a:off x="169672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117111</xdr:rowOff>
    </xdr:from>
    <xdr:ext cx="762000" cy="259045"/>
    <xdr:sp macro="" textlink="">
      <xdr:nvSpPr>
        <xdr:cNvPr id="401" name="公債費負担の状況該当値テキスト">
          <a:extLst>
            <a:ext uri="{FF2B5EF4-FFF2-40B4-BE49-F238E27FC236}">
              <a16:creationId xmlns:a16="http://schemas.microsoft.com/office/drawing/2014/main" id="{80F3C350-BFFE-45F0-998F-6E1D9BF42DD4}"/>
            </a:ext>
          </a:extLst>
        </xdr:cNvPr>
        <xdr:cNvSpPr txBox="1"/>
      </xdr:nvSpPr>
      <xdr:spPr>
        <a:xfrm>
          <a:off x="17106900" y="64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90932</xdr:rowOff>
    </xdr:from>
    <xdr:to>
      <xdr:col>77</xdr:col>
      <xdr:colOff>95250</xdr:colOff>
      <xdr:row>39</xdr:row>
      <xdr:rowOff>21082</xdr:rowOff>
    </xdr:to>
    <xdr:sp macro="" textlink="">
      <xdr:nvSpPr>
        <xdr:cNvPr id="402" name="楕円 401">
          <a:extLst>
            <a:ext uri="{FF2B5EF4-FFF2-40B4-BE49-F238E27FC236}">
              <a16:creationId xmlns:a16="http://schemas.microsoft.com/office/drawing/2014/main" id="{331A7E59-B3B4-4B73-B955-D07ED2EE6152}"/>
            </a:ext>
          </a:extLst>
        </xdr:cNvPr>
        <xdr:cNvSpPr/>
      </xdr:nvSpPr>
      <xdr:spPr>
        <a:xfrm>
          <a:off x="16129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31259</xdr:rowOff>
    </xdr:from>
    <xdr:ext cx="736600" cy="259045"/>
    <xdr:sp macro="" textlink="">
      <xdr:nvSpPr>
        <xdr:cNvPr id="403" name="テキスト ボックス 402">
          <a:extLst>
            <a:ext uri="{FF2B5EF4-FFF2-40B4-BE49-F238E27FC236}">
              <a16:creationId xmlns:a16="http://schemas.microsoft.com/office/drawing/2014/main" id="{DCC50976-1312-44D0-B1FF-E8D7FFF9F574}"/>
            </a:ext>
          </a:extLst>
        </xdr:cNvPr>
        <xdr:cNvSpPr txBox="1"/>
      </xdr:nvSpPr>
      <xdr:spPr>
        <a:xfrm>
          <a:off x="15798800" y="637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4" name="楕円 403">
          <a:extLst>
            <a:ext uri="{FF2B5EF4-FFF2-40B4-BE49-F238E27FC236}">
              <a16:creationId xmlns:a16="http://schemas.microsoft.com/office/drawing/2014/main" id="{3EC1371D-BE63-4FAC-AB6B-BF939F5DEDF3}"/>
            </a:ext>
          </a:extLst>
        </xdr:cNvPr>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5" name="テキスト ボックス 404">
          <a:extLst>
            <a:ext uri="{FF2B5EF4-FFF2-40B4-BE49-F238E27FC236}">
              <a16:creationId xmlns:a16="http://schemas.microsoft.com/office/drawing/2014/main" id="{76CAF7B2-8BA3-4911-8C21-B1B8D0FD9F53}"/>
            </a:ext>
          </a:extLst>
        </xdr:cNvPr>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6" name="楕円 405">
          <a:extLst>
            <a:ext uri="{FF2B5EF4-FFF2-40B4-BE49-F238E27FC236}">
              <a16:creationId xmlns:a16="http://schemas.microsoft.com/office/drawing/2014/main" id="{ACC73769-A8E8-45C7-A5D2-B3ED27B3C460}"/>
            </a:ext>
          </a:extLst>
        </xdr:cNvPr>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7" name="テキスト ボックス 406">
          <a:extLst>
            <a:ext uri="{FF2B5EF4-FFF2-40B4-BE49-F238E27FC236}">
              <a16:creationId xmlns:a16="http://schemas.microsoft.com/office/drawing/2014/main" id="{F1A63E7C-1FBF-4215-AFBD-FF5AC25EBA3D}"/>
            </a:ext>
          </a:extLst>
        </xdr:cNvPr>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122174</xdr:rowOff>
    </xdr:from>
    <xdr:to>
      <xdr:col>64</xdr:col>
      <xdr:colOff>152400</xdr:colOff>
      <xdr:row>40</xdr:row>
      <xdr:rowOff>52324</xdr:rowOff>
    </xdr:to>
    <xdr:sp macro="" textlink="">
      <xdr:nvSpPr>
        <xdr:cNvPr id="408" name="楕円 407">
          <a:extLst>
            <a:ext uri="{FF2B5EF4-FFF2-40B4-BE49-F238E27FC236}">
              <a16:creationId xmlns:a16="http://schemas.microsoft.com/office/drawing/2014/main" id="{28A3EDEB-07DD-45A2-9077-5C670389ED66}"/>
            </a:ext>
          </a:extLst>
        </xdr:cNvPr>
        <xdr:cNvSpPr/>
      </xdr:nvSpPr>
      <xdr:spPr>
        <a:xfrm>
          <a:off x="13462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62501</xdr:rowOff>
    </xdr:from>
    <xdr:ext cx="762000" cy="259045"/>
    <xdr:sp macro="" textlink="">
      <xdr:nvSpPr>
        <xdr:cNvPr id="409" name="テキスト ボックス 408">
          <a:extLst>
            <a:ext uri="{FF2B5EF4-FFF2-40B4-BE49-F238E27FC236}">
              <a16:creationId xmlns:a16="http://schemas.microsoft.com/office/drawing/2014/main" id="{72DA3CEC-9F43-4500-B5E2-DADC6738F819}"/>
            </a:ext>
          </a:extLst>
        </xdr:cNvPr>
        <xdr:cNvSpPr txBox="1"/>
      </xdr:nvSpPr>
      <xdr:spPr>
        <a:xfrm>
          <a:off x="13131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189F9C7B-E526-475A-A534-31C4977F76DF}"/>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BCF5A08C-7160-4351-83EB-AE04A31B6248}"/>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C772291-A453-48E8-8D85-AFA7B799131B}"/>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71B90530-3637-4727-92CC-0A645C2B68FD}"/>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5B2D2F68-48D1-4969-A398-E9C76153927B}"/>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F46C711D-5A33-4E5F-9D6B-5FA59B3ABE5F}"/>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D5B1C769-6997-4690-B2EC-5E97EC00F5B8}"/>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E28F1730-07E8-4C35-8618-442357BD5E7E}"/>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F30CBC1F-57B1-4EC9-9293-1BF1A11FF498}"/>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4BEB934A-D374-4609-A173-D048463D7B64}"/>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D8761B5A-87CF-4841-A5CC-39969863FC21}"/>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1FF1CA67-1DB4-46BD-B1A3-25411647FB5C}"/>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CAB8EEFF-61C6-4701-A6C3-F3839D9FABE5}"/>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将来負担比率は、前年度と比較して</a:t>
          </a:r>
          <a:r>
            <a:rPr kumimoji="1" lang="en-US" altLang="ja-JP" sz="1100">
              <a:solidFill>
                <a:schemeClr val="dk1"/>
              </a:solidFill>
              <a:effectLst/>
              <a:latin typeface="+mn-lt"/>
              <a:ea typeface="+mn-ea"/>
              <a:cs typeface="+mn-cs"/>
            </a:rPr>
            <a:t>34.7</a:t>
          </a:r>
          <a:r>
            <a:rPr kumimoji="1" lang="ja-JP" altLang="ja-JP" sz="1100">
              <a:solidFill>
                <a:schemeClr val="dk1"/>
              </a:solidFill>
              <a:effectLst/>
              <a:latin typeface="+mn-lt"/>
              <a:ea typeface="+mn-ea"/>
              <a:cs typeface="+mn-cs"/>
            </a:rPr>
            <a:t>ポイント増加しており、その主な要因として、新庁舎建設に伴う地方債残高の増加（＋</a:t>
          </a:r>
          <a:r>
            <a:rPr kumimoji="1" lang="en-US" altLang="ja-JP" sz="1100">
              <a:solidFill>
                <a:schemeClr val="dk1"/>
              </a:solidFill>
              <a:effectLst/>
              <a:latin typeface="+mn-lt"/>
              <a:ea typeface="+mn-ea"/>
              <a:cs typeface="+mn-cs"/>
            </a:rPr>
            <a:t>842,793</a:t>
          </a:r>
          <a:r>
            <a:rPr kumimoji="1" lang="ja-JP" altLang="ja-JP" sz="1100">
              <a:solidFill>
                <a:schemeClr val="dk1"/>
              </a:solidFill>
              <a:effectLst/>
              <a:latin typeface="+mn-lt"/>
              <a:ea typeface="+mn-ea"/>
              <a:cs typeface="+mn-cs"/>
            </a:rPr>
            <a:t>千円）及び新庁舎建設に伴い役場庁舎建設基金の取り崩し（▲</a:t>
          </a:r>
          <a:r>
            <a:rPr kumimoji="1" lang="en-US" altLang="ja-JP" sz="1100">
              <a:solidFill>
                <a:schemeClr val="dk1"/>
              </a:solidFill>
              <a:effectLst/>
              <a:latin typeface="+mn-lt"/>
              <a:ea typeface="+mn-ea"/>
              <a:cs typeface="+mn-cs"/>
            </a:rPr>
            <a:t>512,420</a:t>
          </a:r>
          <a:r>
            <a:rPr kumimoji="1" lang="ja-JP" altLang="ja-JP" sz="1100">
              <a:solidFill>
                <a:schemeClr val="dk1"/>
              </a:solidFill>
              <a:effectLst/>
              <a:latin typeface="+mn-lt"/>
              <a:ea typeface="+mn-ea"/>
              <a:cs typeface="+mn-cs"/>
            </a:rPr>
            <a:t>千円）により充当可能基金が減少したためである。今後は、新庁舎建設に伴う新発債の借入により、本比率の悪化が想定できることから、各種事業を精査し、地方債の新規借入を減少すること、さらには充当可能基金への積極的な積立を行うこと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2ED7B3D1-2F7E-4C07-8E13-43A756D83841}"/>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5DF9F76D-3FD0-45AE-9350-339874A1CD1A}"/>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AF31DCFD-F2C2-40D4-A9D5-3A6B3F397188}"/>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AC30E8BE-1AB7-4344-9A4D-9FB51493801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48EBBA82-2906-4BEC-890F-67498F7A1C8F}"/>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362B8F4D-C9A7-4362-95C8-1BA625993A39}"/>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7F80E2F5-1BE2-4AEE-9425-1FF82CD1E517}"/>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A5826AF4-0D2A-46A1-9013-0B7AF249CF09}"/>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99FB7340-BDD6-420A-A5E8-062CCD9A906A}"/>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785F05B5-4169-42B3-9794-0842D875C8E8}"/>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73D823BA-4EA1-4983-8177-B5D0C04E4658}"/>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5E4DCC8C-3424-48C4-9F58-A05FA3CA97E3}"/>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BF60A97E-0077-4DC8-BAA4-71968613143D}"/>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684B4A76-E7DA-4811-91A8-8F49F0949288}"/>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C3378FBA-07A8-4F08-B47C-1FF3C3DC4839}"/>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8C03B7BE-4112-4CD9-BF0D-6FA22ABE95C8}"/>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204EF07A-7212-4188-9EAD-ECF5F77B9314}"/>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7D4BE7B4-EEEF-4FB6-B64A-632E514E6BB9}"/>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838842BF-1E78-4C08-A2DB-7AB130F75247}"/>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88E308D2-4E98-45A9-B289-42431039156C}"/>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155363</xdr:rowOff>
    </xdr:from>
    <xdr:to>
      <xdr:col>81</xdr:col>
      <xdr:colOff>44450</xdr:colOff>
      <xdr:row>17</xdr:row>
      <xdr:rowOff>106186</xdr:rowOff>
    </xdr:to>
    <xdr:cxnSp macro="">
      <xdr:nvCxnSpPr>
        <xdr:cNvPr id="443" name="直線コネクタ 442">
          <a:extLst>
            <a:ext uri="{FF2B5EF4-FFF2-40B4-BE49-F238E27FC236}">
              <a16:creationId xmlns:a16="http://schemas.microsoft.com/office/drawing/2014/main" id="{656100A7-402D-4067-8936-2847C0B11A4B}"/>
            </a:ext>
          </a:extLst>
        </xdr:cNvPr>
        <xdr:cNvCxnSpPr/>
      </xdr:nvCxnSpPr>
      <xdr:spPr>
        <a:xfrm>
          <a:off x="16179800" y="2555663"/>
          <a:ext cx="838200" cy="46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33A7B22D-12DA-4FC3-90B4-C47AFB6E2B34}"/>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7873E57F-DAE8-40F7-89BC-288F77A47C2D}"/>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155363</xdr:rowOff>
    </xdr:from>
    <xdr:to>
      <xdr:col>77</xdr:col>
      <xdr:colOff>44450</xdr:colOff>
      <xdr:row>15</xdr:row>
      <xdr:rowOff>68368</xdr:rowOff>
    </xdr:to>
    <xdr:cxnSp macro="">
      <xdr:nvCxnSpPr>
        <xdr:cNvPr id="446" name="直線コネクタ 445">
          <a:extLst>
            <a:ext uri="{FF2B5EF4-FFF2-40B4-BE49-F238E27FC236}">
              <a16:creationId xmlns:a16="http://schemas.microsoft.com/office/drawing/2014/main" id="{2DAF6E5C-A96D-4FBE-9D2B-E511D3F887C6}"/>
            </a:ext>
          </a:extLst>
        </xdr:cNvPr>
        <xdr:cNvCxnSpPr/>
      </xdr:nvCxnSpPr>
      <xdr:spPr>
        <a:xfrm flipV="1">
          <a:off x="15290800" y="2555663"/>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450AD889-57F1-4116-9D67-2171B5960BAB}"/>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82F26F3C-4043-4606-ACB0-AB9C91C3004E}"/>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68368</xdr:rowOff>
    </xdr:from>
    <xdr:to>
      <xdr:col>72</xdr:col>
      <xdr:colOff>203200</xdr:colOff>
      <xdr:row>16</xdr:row>
      <xdr:rowOff>24271</xdr:rowOff>
    </xdr:to>
    <xdr:cxnSp macro="">
      <xdr:nvCxnSpPr>
        <xdr:cNvPr id="449" name="直線コネクタ 448">
          <a:extLst>
            <a:ext uri="{FF2B5EF4-FFF2-40B4-BE49-F238E27FC236}">
              <a16:creationId xmlns:a16="http://schemas.microsoft.com/office/drawing/2014/main" id="{FA42FDCA-D606-4A31-B438-14197D88E7CD}"/>
            </a:ext>
          </a:extLst>
        </xdr:cNvPr>
        <xdr:cNvCxnSpPr/>
      </xdr:nvCxnSpPr>
      <xdr:spPr>
        <a:xfrm flipV="1">
          <a:off x="14401800" y="2640118"/>
          <a:ext cx="889000" cy="12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136596</xdr:rowOff>
    </xdr:from>
    <xdr:to>
      <xdr:col>73</xdr:col>
      <xdr:colOff>44450</xdr:colOff>
      <xdr:row>14</xdr:row>
      <xdr:rowOff>66746</xdr:rowOff>
    </xdr:to>
    <xdr:sp macro="" textlink="">
      <xdr:nvSpPr>
        <xdr:cNvPr id="450" name="フローチャート: 判断 449">
          <a:extLst>
            <a:ext uri="{FF2B5EF4-FFF2-40B4-BE49-F238E27FC236}">
              <a16:creationId xmlns:a16="http://schemas.microsoft.com/office/drawing/2014/main" id="{9318EB21-76FE-4E88-B9BD-1EF868F80070}"/>
            </a:ext>
          </a:extLst>
        </xdr:cNvPr>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1" name="テキスト ボックス 450">
          <a:extLst>
            <a:ext uri="{FF2B5EF4-FFF2-40B4-BE49-F238E27FC236}">
              <a16:creationId xmlns:a16="http://schemas.microsoft.com/office/drawing/2014/main" id="{691ABEA2-9C65-47C5-A8C1-F1F4085B7750}"/>
            </a:ext>
          </a:extLst>
        </xdr:cNvPr>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24271</xdr:rowOff>
    </xdr:from>
    <xdr:to>
      <xdr:col>68</xdr:col>
      <xdr:colOff>152400</xdr:colOff>
      <xdr:row>17</xdr:row>
      <xdr:rowOff>6985</xdr:rowOff>
    </xdr:to>
    <xdr:cxnSp macro="">
      <xdr:nvCxnSpPr>
        <xdr:cNvPr id="452" name="直線コネクタ 451">
          <a:extLst>
            <a:ext uri="{FF2B5EF4-FFF2-40B4-BE49-F238E27FC236}">
              <a16:creationId xmlns:a16="http://schemas.microsoft.com/office/drawing/2014/main" id="{18E1B14B-2D59-4F98-A05F-893BB1758AE0}"/>
            </a:ext>
          </a:extLst>
        </xdr:cNvPr>
        <xdr:cNvCxnSpPr/>
      </xdr:nvCxnSpPr>
      <xdr:spPr>
        <a:xfrm flipV="1">
          <a:off x="13512800" y="2767471"/>
          <a:ext cx="889000" cy="15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131233</xdr:rowOff>
    </xdr:from>
    <xdr:to>
      <xdr:col>68</xdr:col>
      <xdr:colOff>203200</xdr:colOff>
      <xdr:row>14</xdr:row>
      <xdr:rowOff>61383</xdr:rowOff>
    </xdr:to>
    <xdr:sp macro="" textlink="">
      <xdr:nvSpPr>
        <xdr:cNvPr id="453" name="フローチャート: 判断 452">
          <a:extLst>
            <a:ext uri="{FF2B5EF4-FFF2-40B4-BE49-F238E27FC236}">
              <a16:creationId xmlns:a16="http://schemas.microsoft.com/office/drawing/2014/main" id="{2E9D0B87-001A-4B1A-AAA0-2AF4440CBD95}"/>
            </a:ext>
          </a:extLst>
        </xdr:cNvPr>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4" name="テキスト ボックス 453">
          <a:extLst>
            <a:ext uri="{FF2B5EF4-FFF2-40B4-BE49-F238E27FC236}">
              <a16:creationId xmlns:a16="http://schemas.microsoft.com/office/drawing/2014/main" id="{11083B73-63BD-42E9-A32F-D09B2846253C}"/>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5" name="フローチャート: 判断 454">
          <a:extLst>
            <a:ext uri="{FF2B5EF4-FFF2-40B4-BE49-F238E27FC236}">
              <a16:creationId xmlns:a16="http://schemas.microsoft.com/office/drawing/2014/main" id="{A4FDBD5E-E749-4FAD-97F0-33EA1D997FD9}"/>
            </a:ext>
          </a:extLst>
        </xdr:cNvPr>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76A97626-8243-4FD8-8480-2792804F2BB0}"/>
            </a:ext>
          </a:extLst>
        </xdr:cNvPr>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5B9E37F9-F971-4839-A721-DB76D7C03D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74511CF8-56B9-4E7E-ABEC-CF339C4034DD}"/>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F1F90844-2492-400C-8C34-257A1A92C96D}"/>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B1E440F6-2879-4BAB-9354-B1076D30B80B}"/>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EB7B4445-1D12-423A-B70B-B9FB573D18E4}"/>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55386</xdr:rowOff>
    </xdr:from>
    <xdr:to>
      <xdr:col>81</xdr:col>
      <xdr:colOff>95250</xdr:colOff>
      <xdr:row>17</xdr:row>
      <xdr:rowOff>156986</xdr:rowOff>
    </xdr:to>
    <xdr:sp macro="" textlink="">
      <xdr:nvSpPr>
        <xdr:cNvPr id="462" name="楕円 461">
          <a:extLst>
            <a:ext uri="{FF2B5EF4-FFF2-40B4-BE49-F238E27FC236}">
              <a16:creationId xmlns:a16="http://schemas.microsoft.com/office/drawing/2014/main" id="{A695F342-161D-45EB-967E-020EAEA5DFEE}"/>
            </a:ext>
          </a:extLst>
        </xdr:cNvPr>
        <xdr:cNvSpPr/>
      </xdr:nvSpPr>
      <xdr:spPr>
        <a:xfrm>
          <a:off x="16967200" y="297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27463</xdr:rowOff>
    </xdr:from>
    <xdr:ext cx="762000" cy="259045"/>
    <xdr:sp macro="" textlink="">
      <xdr:nvSpPr>
        <xdr:cNvPr id="463" name="将来負担の状況該当値テキスト">
          <a:extLst>
            <a:ext uri="{FF2B5EF4-FFF2-40B4-BE49-F238E27FC236}">
              <a16:creationId xmlns:a16="http://schemas.microsoft.com/office/drawing/2014/main" id="{7F030FF3-D9AB-4906-9D73-F62DC369EA14}"/>
            </a:ext>
          </a:extLst>
        </xdr:cNvPr>
        <xdr:cNvSpPr txBox="1"/>
      </xdr:nvSpPr>
      <xdr:spPr>
        <a:xfrm>
          <a:off x="17106900" y="294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104563</xdr:rowOff>
    </xdr:from>
    <xdr:to>
      <xdr:col>77</xdr:col>
      <xdr:colOff>95250</xdr:colOff>
      <xdr:row>15</xdr:row>
      <xdr:rowOff>34713</xdr:rowOff>
    </xdr:to>
    <xdr:sp macro="" textlink="">
      <xdr:nvSpPr>
        <xdr:cNvPr id="464" name="楕円 463">
          <a:extLst>
            <a:ext uri="{FF2B5EF4-FFF2-40B4-BE49-F238E27FC236}">
              <a16:creationId xmlns:a16="http://schemas.microsoft.com/office/drawing/2014/main" id="{68F80675-6819-4C61-A376-53888BE11E18}"/>
            </a:ext>
          </a:extLst>
        </xdr:cNvPr>
        <xdr:cNvSpPr/>
      </xdr:nvSpPr>
      <xdr:spPr>
        <a:xfrm>
          <a:off x="16129000" y="2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19490</xdr:rowOff>
    </xdr:from>
    <xdr:ext cx="736600" cy="259045"/>
    <xdr:sp macro="" textlink="">
      <xdr:nvSpPr>
        <xdr:cNvPr id="465" name="テキスト ボックス 464">
          <a:extLst>
            <a:ext uri="{FF2B5EF4-FFF2-40B4-BE49-F238E27FC236}">
              <a16:creationId xmlns:a16="http://schemas.microsoft.com/office/drawing/2014/main" id="{36FBB44B-D3ED-4CD2-B913-04A625E63DED}"/>
            </a:ext>
          </a:extLst>
        </xdr:cNvPr>
        <xdr:cNvSpPr txBox="1"/>
      </xdr:nvSpPr>
      <xdr:spPr>
        <a:xfrm>
          <a:off x="15798800" y="259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17568</xdr:rowOff>
    </xdr:from>
    <xdr:to>
      <xdr:col>73</xdr:col>
      <xdr:colOff>44450</xdr:colOff>
      <xdr:row>15</xdr:row>
      <xdr:rowOff>119168</xdr:rowOff>
    </xdr:to>
    <xdr:sp macro="" textlink="">
      <xdr:nvSpPr>
        <xdr:cNvPr id="466" name="楕円 465">
          <a:extLst>
            <a:ext uri="{FF2B5EF4-FFF2-40B4-BE49-F238E27FC236}">
              <a16:creationId xmlns:a16="http://schemas.microsoft.com/office/drawing/2014/main" id="{FC6AABCE-8BDE-4686-96D1-4B3D149619C4}"/>
            </a:ext>
          </a:extLst>
        </xdr:cNvPr>
        <xdr:cNvSpPr/>
      </xdr:nvSpPr>
      <xdr:spPr>
        <a:xfrm>
          <a:off x="15240000" y="25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103945</xdr:rowOff>
    </xdr:from>
    <xdr:ext cx="762000" cy="259045"/>
    <xdr:sp macro="" textlink="">
      <xdr:nvSpPr>
        <xdr:cNvPr id="467" name="テキスト ボックス 466">
          <a:extLst>
            <a:ext uri="{FF2B5EF4-FFF2-40B4-BE49-F238E27FC236}">
              <a16:creationId xmlns:a16="http://schemas.microsoft.com/office/drawing/2014/main" id="{1240B644-3B5E-465E-9765-B1E0A06A2DBB}"/>
            </a:ext>
          </a:extLst>
        </xdr:cNvPr>
        <xdr:cNvSpPr txBox="1"/>
      </xdr:nvSpPr>
      <xdr:spPr>
        <a:xfrm>
          <a:off x="14909800" y="267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144921</xdr:rowOff>
    </xdr:from>
    <xdr:to>
      <xdr:col>68</xdr:col>
      <xdr:colOff>203200</xdr:colOff>
      <xdr:row>16</xdr:row>
      <xdr:rowOff>75071</xdr:rowOff>
    </xdr:to>
    <xdr:sp macro="" textlink="">
      <xdr:nvSpPr>
        <xdr:cNvPr id="468" name="楕円 467">
          <a:extLst>
            <a:ext uri="{FF2B5EF4-FFF2-40B4-BE49-F238E27FC236}">
              <a16:creationId xmlns:a16="http://schemas.microsoft.com/office/drawing/2014/main" id="{C7721170-DEF0-47E5-8EFE-BEE5C55E269E}"/>
            </a:ext>
          </a:extLst>
        </xdr:cNvPr>
        <xdr:cNvSpPr/>
      </xdr:nvSpPr>
      <xdr:spPr>
        <a:xfrm>
          <a:off x="14351000" y="271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59848</xdr:rowOff>
    </xdr:from>
    <xdr:ext cx="762000" cy="259045"/>
    <xdr:sp macro="" textlink="">
      <xdr:nvSpPr>
        <xdr:cNvPr id="469" name="テキスト ボックス 468">
          <a:extLst>
            <a:ext uri="{FF2B5EF4-FFF2-40B4-BE49-F238E27FC236}">
              <a16:creationId xmlns:a16="http://schemas.microsoft.com/office/drawing/2014/main" id="{0C5FC739-3A7B-4CC9-8987-EE155C185077}"/>
            </a:ext>
          </a:extLst>
        </xdr:cNvPr>
        <xdr:cNvSpPr txBox="1"/>
      </xdr:nvSpPr>
      <xdr:spPr>
        <a:xfrm>
          <a:off x="14020800" y="280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127635</xdr:rowOff>
    </xdr:from>
    <xdr:to>
      <xdr:col>64</xdr:col>
      <xdr:colOff>152400</xdr:colOff>
      <xdr:row>17</xdr:row>
      <xdr:rowOff>57785</xdr:rowOff>
    </xdr:to>
    <xdr:sp macro="" textlink="">
      <xdr:nvSpPr>
        <xdr:cNvPr id="470" name="楕円 469">
          <a:extLst>
            <a:ext uri="{FF2B5EF4-FFF2-40B4-BE49-F238E27FC236}">
              <a16:creationId xmlns:a16="http://schemas.microsoft.com/office/drawing/2014/main" id="{94EB503A-186A-46C2-BAE9-0100D7CEF81C}"/>
            </a:ext>
          </a:extLst>
        </xdr:cNvPr>
        <xdr:cNvSpPr/>
      </xdr:nvSpPr>
      <xdr:spPr>
        <a:xfrm>
          <a:off x="134620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42562</xdr:rowOff>
    </xdr:from>
    <xdr:ext cx="762000" cy="259045"/>
    <xdr:sp macro="" textlink="">
      <xdr:nvSpPr>
        <xdr:cNvPr id="471" name="テキスト ボックス 470">
          <a:extLst>
            <a:ext uri="{FF2B5EF4-FFF2-40B4-BE49-F238E27FC236}">
              <a16:creationId xmlns:a16="http://schemas.microsoft.com/office/drawing/2014/main" id="{DC733CF7-0537-433E-9F72-7957ACA9F528}"/>
            </a:ext>
          </a:extLst>
        </xdr:cNvPr>
        <xdr:cNvSpPr txBox="1"/>
      </xdr:nvSpPr>
      <xdr:spPr>
        <a:xfrm>
          <a:off x="13131800" y="295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5,288
5,264
24.10
5,966,321
5,592,752
369,289
2,301,853
4,835,891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は、明日香村特別措置法にかかる各種事業の執行に伴い、景観維持等に関連する職員に加え、埋蔵文化財の調査が必要となっていることから、文化財関係職員も多く配置しているため、類似団体よりも高くなっている。</a:t>
          </a:r>
          <a:endParaRPr lang="ja-JP" altLang="ja-JP" sz="1400">
            <a:effectLst/>
          </a:endParaRPr>
        </a:p>
        <a:p>
          <a:r>
            <a:rPr kumimoji="1" lang="ja-JP" altLang="ja-JP" sz="1100">
              <a:solidFill>
                <a:schemeClr val="dk1"/>
              </a:solidFill>
              <a:effectLst/>
              <a:latin typeface="+mn-lt"/>
              <a:ea typeface="+mn-ea"/>
              <a:cs typeface="+mn-cs"/>
            </a:rPr>
            <a:t>　今後は、行政サービスの低下とならないよう業務の最適化を実施し、人件費の抑制に努める。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46990</xdr:rowOff>
    </xdr:from>
    <xdr:to>
      <xdr:col>24</xdr:col>
      <xdr:colOff>25400</xdr:colOff>
      <xdr:row>41</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70764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46990</xdr:rowOff>
    </xdr:from>
    <xdr:to>
      <xdr:col>19</xdr:col>
      <xdr:colOff>187325</xdr:colOff>
      <xdr:row>42</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70764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42</xdr:row>
      <xdr:rowOff>35560</xdr:rowOff>
    </xdr:from>
    <xdr:to>
      <xdr:col>15</xdr:col>
      <xdr:colOff>98425</xdr:colOff>
      <xdr:row>42</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7236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42</xdr:row>
      <xdr:rowOff>35560</xdr:rowOff>
    </xdr:from>
    <xdr:to>
      <xdr:col>11</xdr:col>
      <xdr:colOff>9525</xdr:colOff>
      <xdr:row>42</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7236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80010</xdr:rowOff>
    </xdr:from>
    <xdr:to>
      <xdr:col>24</xdr:col>
      <xdr:colOff>76200</xdr:colOff>
      <xdr:row>42</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1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160037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167640</xdr:rowOff>
    </xdr:from>
    <xdr:to>
      <xdr:col>20</xdr:col>
      <xdr:colOff>38100</xdr:colOff>
      <xdr:row>41</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82567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11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42</xdr:row>
      <xdr:rowOff>7620</xdr:rowOff>
    </xdr:from>
    <xdr:to>
      <xdr:col>15</xdr:col>
      <xdr:colOff>149225</xdr:colOff>
      <xdr:row>42</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20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29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156210</xdr:rowOff>
    </xdr:from>
    <xdr:to>
      <xdr:col>11</xdr:col>
      <xdr:colOff>60325</xdr:colOff>
      <xdr:row>42</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18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27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42</xdr:row>
      <xdr:rowOff>0</xdr:rowOff>
    </xdr:from>
    <xdr:to>
      <xdr:col>6</xdr:col>
      <xdr:colOff>171450</xdr:colOff>
      <xdr:row>42</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の明日香村行財政改革により、積極的なコスト削減に努めているものの、毎年実施している観光や農業の業務委託等が多くあるため、類似団体と比較して数値が高くなっている。今後は事業の縮小を含め、経常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17272</xdr:rowOff>
    </xdr:from>
    <xdr:to>
      <xdr:col>82</xdr:col>
      <xdr:colOff>107950</xdr:colOff>
      <xdr:row>18</xdr:row>
      <xdr:rowOff>159004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03372"/>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17272</xdr:rowOff>
    </xdr:from>
    <xdr:to>
      <xdr:col>78</xdr:col>
      <xdr:colOff>69850</xdr:colOff>
      <xdr:row>18</xdr:row>
      <xdr:rowOff>85852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1033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85852</xdr:rowOff>
    </xdr:from>
    <xdr:to>
      <xdr:col>73</xdr:col>
      <xdr:colOff>180975</xdr:colOff>
      <xdr:row>18</xdr:row>
      <xdr:rowOff>140716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1719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49276</xdr:rowOff>
    </xdr:from>
    <xdr:to>
      <xdr:col>69</xdr:col>
      <xdr:colOff>92075</xdr:colOff>
      <xdr:row>18</xdr:row>
      <xdr:rowOff>140716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353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108204</xdr:rowOff>
    </xdr:from>
    <xdr:to>
      <xdr:col>82</xdr:col>
      <xdr:colOff>158750</xdr:colOff>
      <xdr:row>19</xdr:row>
      <xdr:rowOff>38354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80281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137922</xdr:rowOff>
    </xdr:from>
    <xdr:to>
      <xdr:col>78</xdr:col>
      <xdr:colOff>120650</xdr:colOff>
      <xdr:row>18</xdr:row>
      <xdr:rowOff>68072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52849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3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35052</xdr:rowOff>
    </xdr:from>
    <xdr:to>
      <xdr:col>74</xdr:col>
      <xdr:colOff>31750</xdr:colOff>
      <xdr:row>18</xdr:row>
      <xdr:rowOff>136652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121429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89916</xdr:rowOff>
    </xdr:from>
    <xdr:to>
      <xdr:col>69</xdr:col>
      <xdr:colOff>142875</xdr:colOff>
      <xdr:row>19</xdr:row>
      <xdr:rowOff>20066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4843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6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169926</xdr:rowOff>
    </xdr:from>
    <xdr:to>
      <xdr:col>65</xdr:col>
      <xdr:colOff>53975</xdr:colOff>
      <xdr:row>18</xdr:row>
      <xdr:rowOff>100076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84853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扶助費は、人口減少の影響により、類似団体と比較しても低い水準を保っている</a:t>
          </a:r>
          <a:r>
            <a:rPr kumimoji="1" lang="ja-JP" altLang="en-US" sz="1100">
              <a:solidFill>
                <a:schemeClr val="dk1"/>
              </a:solidFill>
              <a:effectLst/>
              <a:latin typeface="+mn-lt"/>
              <a:ea typeface="+mn-ea"/>
              <a:cs typeface="+mn-cs"/>
            </a:rPr>
            <a:t>が、障がい給付費等の増加に伴い、前年度より数値が増加している</a:t>
          </a:r>
          <a:r>
            <a:rPr kumimoji="1" lang="ja-JP" altLang="ja-JP" sz="1100">
              <a:solidFill>
                <a:schemeClr val="dk1"/>
              </a:solidFill>
              <a:effectLst/>
              <a:latin typeface="+mn-lt"/>
              <a:ea typeface="+mn-ea"/>
              <a:cs typeface="+mn-cs"/>
            </a:rPr>
            <a:t>。ただし、今後は高齢化の影響により社会保障費の負担は増加すると思われるため、資格審査の適正化に取り組み、削減に努める。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232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55</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2710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48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高齢化率が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を超えており、介護給付や医療費にかかる国民健康保険特別会計や後期高齢者医療特別会計、介護保健特別会計への繰出金が増加している。今後は、予防や啓発に努め、普通会計の負担抑制に努める。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55</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4310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xdr:rowOff>
    </xdr:from>
    <xdr:to>
      <xdr:col>78</xdr:col>
      <xdr:colOff>69850</xdr:colOff>
      <xdr:row>55</xdr:row>
      <xdr:rowOff>85090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431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55</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514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58</xdr:row>
      <xdr:rowOff>66040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53770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34290</xdr:rowOff>
    </xdr:from>
    <xdr:to>
      <xdr:col>74</xdr:col>
      <xdr:colOff>31750</xdr:colOff>
      <xdr:row>55</xdr:row>
      <xdr:rowOff>135890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xdr:rowOff>
    </xdr:from>
    <xdr:to>
      <xdr:col>65</xdr:col>
      <xdr:colOff>53975</xdr:colOff>
      <xdr:row>58</xdr:row>
      <xdr:rowOff>116840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101617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年の明日香村行財政改革により、各種団体への補助金等を削減し、それ以後についても新たな支出を抑制していることにより、</a:t>
          </a:r>
          <a:r>
            <a:rPr kumimoji="1" lang="ja-JP" altLang="en-US" sz="1100">
              <a:solidFill>
                <a:schemeClr val="dk1"/>
              </a:solidFill>
              <a:effectLst/>
              <a:latin typeface="+mn-lt"/>
              <a:ea typeface="+mn-ea"/>
              <a:cs typeface="+mn-cs"/>
            </a:rPr>
            <a:t>類似団体と比較して</a:t>
          </a:r>
          <a:r>
            <a:rPr kumimoji="1" lang="ja-JP" altLang="ja-JP" sz="1100">
              <a:solidFill>
                <a:schemeClr val="dk1"/>
              </a:solidFill>
              <a:effectLst/>
              <a:latin typeface="+mn-lt"/>
              <a:ea typeface="+mn-ea"/>
              <a:cs typeface="+mn-cs"/>
            </a:rPr>
            <a:t>低い水準を保っている。今後も各種事業について実績等を精査し、適正な補助交付に努める。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76708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351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99568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35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37</xdr:row>
      <xdr:rowOff>1270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717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37</xdr:row>
      <xdr:rowOff>1270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13460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83058</xdr:rowOff>
    </xdr:from>
    <xdr:to>
      <xdr:col>65</xdr:col>
      <xdr:colOff>53975</xdr:colOff>
      <xdr:row>36</xdr:row>
      <xdr:rowOff>13208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23385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公債費については、</a:t>
          </a:r>
          <a:r>
            <a:rPr kumimoji="1" lang="ja-JP" altLang="en-US" sz="1100">
              <a:solidFill>
                <a:schemeClr val="dk1"/>
              </a:solidFill>
              <a:effectLst/>
              <a:latin typeface="+mn-lt"/>
              <a:ea typeface="+mn-ea"/>
              <a:cs typeface="+mn-cs"/>
            </a:rPr>
            <a:t>過疎債の借入の増加等に伴い、数値が増加している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今後についても</a:t>
          </a:r>
          <a:r>
            <a:rPr kumimoji="1" lang="ja-JP" altLang="ja-JP" sz="1100">
              <a:solidFill>
                <a:schemeClr val="dk1"/>
              </a:solidFill>
              <a:effectLst/>
              <a:latin typeface="+mn-lt"/>
              <a:ea typeface="+mn-ea"/>
              <a:cs typeface="+mn-cs"/>
            </a:rPr>
            <a:t>、新庁舎建設に伴う新発債の借入により、令和</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年度に公債費のピークを迎える見込みであるため、過度の地方債発行とならないように各事業の見直しや大規模な事業の抑制等をおこない、適正な財政運営を図ることとする。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62230</xdr:rowOff>
    </xdr:from>
    <xdr:to>
      <xdr:col>24</xdr:col>
      <xdr:colOff>25400</xdr:colOff>
      <xdr:row>75</xdr:row>
      <xdr:rowOff>119380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209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62230</xdr:rowOff>
    </xdr:from>
    <xdr:to>
      <xdr:col>19</xdr:col>
      <xdr:colOff>187325</xdr:colOff>
      <xdr:row>75</xdr:row>
      <xdr:rowOff>77470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20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75</xdr:row>
      <xdr:rowOff>119380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362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119380</xdr:rowOff>
    </xdr:from>
    <xdr:to>
      <xdr:col>11</xdr:col>
      <xdr:colOff>9525</xdr:colOff>
      <xdr:row>75</xdr:row>
      <xdr:rowOff>119380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978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68580</xdr:rowOff>
    </xdr:from>
    <xdr:to>
      <xdr:col>24</xdr:col>
      <xdr:colOff>76200</xdr:colOff>
      <xdr:row>75</xdr:row>
      <xdr:rowOff>170180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85107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xdr:rowOff>
    </xdr:from>
    <xdr:to>
      <xdr:col>20</xdr:col>
      <xdr:colOff>38100</xdr:colOff>
      <xdr:row>75</xdr:row>
      <xdr:rowOff>113030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123207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26670</xdr:rowOff>
    </xdr:from>
    <xdr:to>
      <xdr:col>15</xdr:col>
      <xdr:colOff>149225</xdr:colOff>
      <xdr:row>75</xdr:row>
      <xdr:rowOff>128270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138447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68580</xdr:rowOff>
    </xdr:from>
    <xdr:to>
      <xdr:col>11</xdr:col>
      <xdr:colOff>60325</xdr:colOff>
      <xdr:row>75</xdr:row>
      <xdr:rowOff>170180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8907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68580</xdr:rowOff>
    </xdr:from>
    <xdr:to>
      <xdr:col>6</xdr:col>
      <xdr:colOff>171450</xdr:colOff>
      <xdr:row>75</xdr:row>
      <xdr:rowOff>170180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8907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光熱費の高騰や経常的な</a:t>
          </a:r>
          <a:r>
            <a:rPr kumimoji="1" lang="ja-JP" altLang="ja-JP" sz="1100">
              <a:solidFill>
                <a:schemeClr val="dk1"/>
              </a:solidFill>
              <a:effectLst/>
              <a:latin typeface="+mn-lt"/>
              <a:ea typeface="+mn-ea"/>
              <a:cs typeface="+mn-cs"/>
            </a:rPr>
            <a:t>イベントの</a:t>
          </a:r>
          <a:r>
            <a:rPr kumimoji="1" lang="ja-JP" altLang="en-US" sz="1100">
              <a:solidFill>
                <a:schemeClr val="dk1"/>
              </a:solidFill>
              <a:effectLst/>
              <a:latin typeface="+mn-lt"/>
              <a:ea typeface="+mn-ea"/>
              <a:cs typeface="+mn-cs"/>
            </a:rPr>
            <a:t>復活</a:t>
          </a:r>
          <a:r>
            <a:rPr kumimoji="1" lang="ja-JP" altLang="ja-JP" sz="1100">
              <a:solidFill>
                <a:schemeClr val="dk1"/>
              </a:solidFill>
              <a:effectLst/>
              <a:latin typeface="+mn-lt"/>
              <a:ea typeface="+mn-ea"/>
              <a:cs typeface="+mn-cs"/>
            </a:rPr>
            <a:t>等により、物件費や補助費等が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していることが要因である。各種事業についてさらに精査するとともに、事業の縮小等を実施し、より一層の経常経費の抑制に努める。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79</xdr:row>
      <xdr:rowOff>146050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5438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54627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79</xdr:row>
      <xdr:rowOff>138430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4543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138430</xdr:rowOff>
    </xdr:from>
    <xdr:to>
      <xdr:col>73</xdr:col>
      <xdr:colOff>180975</xdr:colOff>
      <xdr:row>80</xdr:row>
      <xdr:rowOff>134620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6829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107950</xdr:rowOff>
    </xdr:from>
    <xdr:to>
      <xdr:col>69</xdr:col>
      <xdr:colOff>92075</xdr:colOff>
      <xdr:row>80</xdr:row>
      <xdr:rowOff>134620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823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95250</xdr:rowOff>
    </xdr:from>
    <xdr:to>
      <xdr:col>82</xdr:col>
      <xdr:colOff>158750</xdr:colOff>
      <xdr:row>80</xdr:row>
      <xdr:rowOff>25400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67327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87630</xdr:rowOff>
    </xdr:from>
    <xdr:to>
      <xdr:col>74</xdr:col>
      <xdr:colOff>31750</xdr:colOff>
      <xdr:row>80</xdr:row>
      <xdr:rowOff>17780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83820</xdr:rowOff>
    </xdr:from>
    <xdr:to>
      <xdr:col>69</xdr:col>
      <xdr:colOff>142875</xdr:colOff>
      <xdr:row>81</xdr:row>
      <xdr:rowOff>13970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170197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57150</xdr:rowOff>
    </xdr:from>
    <xdr:to>
      <xdr:col>65</xdr:col>
      <xdr:colOff>53975</xdr:colOff>
      <xdr:row>80</xdr:row>
      <xdr:rowOff>158750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143527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116934</xdr:rowOff>
    </xdr:from>
    <xdr:to>
      <xdr:col>29</xdr:col>
      <xdr:colOff>127000</xdr:colOff>
      <xdr:row>14</xdr:row>
      <xdr:rowOff>153525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64859"/>
          <a:ext cx="647700" cy="36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43202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153525</xdr:rowOff>
    </xdr:from>
    <xdr:to>
      <xdr:col>26</xdr:col>
      <xdr:colOff>50800</xdr:colOff>
      <xdr:row>15</xdr:row>
      <xdr:rowOff>51189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01450"/>
          <a:ext cx="698500" cy="69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51189</xdr:rowOff>
    </xdr:from>
    <xdr:to>
      <xdr:col>22</xdr:col>
      <xdr:colOff>114300</xdr:colOff>
      <xdr:row>15</xdr:row>
      <xdr:rowOff>86020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70564"/>
          <a:ext cx="698500" cy="34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42074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86020</xdr:rowOff>
    </xdr:from>
    <xdr:to>
      <xdr:col>18</xdr:col>
      <xdr:colOff>177800</xdr:colOff>
      <xdr:row>15</xdr:row>
      <xdr:rowOff>111356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05395"/>
          <a:ext cx="698500" cy="25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36466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65468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66134</xdr:rowOff>
    </xdr:from>
    <xdr:to>
      <xdr:col>29</xdr:col>
      <xdr:colOff>177800</xdr:colOff>
      <xdr:row>14</xdr:row>
      <xdr:rowOff>167734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14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82661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5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102725</xdr:rowOff>
    </xdr:from>
    <xdr:to>
      <xdr:col>26</xdr:col>
      <xdr:colOff>101600</xdr:colOff>
      <xdr:row>15</xdr:row>
      <xdr:rowOff>32875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50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43052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1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389</xdr:rowOff>
    </xdr:from>
    <xdr:to>
      <xdr:col>22</xdr:col>
      <xdr:colOff>165100</xdr:colOff>
      <xdr:row>15</xdr:row>
      <xdr:rowOff>101989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19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112166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8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35220</xdr:rowOff>
    </xdr:from>
    <xdr:to>
      <xdr:col>19</xdr:col>
      <xdr:colOff>38100</xdr:colOff>
      <xdr:row>15</xdr:row>
      <xdr:rowOff>136820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54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146997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2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60556</xdr:rowOff>
    </xdr:from>
    <xdr:to>
      <xdr:col>15</xdr:col>
      <xdr:colOff>101600</xdr:colOff>
      <xdr:row>15</xdr:row>
      <xdr:rowOff>162156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79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883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4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163511</xdr:rowOff>
    </xdr:from>
    <xdr:to>
      <xdr:col>29</xdr:col>
      <xdr:colOff>127000</xdr:colOff>
      <xdr:row>37</xdr:row>
      <xdr:rowOff>227045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288211"/>
          <a:ext cx="647700" cy="63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227045</xdr:rowOff>
    </xdr:from>
    <xdr:to>
      <xdr:col>26</xdr:col>
      <xdr:colOff>50800</xdr:colOff>
      <xdr:row>37</xdr:row>
      <xdr:rowOff>295543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351745"/>
          <a:ext cx="698500" cy="68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249481</xdr:rowOff>
    </xdr:from>
    <xdr:to>
      <xdr:col>22</xdr:col>
      <xdr:colOff>114300</xdr:colOff>
      <xdr:row>37</xdr:row>
      <xdr:rowOff>295543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74181"/>
          <a:ext cx="698500" cy="46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204283</xdr:rowOff>
    </xdr:from>
    <xdr:to>
      <xdr:col>18</xdr:col>
      <xdr:colOff>177800</xdr:colOff>
      <xdr:row>37</xdr:row>
      <xdr:rowOff>249481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328983"/>
          <a:ext cx="698500" cy="45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112711</xdr:rowOff>
    </xdr:from>
    <xdr:to>
      <xdr:col>29</xdr:col>
      <xdr:colOff>177800</xdr:colOff>
      <xdr:row>37</xdr:row>
      <xdr:rowOff>214311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37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84788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176245</xdr:rowOff>
    </xdr:from>
    <xdr:to>
      <xdr:col>26</xdr:col>
      <xdr:colOff>101600</xdr:colOff>
      <xdr:row>37</xdr:row>
      <xdr:rowOff>277845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00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262622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244743</xdr:rowOff>
    </xdr:from>
    <xdr:to>
      <xdr:col>22</xdr:col>
      <xdr:colOff>165100</xdr:colOff>
      <xdr:row>38</xdr:row>
      <xdr:rowOff>3443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69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331120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45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198681</xdr:rowOff>
    </xdr:from>
    <xdr:to>
      <xdr:col>19</xdr:col>
      <xdr:colOff>38100</xdr:colOff>
      <xdr:row>37</xdr:row>
      <xdr:rowOff>300281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23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285058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0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153483</xdr:rowOff>
    </xdr:from>
    <xdr:to>
      <xdr:col>15</xdr:col>
      <xdr:colOff>101600</xdr:colOff>
      <xdr:row>37</xdr:row>
      <xdr:rowOff>255083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78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239860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6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5,288
5,264
24.10
5,966,321
5,592,752
369,289
2,301,853
4,835,891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113563</xdr:rowOff>
    </xdr:from>
    <xdr:to>
      <xdr:col>24</xdr:col>
      <xdr:colOff>63500</xdr:colOff>
      <xdr:row>33</xdr:row>
      <xdr:rowOff>153325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71413"/>
          <a:ext cx="838200" cy="3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9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153325</xdr:rowOff>
    </xdr:from>
    <xdr:to>
      <xdr:col>19</xdr:col>
      <xdr:colOff>177800</xdr:colOff>
      <xdr:row>34</xdr:row>
      <xdr:rowOff>43063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11175"/>
          <a:ext cx="8890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101579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43063</xdr:rowOff>
    </xdr:from>
    <xdr:to>
      <xdr:col>15</xdr:col>
      <xdr:colOff>50800</xdr:colOff>
      <xdr:row>34</xdr:row>
      <xdr:rowOff>150299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72363"/>
          <a:ext cx="889000" cy="10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137629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150299</xdr:rowOff>
    </xdr:from>
    <xdr:to>
      <xdr:col>10</xdr:col>
      <xdr:colOff>114300</xdr:colOff>
      <xdr:row>35</xdr:row>
      <xdr:rowOff>28585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79599"/>
          <a:ext cx="889000" cy="4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64584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62763</xdr:rowOff>
    </xdr:from>
    <xdr:to>
      <xdr:col>24</xdr:col>
      <xdr:colOff>114300</xdr:colOff>
      <xdr:row>33</xdr:row>
      <xdr:rowOff>164363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85640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7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102525</xdr:rowOff>
    </xdr:from>
    <xdr:to>
      <xdr:col>20</xdr:col>
      <xdr:colOff>38100</xdr:colOff>
      <xdr:row>34</xdr:row>
      <xdr:rowOff>32675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49202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3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163713</xdr:rowOff>
    </xdr:from>
    <xdr:to>
      <xdr:col>15</xdr:col>
      <xdr:colOff>101600</xdr:colOff>
      <xdr:row>34</xdr:row>
      <xdr:rowOff>93863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110390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99499</xdr:rowOff>
    </xdr:from>
    <xdr:to>
      <xdr:col>10</xdr:col>
      <xdr:colOff>165100</xdr:colOff>
      <xdr:row>35</xdr:row>
      <xdr:rowOff>29649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2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46176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0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149235</xdr:rowOff>
    </xdr:from>
    <xdr:to>
      <xdr:col>6</xdr:col>
      <xdr:colOff>38100</xdr:colOff>
      <xdr:row>35</xdr:row>
      <xdr:rowOff>79385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7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95912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5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33779</xdr:rowOff>
    </xdr:from>
    <xdr:to>
      <xdr:col>24</xdr:col>
      <xdr:colOff>63500</xdr:colOff>
      <xdr:row>57</xdr:row>
      <xdr:rowOff>61161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06429"/>
          <a:ext cx="838200" cy="2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31108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61161</xdr:rowOff>
    </xdr:from>
    <xdr:to>
      <xdr:col>19</xdr:col>
      <xdr:colOff>177800</xdr:colOff>
      <xdr:row>57</xdr:row>
      <xdr:rowOff>103351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33811"/>
          <a:ext cx="889000" cy="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2319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4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95003</xdr:rowOff>
    </xdr:from>
    <xdr:to>
      <xdr:col>15</xdr:col>
      <xdr:colOff>50800</xdr:colOff>
      <xdr:row>57</xdr:row>
      <xdr:rowOff>103351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867653"/>
          <a:ext cx="889000" cy="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95003</xdr:rowOff>
    </xdr:from>
    <xdr:to>
      <xdr:col>10</xdr:col>
      <xdr:colOff>114300</xdr:colOff>
      <xdr:row>57</xdr:row>
      <xdr:rowOff>135795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67653"/>
          <a:ext cx="889000" cy="4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26171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154429</xdr:rowOff>
    </xdr:from>
    <xdr:to>
      <xdr:col>24</xdr:col>
      <xdr:colOff>114300</xdr:colOff>
      <xdr:row>57</xdr:row>
      <xdr:rowOff>84579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5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5856</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0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10361</xdr:rowOff>
    </xdr:from>
    <xdr:to>
      <xdr:col>20</xdr:col>
      <xdr:colOff>38100</xdr:colOff>
      <xdr:row>57</xdr:row>
      <xdr:rowOff>111961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8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128488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55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52551</xdr:rowOff>
    </xdr:from>
    <xdr:to>
      <xdr:col>15</xdr:col>
      <xdr:colOff>101600</xdr:colOff>
      <xdr:row>57</xdr:row>
      <xdr:rowOff>154151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2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0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44203</xdr:rowOff>
    </xdr:from>
    <xdr:to>
      <xdr:col>10</xdr:col>
      <xdr:colOff>165100</xdr:colOff>
      <xdr:row>57</xdr:row>
      <xdr:rowOff>145803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162330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59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84995</xdr:rowOff>
    </xdr:from>
    <xdr:to>
      <xdr:col>6</xdr:col>
      <xdr:colOff>38100</xdr:colOff>
      <xdr:row>58</xdr:row>
      <xdr:rowOff>15145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31672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3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43098</xdr:rowOff>
    </xdr:from>
    <xdr:to>
      <xdr:col>24</xdr:col>
      <xdr:colOff>63500</xdr:colOff>
      <xdr:row>78</xdr:row>
      <xdr:rowOff>93714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16198"/>
          <a:ext cx="838200" cy="5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43098</xdr:rowOff>
    </xdr:from>
    <xdr:to>
      <xdr:col>19</xdr:col>
      <xdr:colOff>177800</xdr:colOff>
      <xdr:row>78</xdr:row>
      <xdr:rowOff>128003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16198"/>
          <a:ext cx="889000" cy="8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128003</xdr:rowOff>
    </xdr:from>
    <xdr:to>
      <xdr:col>15</xdr:col>
      <xdr:colOff>50800</xdr:colOff>
      <xdr:row>78</xdr:row>
      <xdr:rowOff>128518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01103"/>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92704</xdr:rowOff>
    </xdr:from>
    <xdr:to>
      <xdr:col>10</xdr:col>
      <xdr:colOff>114300</xdr:colOff>
      <xdr:row>78</xdr:row>
      <xdr:rowOff>128518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65804"/>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42914</xdr:rowOff>
    </xdr:from>
    <xdr:to>
      <xdr:col>24</xdr:col>
      <xdr:colOff>114300</xdr:colOff>
      <xdr:row>78</xdr:row>
      <xdr:rowOff>144514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129291</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3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163748</xdr:rowOff>
    </xdr:from>
    <xdr:to>
      <xdr:col>20</xdr:col>
      <xdr:colOff>38100</xdr:colOff>
      <xdr:row>78</xdr:row>
      <xdr:rowOff>93898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6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85025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77203</xdr:rowOff>
    </xdr:from>
    <xdr:to>
      <xdr:col>15</xdr:col>
      <xdr:colOff>101600</xdr:colOff>
      <xdr:row>79</xdr:row>
      <xdr:rowOff>7353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5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169930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4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77718</xdr:rowOff>
    </xdr:from>
    <xdr:to>
      <xdr:col>10</xdr:col>
      <xdr:colOff>165100</xdr:colOff>
      <xdr:row>79</xdr:row>
      <xdr:rowOff>7868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5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170445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4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41904</xdr:rowOff>
    </xdr:from>
    <xdr:to>
      <xdr:col>6</xdr:col>
      <xdr:colOff>38100</xdr:colOff>
      <xdr:row>78</xdr:row>
      <xdr:rowOff>143504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1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134631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0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144512</xdr:rowOff>
    </xdr:from>
    <xdr:to>
      <xdr:col>24</xdr:col>
      <xdr:colOff>63500</xdr:colOff>
      <xdr:row>97</xdr:row>
      <xdr:rowOff>99727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603712"/>
          <a:ext cx="838200" cy="12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144512</xdr:rowOff>
    </xdr:from>
    <xdr:to>
      <xdr:col>19</xdr:col>
      <xdr:colOff>177800</xdr:colOff>
      <xdr:row>98</xdr:row>
      <xdr:rowOff>53431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603712"/>
          <a:ext cx="889000" cy="25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53431</xdr:rowOff>
    </xdr:from>
    <xdr:to>
      <xdr:col>15</xdr:col>
      <xdr:colOff>50800</xdr:colOff>
      <xdr:row>98</xdr:row>
      <xdr:rowOff>70445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855531"/>
          <a:ext cx="889000" cy="1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70445</xdr:rowOff>
    </xdr:from>
    <xdr:to>
      <xdr:col>10</xdr:col>
      <xdr:colOff>114300</xdr:colOff>
      <xdr:row>98</xdr:row>
      <xdr:rowOff>92478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72545"/>
          <a:ext cx="889000" cy="2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48927</xdr:rowOff>
    </xdr:from>
    <xdr:to>
      <xdr:col>24</xdr:col>
      <xdr:colOff>114300</xdr:colOff>
      <xdr:row>97</xdr:row>
      <xdr:rowOff>150527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27354</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93712</xdr:rowOff>
    </xdr:from>
    <xdr:to>
      <xdr:col>20</xdr:col>
      <xdr:colOff>38100</xdr:colOff>
      <xdr:row>97</xdr:row>
      <xdr:rowOff>23862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14989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4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2631</xdr:rowOff>
    </xdr:from>
    <xdr:to>
      <xdr:col>15</xdr:col>
      <xdr:colOff>101600</xdr:colOff>
      <xdr:row>98</xdr:row>
      <xdr:rowOff>104231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80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95358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9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19645</xdr:rowOff>
    </xdr:from>
    <xdr:to>
      <xdr:col>10</xdr:col>
      <xdr:colOff>165100</xdr:colOff>
      <xdr:row>98</xdr:row>
      <xdr:rowOff>121245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2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112372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1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41678</xdr:rowOff>
    </xdr:from>
    <xdr:to>
      <xdr:col>6</xdr:col>
      <xdr:colOff>38100</xdr:colOff>
      <xdr:row>98</xdr:row>
      <xdr:rowOff>143278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4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134405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3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41882</xdr:rowOff>
    </xdr:from>
    <xdr:to>
      <xdr:col>55</xdr:col>
      <xdr:colOff>0</xdr:colOff>
      <xdr:row>37</xdr:row>
      <xdr:rowOff>123946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385532"/>
          <a:ext cx="838200" cy="8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124498</xdr:rowOff>
    </xdr:from>
    <xdr:to>
      <xdr:col>50</xdr:col>
      <xdr:colOff>114300</xdr:colOff>
      <xdr:row>37</xdr:row>
      <xdr:rowOff>123946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125248"/>
          <a:ext cx="889000" cy="34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124498</xdr:rowOff>
    </xdr:from>
    <xdr:to>
      <xdr:col>45</xdr:col>
      <xdr:colOff>177800</xdr:colOff>
      <xdr:row>37</xdr:row>
      <xdr:rowOff>119452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125248"/>
          <a:ext cx="889000" cy="33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86326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119452</xdr:rowOff>
    </xdr:from>
    <xdr:to>
      <xdr:col>41</xdr:col>
      <xdr:colOff>50800</xdr:colOff>
      <xdr:row>38</xdr:row>
      <xdr:rowOff>33675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463102"/>
          <a:ext cx="889000" cy="8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162532</xdr:rowOff>
    </xdr:from>
    <xdr:to>
      <xdr:col>55</xdr:col>
      <xdr:colOff>50800</xdr:colOff>
      <xdr:row>37</xdr:row>
      <xdr:rowOff>92682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3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140959</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13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73146</xdr:rowOff>
    </xdr:from>
    <xdr:to>
      <xdr:col>50</xdr:col>
      <xdr:colOff>165100</xdr:colOff>
      <xdr:row>38</xdr:row>
      <xdr:rowOff>3296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165873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5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73698</xdr:rowOff>
    </xdr:from>
    <xdr:to>
      <xdr:col>46</xdr:col>
      <xdr:colOff>38100</xdr:colOff>
      <xdr:row>36</xdr:row>
      <xdr:rowOff>3848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07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166425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16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68652</xdr:rowOff>
    </xdr:from>
    <xdr:to>
      <xdr:col>41</xdr:col>
      <xdr:colOff>101600</xdr:colOff>
      <xdr:row>37</xdr:row>
      <xdr:rowOff>170252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1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161379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154325</xdr:rowOff>
    </xdr:from>
    <xdr:to>
      <xdr:col>36</xdr:col>
      <xdr:colOff>165100</xdr:colOff>
      <xdr:row>38</xdr:row>
      <xdr:rowOff>84475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9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75602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59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146611</xdr:rowOff>
    </xdr:from>
    <xdr:to>
      <xdr:col>55</xdr:col>
      <xdr:colOff>0</xdr:colOff>
      <xdr:row>57</xdr:row>
      <xdr:rowOff>108448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747811"/>
          <a:ext cx="838200" cy="13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129091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901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108448</xdr:rowOff>
    </xdr:from>
    <xdr:to>
      <xdr:col>50</xdr:col>
      <xdr:colOff>114300</xdr:colOff>
      <xdr:row>57</xdr:row>
      <xdr:rowOff>168015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881098"/>
          <a:ext cx="889000" cy="5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82056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1002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168015</xdr:rowOff>
    </xdr:from>
    <xdr:to>
      <xdr:col>45</xdr:col>
      <xdr:colOff>177800</xdr:colOff>
      <xdr:row>58</xdr:row>
      <xdr:rowOff>91760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940665"/>
          <a:ext cx="889000" cy="9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98580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1004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68577</xdr:rowOff>
    </xdr:from>
    <xdr:to>
      <xdr:col>41</xdr:col>
      <xdr:colOff>50800</xdr:colOff>
      <xdr:row>58</xdr:row>
      <xdr:rowOff>91760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012677"/>
          <a:ext cx="889000" cy="2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95811</xdr:rowOff>
    </xdr:from>
    <xdr:to>
      <xdr:col>55</xdr:col>
      <xdr:colOff>50800</xdr:colOff>
      <xdr:row>57</xdr:row>
      <xdr:rowOff>25961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9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118688</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54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57648</xdr:rowOff>
    </xdr:from>
    <xdr:to>
      <xdr:col>50</xdr:col>
      <xdr:colOff>165100</xdr:colOff>
      <xdr:row>57</xdr:row>
      <xdr:rowOff>159248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3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4325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605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117215</xdr:rowOff>
    </xdr:from>
    <xdr:to>
      <xdr:col>46</xdr:col>
      <xdr:colOff>38100</xdr:colOff>
      <xdr:row>58</xdr:row>
      <xdr:rowOff>47365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63892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66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40960</xdr:rowOff>
    </xdr:from>
    <xdr:to>
      <xdr:col>41</xdr:col>
      <xdr:colOff>101600</xdr:colOff>
      <xdr:row>58</xdr:row>
      <xdr:rowOff>142560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133687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17777</xdr:rowOff>
    </xdr:from>
    <xdr:to>
      <xdr:col>36</xdr:col>
      <xdr:colOff>165100</xdr:colOff>
      <xdr:row>58</xdr:row>
      <xdr:rowOff>119377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6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110504</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1005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78423</xdr:rowOff>
    </xdr:from>
    <xdr:to>
      <xdr:col>55</xdr:col>
      <xdr:colOff>0</xdr:colOff>
      <xdr:row>77</xdr:row>
      <xdr:rowOff>168335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280073"/>
          <a:ext cx="838200" cy="8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72263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445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168335</xdr:rowOff>
    </xdr:from>
    <xdr:to>
      <xdr:col>50</xdr:col>
      <xdr:colOff>114300</xdr:colOff>
      <xdr:row>79</xdr:row>
      <xdr:rowOff>15588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369985"/>
          <a:ext cx="889000" cy="19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33298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57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9999</xdr:rowOff>
    </xdr:from>
    <xdr:to>
      <xdr:col>45</xdr:col>
      <xdr:colOff>177800</xdr:colOff>
      <xdr:row>79</xdr:row>
      <xdr:rowOff>15588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54549"/>
          <a:ext cx="889000" cy="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160138</xdr:rowOff>
    </xdr:from>
    <xdr:to>
      <xdr:col>41</xdr:col>
      <xdr:colOff>50800</xdr:colOff>
      <xdr:row>79</xdr:row>
      <xdr:rowOff>9999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33238"/>
          <a:ext cx="889000" cy="2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34509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57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27623</xdr:rowOff>
    </xdr:from>
    <xdr:to>
      <xdr:col>55</xdr:col>
      <xdr:colOff>50800</xdr:colOff>
      <xdr:row>77</xdr:row>
      <xdr:rowOff>129223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2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50500</xdr:rowOff>
    </xdr:from>
    <xdr:ext cx="599010"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08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117535</xdr:rowOff>
    </xdr:from>
    <xdr:to>
      <xdr:col>50</xdr:col>
      <xdr:colOff>165100</xdr:colOff>
      <xdr:row>78</xdr:row>
      <xdr:rowOff>47685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31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64212</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39795" y="1309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136238</xdr:rowOff>
    </xdr:from>
    <xdr:to>
      <xdr:col>46</xdr:col>
      <xdr:colOff>38100</xdr:colOff>
      <xdr:row>79</xdr:row>
      <xdr:rowOff>66388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0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57515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60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130649</xdr:rowOff>
    </xdr:from>
    <xdr:to>
      <xdr:col>41</xdr:col>
      <xdr:colOff>101600</xdr:colOff>
      <xdr:row>79</xdr:row>
      <xdr:rowOff>60799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0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51926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9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109338</xdr:rowOff>
    </xdr:from>
    <xdr:to>
      <xdr:col>36</xdr:col>
      <xdr:colOff>165100</xdr:colOff>
      <xdr:row>79</xdr:row>
      <xdr:rowOff>39488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8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56015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25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111768</xdr:rowOff>
    </xdr:from>
    <xdr:to>
      <xdr:col>55</xdr:col>
      <xdr:colOff>0</xdr:colOff>
      <xdr:row>98</xdr:row>
      <xdr:rowOff>38103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742418"/>
          <a:ext cx="838200" cy="9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66780</xdr:rowOff>
    </xdr:from>
    <xdr:to>
      <xdr:col>50</xdr:col>
      <xdr:colOff>114300</xdr:colOff>
      <xdr:row>98</xdr:row>
      <xdr:rowOff>38103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697430"/>
          <a:ext cx="889000" cy="14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66780</xdr:rowOff>
    </xdr:from>
    <xdr:to>
      <xdr:col>45</xdr:col>
      <xdr:colOff>177800</xdr:colOff>
      <xdr:row>97</xdr:row>
      <xdr:rowOff>144844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697430"/>
          <a:ext cx="889000" cy="7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152305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144844</xdr:rowOff>
    </xdr:from>
    <xdr:to>
      <xdr:col>41</xdr:col>
      <xdr:colOff>50800</xdr:colOff>
      <xdr:row>98</xdr:row>
      <xdr:rowOff>8906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775494"/>
          <a:ext cx="889000" cy="3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60968</xdr:rowOff>
    </xdr:from>
    <xdr:to>
      <xdr:col>55</xdr:col>
      <xdr:colOff>50800</xdr:colOff>
      <xdr:row>97</xdr:row>
      <xdr:rowOff>162568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39395</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7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158753</xdr:rowOff>
    </xdr:from>
    <xdr:to>
      <xdr:col>50</xdr:col>
      <xdr:colOff>165100</xdr:colOff>
      <xdr:row>98</xdr:row>
      <xdr:rowOff>88903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8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80030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8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15980</xdr:rowOff>
    </xdr:from>
    <xdr:to>
      <xdr:col>46</xdr:col>
      <xdr:colOff>38100</xdr:colOff>
      <xdr:row>97</xdr:row>
      <xdr:rowOff>117580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134107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42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94044</xdr:rowOff>
    </xdr:from>
    <xdr:to>
      <xdr:col>41</xdr:col>
      <xdr:colOff>101600</xdr:colOff>
      <xdr:row>98</xdr:row>
      <xdr:rowOff>24194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15321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1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129556</xdr:rowOff>
    </xdr:from>
    <xdr:to>
      <xdr:col>36</xdr:col>
      <xdr:colOff>165100</xdr:colOff>
      <xdr:row>98</xdr:row>
      <xdr:rowOff>59706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6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50833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5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39779</xdr:rowOff>
    </xdr:from>
    <xdr:to>
      <xdr:col>85</xdr:col>
      <xdr:colOff>127000</xdr:colOff>
      <xdr:row>39</xdr:row>
      <xdr:rowOff>44100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726329"/>
          <a:ext cx="8382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43330</xdr:rowOff>
    </xdr:from>
    <xdr:to>
      <xdr:col>81</xdr:col>
      <xdr:colOff>50800</xdr:colOff>
      <xdr:row>39</xdr:row>
      <xdr:rowOff>44100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29880"/>
          <a:ext cx="889000" cy="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42926</xdr:rowOff>
    </xdr:from>
    <xdr:to>
      <xdr:col>76</xdr:col>
      <xdr:colOff>114300</xdr:colOff>
      <xdr:row>39</xdr:row>
      <xdr:rowOff>43330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29476"/>
          <a:ext cx="8890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133284</xdr:rowOff>
    </xdr:from>
    <xdr:to>
      <xdr:col>71</xdr:col>
      <xdr:colOff>177800</xdr:colOff>
      <xdr:row>39</xdr:row>
      <xdr:rowOff>42926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48384"/>
          <a:ext cx="889000" cy="8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160429</xdr:rowOff>
    </xdr:from>
    <xdr:to>
      <xdr:col>85</xdr:col>
      <xdr:colOff>177800</xdr:colOff>
      <xdr:row>39</xdr:row>
      <xdr:rowOff>90579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7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80022</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164750</xdr:rowOff>
    </xdr:from>
    <xdr:to>
      <xdr:col>81</xdr:col>
      <xdr:colOff>101600</xdr:colOff>
      <xdr:row>39</xdr:row>
      <xdr:rowOff>94900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86027</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24333" y="6772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163980</xdr:rowOff>
    </xdr:from>
    <xdr:to>
      <xdr:col>76</xdr:col>
      <xdr:colOff>165100</xdr:colOff>
      <xdr:row>39</xdr:row>
      <xdr:rowOff>94130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85257</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71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163576</xdr:rowOff>
    </xdr:from>
    <xdr:to>
      <xdr:col>72</xdr:col>
      <xdr:colOff>38100</xdr:colOff>
      <xdr:row>39</xdr:row>
      <xdr:rowOff>93726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84853</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771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82484</xdr:rowOff>
    </xdr:from>
    <xdr:to>
      <xdr:col>67</xdr:col>
      <xdr:colOff>101600</xdr:colOff>
      <xdr:row>39</xdr:row>
      <xdr:rowOff>12634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9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3761</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669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7931</xdr:rowOff>
    </xdr:from>
    <xdr:to>
      <xdr:col>85</xdr:col>
      <xdr:colOff>127000</xdr:colOff>
      <xdr:row>78</xdr:row>
      <xdr:rowOff>34475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81031"/>
          <a:ext cx="8382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34475</xdr:rowOff>
    </xdr:from>
    <xdr:to>
      <xdr:col>81</xdr:col>
      <xdr:colOff>50800</xdr:colOff>
      <xdr:row>78</xdr:row>
      <xdr:rowOff>46938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407575"/>
          <a:ext cx="889000" cy="1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43323</xdr:rowOff>
    </xdr:from>
    <xdr:to>
      <xdr:col>76</xdr:col>
      <xdr:colOff>114300</xdr:colOff>
      <xdr:row>78</xdr:row>
      <xdr:rowOff>46938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416423"/>
          <a:ext cx="889000" cy="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6662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43323</xdr:rowOff>
    </xdr:from>
    <xdr:to>
      <xdr:col>71</xdr:col>
      <xdr:colOff>177800</xdr:colOff>
      <xdr:row>78</xdr:row>
      <xdr:rowOff>44008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416423"/>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128581</xdr:rowOff>
    </xdr:from>
    <xdr:to>
      <xdr:col>85</xdr:col>
      <xdr:colOff>177800</xdr:colOff>
      <xdr:row>78</xdr:row>
      <xdr:rowOff>58731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3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107008</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0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155125</xdr:rowOff>
    </xdr:from>
    <xdr:to>
      <xdr:col>81</xdr:col>
      <xdr:colOff>101600</xdr:colOff>
      <xdr:row>78</xdr:row>
      <xdr:rowOff>85275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76402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44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167588</xdr:rowOff>
    </xdr:from>
    <xdr:to>
      <xdr:col>76</xdr:col>
      <xdr:colOff>165100</xdr:colOff>
      <xdr:row>78</xdr:row>
      <xdr:rowOff>97738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6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88865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6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163973</xdr:rowOff>
    </xdr:from>
    <xdr:to>
      <xdr:col>72</xdr:col>
      <xdr:colOff>38100</xdr:colOff>
      <xdr:row>78</xdr:row>
      <xdr:rowOff>94123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6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85250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5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164658</xdr:rowOff>
    </xdr:from>
    <xdr:to>
      <xdr:col>67</xdr:col>
      <xdr:colOff>101600</xdr:colOff>
      <xdr:row>78</xdr:row>
      <xdr:rowOff>94808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85935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5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104346</xdr:rowOff>
    </xdr:from>
    <xdr:to>
      <xdr:col>85</xdr:col>
      <xdr:colOff>127000</xdr:colOff>
      <xdr:row>98</xdr:row>
      <xdr:rowOff>129146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06446"/>
          <a:ext cx="838200" cy="2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112468</xdr:rowOff>
    </xdr:from>
    <xdr:to>
      <xdr:col>81</xdr:col>
      <xdr:colOff>50800</xdr:colOff>
      <xdr:row>98</xdr:row>
      <xdr:rowOff>129146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914568"/>
          <a:ext cx="889000" cy="1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112468</xdr:rowOff>
    </xdr:from>
    <xdr:to>
      <xdr:col>76</xdr:col>
      <xdr:colOff>114300</xdr:colOff>
      <xdr:row>99</xdr:row>
      <xdr:rowOff>28347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14568"/>
          <a:ext cx="889000" cy="8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159431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96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165999</xdr:rowOff>
    </xdr:from>
    <xdr:to>
      <xdr:col>71</xdr:col>
      <xdr:colOff>177800</xdr:colOff>
      <xdr:row>99</xdr:row>
      <xdr:rowOff>28347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68099"/>
          <a:ext cx="889000" cy="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53546</xdr:rowOff>
    </xdr:from>
    <xdr:to>
      <xdr:col>85</xdr:col>
      <xdr:colOff>177800</xdr:colOff>
      <xdr:row>98</xdr:row>
      <xdr:rowOff>155146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5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2101</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78346</xdr:rowOff>
    </xdr:from>
    <xdr:to>
      <xdr:col>81</xdr:col>
      <xdr:colOff>101600</xdr:colOff>
      <xdr:row>99</xdr:row>
      <xdr:rowOff>8496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8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171073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7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61668</xdr:rowOff>
    </xdr:from>
    <xdr:to>
      <xdr:col>76</xdr:col>
      <xdr:colOff>165100</xdr:colOff>
      <xdr:row>98</xdr:row>
      <xdr:rowOff>163268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8345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63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148997</xdr:rowOff>
    </xdr:from>
    <xdr:to>
      <xdr:col>72</xdr:col>
      <xdr:colOff>38100</xdr:colOff>
      <xdr:row>99</xdr:row>
      <xdr:rowOff>79147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5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70274</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704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115199</xdr:rowOff>
    </xdr:from>
    <xdr:to>
      <xdr:col>67</xdr:col>
      <xdr:colOff>101600</xdr:colOff>
      <xdr:row>99</xdr:row>
      <xdr:rowOff>45349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1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36476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1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43505</xdr:rowOff>
    </xdr:from>
    <xdr:to>
      <xdr:col>116</xdr:col>
      <xdr:colOff>63500</xdr:colOff>
      <xdr:row>37</xdr:row>
      <xdr:rowOff>51781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387155"/>
          <a:ext cx="8382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8669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523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43505</xdr:rowOff>
    </xdr:from>
    <xdr:to>
      <xdr:col>111</xdr:col>
      <xdr:colOff>177800</xdr:colOff>
      <xdr:row>37</xdr:row>
      <xdr:rowOff>123127</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387155"/>
          <a:ext cx="889000" cy="7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131472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6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123127</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466777"/>
          <a:ext cx="889000" cy="18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133552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64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981</xdr:rowOff>
    </xdr:from>
    <xdr:to>
      <xdr:col>116</xdr:col>
      <xdr:colOff>114300</xdr:colOff>
      <xdr:row>37</xdr:row>
      <xdr:rowOff>102581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34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23858</xdr:rowOff>
    </xdr:from>
    <xdr:ext cx="534377"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19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164155</xdr:rowOff>
    </xdr:from>
    <xdr:to>
      <xdr:col>112</xdr:col>
      <xdr:colOff>38100</xdr:colOff>
      <xdr:row>37</xdr:row>
      <xdr:rowOff>94305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3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110832</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56111" y="611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72327</xdr:rowOff>
    </xdr:from>
    <xdr:to>
      <xdr:col>107</xdr:col>
      <xdr:colOff>101600</xdr:colOff>
      <xdr:row>38</xdr:row>
      <xdr:rowOff>2477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41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19004</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17170</xdr:rowOff>
    </xdr:from>
    <xdr:to>
      <xdr:col>116</xdr:col>
      <xdr:colOff>63500</xdr:colOff>
      <xdr:row>75</xdr:row>
      <xdr:rowOff>55029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875920"/>
          <a:ext cx="838200" cy="3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106139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45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41211</xdr:rowOff>
    </xdr:from>
    <xdr:to>
      <xdr:col>111</xdr:col>
      <xdr:colOff>177800</xdr:colOff>
      <xdr:row>75</xdr:row>
      <xdr:rowOff>55029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899961"/>
          <a:ext cx="889000" cy="1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3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41211</xdr:rowOff>
    </xdr:from>
    <xdr:to>
      <xdr:col>107</xdr:col>
      <xdr:colOff>50800</xdr:colOff>
      <xdr:row>75</xdr:row>
      <xdr:rowOff>85713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899961"/>
          <a:ext cx="889000" cy="4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3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72086</xdr:rowOff>
    </xdr:from>
    <xdr:to>
      <xdr:col>102</xdr:col>
      <xdr:colOff>114300</xdr:colOff>
      <xdr:row>75</xdr:row>
      <xdr:rowOff>85713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587936"/>
          <a:ext cx="889000" cy="35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3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137820</xdr:rowOff>
    </xdr:from>
    <xdr:to>
      <xdr:col>116</xdr:col>
      <xdr:colOff>114300</xdr:colOff>
      <xdr:row>75</xdr:row>
      <xdr:rowOff>67970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2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116247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0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4229</xdr:rowOff>
    </xdr:from>
    <xdr:to>
      <xdr:col>112</xdr:col>
      <xdr:colOff>38100</xdr:colOff>
      <xdr:row>75</xdr:row>
      <xdr:rowOff>105829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96956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95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161861</xdr:rowOff>
    </xdr:from>
    <xdr:to>
      <xdr:col>107</xdr:col>
      <xdr:colOff>101600</xdr:colOff>
      <xdr:row>75</xdr:row>
      <xdr:rowOff>92011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4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83138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94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34913</xdr:rowOff>
    </xdr:from>
    <xdr:to>
      <xdr:col>102</xdr:col>
      <xdr:colOff>165100</xdr:colOff>
      <xdr:row>75</xdr:row>
      <xdr:rowOff>136513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127640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9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21286</xdr:rowOff>
    </xdr:from>
    <xdr:to>
      <xdr:col>98</xdr:col>
      <xdr:colOff>38100</xdr:colOff>
      <xdr:row>73</xdr:row>
      <xdr:rowOff>122886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53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139413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31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性質別歳出決算にかかる住民一人当たりのコストについて、類似団体と比較した本村の特徴としては人件費が高いことと扶助費が低いことがあげられる。人件費については、明日香村特別措置法にかかる各種事業の執行に伴い、景観維持等に関連する職員に加え、埋蔵文化財の調査が必要となっていることから、文化財関係職員も多く配置しているため、類似団体よりも高くなっている。</a:t>
          </a:r>
          <a:r>
            <a:rPr kumimoji="1" lang="ja-JP" altLang="en-US" sz="1100">
              <a:solidFill>
                <a:schemeClr val="dk1"/>
              </a:solidFill>
              <a:effectLst/>
              <a:latin typeface="+mn-lt"/>
              <a:ea typeface="+mn-ea"/>
              <a:cs typeface="+mn-cs"/>
            </a:rPr>
            <a:t>物件費については、システム標準化に伴う委託料の増加等により前年度よりも増加している。補助費については、新型コロナウイルス感染症対応地方創生臨時交付金を活用して農業従事者支援事業補助金の実施等により前年度よりも大きく増加している。</a:t>
          </a:r>
          <a:r>
            <a:rPr kumimoji="1" lang="ja-JP" altLang="ja-JP" sz="1100">
              <a:solidFill>
                <a:schemeClr val="dk1"/>
              </a:solidFill>
              <a:effectLst/>
              <a:latin typeface="+mn-lt"/>
              <a:ea typeface="+mn-ea"/>
              <a:cs typeface="+mn-cs"/>
            </a:rPr>
            <a:t>扶助費については、子育て世帯等臨時特別給付金 及び住民税非課税等臨時特別給付金</a:t>
          </a:r>
          <a:r>
            <a:rPr kumimoji="1" lang="ja-JP" altLang="en-US" sz="1100">
              <a:solidFill>
                <a:schemeClr val="dk1"/>
              </a:solidFill>
              <a:effectLst/>
              <a:latin typeface="+mn-lt"/>
              <a:ea typeface="+mn-ea"/>
              <a:cs typeface="+mn-cs"/>
            </a:rPr>
            <a:t>が３年度に</a:t>
          </a:r>
          <a:r>
            <a:rPr kumimoji="1" lang="ja-JP" altLang="ja-JP" sz="1100">
              <a:solidFill>
                <a:schemeClr val="dk1"/>
              </a:solidFill>
              <a:effectLst/>
              <a:latin typeface="+mn-lt"/>
              <a:ea typeface="+mn-ea"/>
              <a:cs typeface="+mn-cs"/>
            </a:rPr>
            <a:t>実施</a:t>
          </a:r>
          <a:r>
            <a:rPr kumimoji="1" lang="ja-JP" altLang="en-US" sz="1100">
              <a:solidFill>
                <a:schemeClr val="dk1"/>
              </a:solidFill>
              <a:effectLst/>
              <a:latin typeface="+mn-lt"/>
              <a:ea typeface="+mn-ea"/>
              <a:cs typeface="+mn-cs"/>
            </a:rPr>
            <a:t>されていたため４</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は減少</a:t>
          </a:r>
          <a:r>
            <a:rPr kumimoji="1" lang="ja-JP" altLang="ja-JP" sz="1100">
              <a:solidFill>
                <a:schemeClr val="dk1"/>
              </a:solidFill>
              <a:effectLst/>
              <a:latin typeface="+mn-lt"/>
              <a:ea typeface="+mn-ea"/>
              <a:cs typeface="+mn-cs"/>
            </a:rPr>
            <a:t>している。普通建設事業費（新規整備）については、新庁舎建設事業（</a:t>
          </a:r>
          <a:r>
            <a:rPr kumimoji="1" lang="en-US" altLang="ja-JP" sz="1100">
              <a:solidFill>
                <a:schemeClr val="dk1"/>
              </a:solidFill>
              <a:effectLst/>
              <a:latin typeface="+mn-lt"/>
              <a:ea typeface="+mn-ea"/>
              <a:cs typeface="+mn-cs"/>
            </a:rPr>
            <a:t>1,178,122</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があったため、増加している。</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過疎債の償還</a:t>
          </a:r>
          <a:r>
            <a:rPr kumimoji="1" lang="ja-JP" altLang="ja-JP" sz="1100">
              <a:solidFill>
                <a:schemeClr val="dk1"/>
              </a:solidFill>
              <a:effectLst/>
              <a:latin typeface="+mn-lt"/>
              <a:ea typeface="+mn-ea"/>
              <a:cs typeface="+mn-cs"/>
            </a:rPr>
            <a:t>の増により、増加した。今後は、行政サービスの低下とならないよう業務の最適化を実施し、職員の人数の適正化に努め、人件費の抑制に努める。また扶助費については、</a:t>
          </a:r>
          <a:r>
            <a:rPr kumimoji="1" lang="ja-JP" altLang="en-US" sz="1100">
              <a:solidFill>
                <a:schemeClr val="dk1"/>
              </a:solidFill>
              <a:effectLst/>
              <a:latin typeface="+mn-lt"/>
              <a:ea typeface="+mn-ea"/>
              <a:cs typeface="+mn-cs"/>
            </a:rPr>
            <a:t>類似団体と比較して</a:t>
          </a:r>
          <a:r>
            <a:rPr kumimoji="1" lang="ja-JP" altLang="ja-JP" sz="1100">
              <a:solidFill>
                <a:schemeClr val="dk1"/>
              </a:solidFill>
              <a:effectLst/>
              <a:latin typeface="+mn-lt"/>
              <a:ea typeface="+mn-ea"/>
              <a:cs typeface="+mn-cs"/>
            </a:rPr>
            <a:t>低い水準となっているものの、適正な各給付事業の運営に努める。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5,288
5,264
24.10
5,966,321
5,592,752
369,289
2,301,853
4,835,891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66739</xdr:rowOff>
    </xdr:from>
    <xdr:to>
      <xdr:col>24</xdr:col>
      <xdr:colOff>63500</xdr:colOff>
      <xdr:row>33</xdr:row>
      <xdr:rowOff>138747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24589"/>
          <a:ext cx="838200" cy="7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66739</xdr:rowOff>
    </xdr:from>
    <xdr:to>
      <xdr:col>19</xdr:col>
      <xdr:colOff>177800</xdr:colOff>
      <xdr:row>34</xdr:row>
      <xdr:rowOff>43688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24589"/>
          <a:ext cx="889000" cy="14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147510</xdr:rowOff>
    </xdr:from>
    <xdr:to>
      <xdr:col>15</xdr:col>
      <xdr:colOff>50800</xdr:colOff>
      <xdr:row>34</xdr:row>
      <xdr:rowOff>43688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05360"/>
          <a:ext cx="889000" cy="6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141622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147510</xdr:rowOff>
    </xdr:from>
    <xdr:to>
      <xdr:col>10</xdr:col>
      <xdr:colOff>114300</xdr:colOff>
      <xdr:row>34</xdr:row>
      <xdr:rowOff>254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05360"/>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80281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87947</xdr:rowOff>
    </xdr:from>
    <xdr:to>
      <xdr:col>24</xdr:col>
      <xdr:colOff>114300</xdr:colOff>
      <xdr:row>34</xdr:row>
      <xdr:rowOff>18097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4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110824</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9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15939</xdr:rowOff>
    </xdr:from>
    <xdr:to>
      <xdr:col>20</xdr:col>
      <xdr:colOff>38100</xdr:colOff>
      <xdr:row>33</xdr:row>
      <xdr:rowOff>117539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7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134066</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44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164338</xdr:rowOff>
    </xdr:from>
    <xdr:to>
      <xdr:col>15</xdr:col>
      <xdr:colOff>101600</xdr:colOff>
      <xdr:row>34</xdr:row>
      <xdr:rowOff>94488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111015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59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96710</xdr:rowOff>
    </xdr:from>
    <xdr:to>
      <xdr:col>10</xdr:col>
      <xdr:colOff>165100</xdr:colOff>
      <xdr:row>34</xdr:row>
      <xdr:rowOff>26860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5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43387</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52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120904</xdr:rowOff>
    </xdr:from>
    <xdr:to>
      <xdr:col>6</xdr:col>
      <xdr:colOff>38100</xdr:colOff>
      <xdr:row>34</xdr:row>
      <xdr:rowOff>51054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67581</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55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43556</xdr:rowOff>
    </xdr:from>
    <xdr:to>
      <xdr:col>24</xdr:col>
      <xdr:colOff>63500</xdr:colOff>
      <xdr:row>57</xdr:row>
      <xdr:rowOff>145606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16206"/>
          <a:ext cx="838200" cy="10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04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132331</xdr:rowOff>
    </xdr:from>
    <xdr:to>
      <xdr:col>19</xdr:col>
      <xdr:colOff>177800</xdr:colOff>
      <xdr:row>57</xdr:row>
      <xdr:rowOff>145606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04981"/>
          <a:ext cx="889000" cy="1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88296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132331</xdr:rowOff>
    </xdr:from>
    <xdr:to>
      <xdr:col>15</xdr:col>
      <xdr:colOff>50800</xdr:colOff>
      <xdr:row>58</xdr:row>
      <xdr:rowOff>113220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04981"/>
          <a:ext cx="889000" cy="15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38887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108679</xdr:rowOff>
    </xdr:from>
    <xdr:to>
      <xdr:col>10</xdr:col>
      <xdr:colOff>114300</xdr:colOff>
      <xdr:row>58</xdr:row>
      <xdr:rowOff>113220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52779"/>
          <a:ext cx="8890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164206</xdr:rowOff>
    </xdr:from>
    <xdr:to>
      <xdr:col>24</xdr:col>
      <xdr:colOff>114300</xdr:colOff>
      <xdr:row>57</xdr:row>
      <xdr:rowOff>94356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6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15633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16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94806</xdr:rowOff>
    </xdr:from>
    <xdr:to>
      <xdr:col>20</xdr:col>
      <xdr:colOff>38100</xdr:colOff>
      <xdr:row>58</xdr:row>
      <xdr:rowOff>24956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41483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4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81531</xdr:rowOff>
    </xdr:from>
    <xdr:to>
      <xdr:col>15</xdr:col>
      <xdr:colOff>101600</xdr:colOff>
      <xdr:row>58</xdr:row>
      <xdr:rowOff>11681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5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28208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2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62420</xdr:rowOff>
    </xdr:from>
    <xdr:to>
      <xdr:col>10</xdr:col>
      <xdr:colOff>165100</xdr:colOff>
      <xdr:row>58</xdr:row>
      <xdr:rowOff>164020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155147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9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57879</xdr:rowOff>
    </xdr:from>
    <xdr:to>
      <xdr:col>6</xdr:col>
      <xdr:colOff>38100</xdr:colOff>
      <xdr:row>58</xdr:row>
      <xdr:rowOff>159479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150606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09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62009</xdr:rowOff>
    </xdr:from>
    <xdr:to>
      <xdr:col>24</xdr:col>
      <xdr:colOff>63500</xdr:colOff>
      <xdr:row>77</xdr:row>
      <xdr:rowOff>124058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63659"/>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139797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62009</xdr:rowOff>
    </xdr:from>
    <xdr:to>
      <xdr:col>19</xdr:col>
      <xdr:colOff>177800</xdr:colOff>
      <xdr:row>78</xdr:row>
      <xdr:rowOff>77423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63659"/>
          <a:ext cx="889000" cy="18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6728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77423</xdr:rowOff>
    </xdr:from>
    <xdr:to>
      <xdr:col>15</xdr:col>
      <xdr:colOff>50800</xdr:colOff>
      <xdr:row>78</xdr:row>
      <xdr:rowOff>124123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50523"/>
          <a:ext cx="8890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26779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124123</xdr:rowOff>
    </xdr:from>
    <xdr:to>
      <xdr:col>10</xdr:col>
      <xdr:colOff>114300</xdr:colOff>
      <xdr:row>78</xdr:row>
      <xdr:rowOff>157440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97223"/>
          <a:ext cx="889000" cy="3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49770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73258</xdr:rowOff>
    </xdr:from>
    <xdr:to>
      <xdr:col>24</xdr:col>
      <xdr:colOff>114300</xdr:colOff>
      <xdr:row>78</xdr:row>
      <xdr:rowOff>3408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7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51685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5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11209</xdr:rowOff>
    </xdr:from>
    <xdr:to>
      <xdr:col>20</xdr:col>
      <xdr:colOff>38100</xdr:colOff>
      <xdr:row>77</xdr:row>
      <xdr:rowOff>112809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1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103936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0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26623</xdr:rowOff>
    </xdr:from>
    <xdr:to>
      <xdr:col>15</xdr:col>
      <xdr:colOff>101600</xdr:colOff>
      <xdr:row>78</xdr:row>
      <xdr:rowOff>128223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9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119350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92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73323</xdr:rowOff>
    </xdr:from>
    <xdr:to>
      <xdr:col>10</xdr:col>
      <xdr:colOff>165100</xdr:colOff>
      <xdr:row>79</xdr:row>
      <xdr:rowOff>3473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4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166050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3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106640</xdr:rowOff>
    </xdr:from>
    <xdr:to>
      <xdr:col>6</xdr:col>
      <xdr:colOff>38100</xdr:colOff>
      <xdr:row>79</xdr:row>
      <xdr:rowOff>36790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7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27917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7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141647</xdr:rowOff>
    </xdr:from>
    <xdr:to>
      <xdr:col>24</xdr:col>
      <xdr:colOff>63500</xdr:colOff>
      <xdr:row>98</xdr:row>
      <xdr:rowOff>142703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43747"/>
          <a:ext cx="8382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133446</xdr:rowOff>
    </xdr:from>
    <xdr:to>
      <xdr:col>19</xdr:col>
      <xdr:colOff>177800</xdr:colOff>
      <xdr:row>98</xdr:row>
      <xdr:rowOff>142703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35546"/>
          <a:ext cx="889000" cy="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133446</xdr:rowOff>
    </xdr:from>
    <xdr:to>
      <xdr:col>15</xdr:col>
      <xdr:colOff>50800</xdr:colOff>
      <xdr:row>98</xdr:row>
      <xdr:rowOff>156769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35546"/>
          <a:ext cx="889000" cy="2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156769</xdr:rowOff>
    </xdr:from>
    <xdr:to>
      <xdr:col>10</xdr:col>
      <xdr:colOff>114300</xdr:colOff>
      <xdr:row>98</xdr:row>
      <xdr:rowOff>168300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58869"/>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20099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90847</xdr:rowOff>
    </xdr:from>
    <xdr:to>
      <xdr:col>24</xdr:col>
      <xdr:colOff>114300</xdr:colOff>
      <xdr:row>99</xdr:row>
      <xdr:rowOff>20997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9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91903</xdr:rowOff>
    </xdr:from>
    <xdr:to>
      <xdr:col>20</xdr:col>
      <xdr:colOff>38100</xdr:colOff>
      <xdr:row>99</xdr:row>
      <xdr:rowOff>22053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9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13180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8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82646</xdr:rowOff>
    </xdr:from>
    <xdr:to>
      <xdr:col>15</xdr:col>
      <xdr:colOff>101600</xdr:colOff>
      <xdr:row>99</xdr:row>
      <xdr:rowOff>12796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8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3923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7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105969</xdr:rowOff>
    </xdr:from>
    <xdr:to>
      <xdr:col>10</xdr:col>
      <xdr:colOff>165100</xdr:colOff>
      <xdr:row>99</xdr:row>
      <xdr:rowOff>36119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0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27246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0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117500</xdr:rowOff>
    </xdr:from>
    <xdr:to>
      <xdr:col>6</xdr:col>
      <xdr:colOff>38100</xdr:colOff>
      <xdr:row>99</xdr:row>
      <xdr:rowOff>47650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1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38777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1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30669</xdr:rowOff>
    </xdr:from>
    <xdr:to>
      <xdr:col>55</xdr:col>
      <xdr:colOff>0</xdr:colOff>
      <xdr:row>58</xdr:row>
      <xdr:rowOff>109307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74769"/>
          <a:ext cx="8382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06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77784</xdr:rowOff>
    </xdr:from>
    <xdr:to>
      <xdr:col>50</xdr:col>
      <xdr:colOff>114300</xdr:colOff>
      <xdr:row>58</xdr:row>
      <xdr:rowOff>109307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21884"/>
          <a:ext cx="889000" cy="3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8895</xdr:rowOff>
    </xdr:from>
    <xdr:to>
      <xdr:col>45</xdr:col>
      <xdr:colOff>177800</xdr:colOff>
      <xdr:row>58</xdr:row>
      <xdr:rowOff>77784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52995"/>
          <a:ext cx="889000" cy="6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159238</xdr:rowOff>
    </xdr:from>
    <xdr:to>
      <xdr:col>41</xdr:col>
      <xdr:colOff>50800</xdr:colOff>
      <xdr:row>58</xdr:row>
      <xdr:rowOff>8895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31888"/>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78391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2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85866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151319</xdr:rowOff>
    </xdr:from>
    <xdr:to>
      <xdr:col>55</xdr:col>
      <xdr:colOff>50800</xdr:colOff>
      <xdr:row>58</xdr:row>
      <xdr:rowOff>81469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2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2746</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7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58507</xdr:rowOff>
    </xdr:from>
    <xdr:to>
      <xdr:col>50</xdr:col>
      <xdr:colOff>165100</xdr:colOff>
      <xdr:row>58</xdr:row>
      <xdr:rowOff>160107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0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151234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26984</xdr:rowOff>
    </xdr:from>
    <xdr:to>
      <xdr:col>46</xdr:col>
      <xdr:colOff>38100</xdr:colOff>
      <xdr:row>58</xdr:row>
      <xdr:rowOff>128584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7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119711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6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129545</xdr:rowOff>
    </xdr:from>
    <xdr:to>
      <xdr:col>41</xdr:col>
      <xdr:colOff>101600</xdr:colOff>
      <xdr:row>58</xdr:row>
      <xdr:rowOff>59695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0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76222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67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108438</xdr:rowOff>
    </xdr:from>
    <xdr:to>
      <xdr:col>36</xdr:col>
      <xdr:colOff>165100</xdr:colOff>
      <xdr:row>58</xdr:row>
      <xdr:rowOff>38588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55115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65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116763</xdr:rowOff>
    </xdr:from>
    <xdr:to>
      <xdr:col>55</xdr:col>
      <xdr:colOff>0</xdr:colOff>
      <xdr:row>78</xdr:row>
      <xdr:rowOff>144580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489863"/>
          <a:ext cx="838200" cy="2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92360</xdr:rowOff>
    </xdr:from>
    <xdr:to>
      <xdr:col>50</xdr:col>
      <xdr:colOff>114300</xdr:colOff>
      <xdr:row>78</xdr:row>
      <xdr:rowOff>116763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65460"/>
          <a:ext cx="8890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92360</xdr:rowOff>
    </xdr:from>
    <xdr:to>
      <xdr:col>45</xdr:col>
      <xdr:colOff>177800</xdr:colOff>
      <xdr:row>78</xdr:row>
      <xdr:rowOff>129169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65460"/>
          <a:ext cx="889000" cy="3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132228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128941</xdr:rowOff>
    </xdr:from>
    <xdr:to>
      <xdr:col>41</xdr:col>
      <xdr:colOff>50800</xdr:colOff>
      <xdr:row>78</xdr:row>
      <xdr:rowOff>129169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0204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93780</xdr:rowOff>
    </xdr:from>
    <xdr:to>
      <xdr:col>55</xdr:col>
      <xdr:colOff>50800</xdr:colOff>
      <xdr:row>79</xdr:row>
      <xdr:rowOff>23930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6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8707</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8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65963</xdr:rowOff>
    </xdr:from>
    <xdr:to>
      <xdr:col>50</xdr:col>
      <xdr:colOff>165100</xdr:colOff>
      <xdr:row>78</xdr:row>
      <xdr:rowOff>167563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3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158690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3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41560</xdr:rowOff>
    </xdr:from>
    <xdr:to>
      <xdr:col>46</xdr:col>
      <xdr:colOff>38100</xdr:colOff>
      <xdr:row>78</xdr:row>
      <xdr:rowOff>143160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1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134287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78369</xdr:rowOff>
    </xdr:from>
    <xdr:to>
      <xdr:col>41</xdr:col>
      <xdr:colOff>101600</xdr:colOff>
      <xdr:row>79</xdr:row>
      <xdr:rowOff>8519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171096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4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78141</xdr:rowOff>
    </xdr:from>
    <xdr:to>
      <xdr:col>36</xdr:col>
      <xdr:colOff>165100</xdr:colOff>
      <xdr:row>79</xdr:row>
      <xdr:rowOff>8291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5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170868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4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12722</xdr:rowOff>
    </xdr:from>
    <xdr:to>
      <xdr:col>55</xdr:col>
      <xdr:colOff>0</xdr:colOff>
      <xdr:row>96</xdr:row>
      <xdr:rowOff>43743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471922"/>
          <a:ext cx="838200" cy="3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35447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94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168773</xdr:rowOff>
    </xdr:from>
    <xdr:to>
      <xdr:col>50</xdr:col>
      <xdr:colOff>114300</xdr:colOff>
      <xdr:row>96</xdr:row>
      <xdr:rowOff>43743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456523"/>
          <a:ext cx="889000" cy="4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146121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168773</xdr:rowOff>
    </xdr:from>
    <xdr:to>
      <xdr:col>45</xdr:col>
      <xdr:colOff>177800</xdr:colOff>
      <xdr:row>96</xdr:row>
      <xdr:rowOff>137392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456523"/>
          <a:ext cx="889000" cy="14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166371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28930</xdr:rowOff>
    </xdr:from>
    <xdr:to>
      <xdr:col>41</xdr:col>
      <xdr:colOff>50800</xdr:colOff>
      <xdr:row>96</xdr:row>
      <xdr:rowOff>137392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488130"/>
          <a:ext cx="889000" cy="10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156266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133372</xdr:rowOff>
    </xdr:from>
    <xdr:to>
      <xdr:col>55</xdr:col>
      <xdr:colOff>50800</xdr:colOff>
      <xdr:row>96</xdr:row>
      <xdr:rowOff>63522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2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156249</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27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164393</xdr:rowOff>
    </xdr:from>
    <xdr:to>
      <xdr:col>50</xdr:col>
      <xdr:colOff>165100</xdr:colOff>
      <xdr:row>96</xdr:row>
      <xdr:rowOff>94543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111070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22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117973</xdr:rowOff>
    </xdr:from>
    <xdr:to>
      <xdr:col>46</xdr:col>
      <xdr:colOff>38100</xdr:colOff>
      <xdr:row>96</xdr:row>
      <xdr:rowOff>48123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0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64650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618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86592</xdr:rowOff>
    </xdr:from>
    <xdr:to>
      <xdr:col>41</xdr:col>
      <xdr:colOff>101600</xdr:colOff>
      <xdr:row>97</xdr:row>
      <xdr:rowOff>16742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4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7869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3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149580</xdr:rowOff>
    </xdr:from>
    <xdr:to>
      <xdr:col>36</xdr:col>
      <xdr:colOff>165100</xdr:colOff>
      <xdr:row>96</xdr:row>
      <xdr:rowOff>79730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43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96257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21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156807</xdr:rowOff>
    </xdr:from>
    <xdr:to>
      <xdr:col>85</xdr:col>
      <xdr:colOff>127000</xdr:colOff>
      <xdr:row>38</xdr:row>
      <xdr:rowOff>112096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500457"/>
          <a:ext cx="838200" cy="12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106172</xdr:rowOff>
    </xdr:from>
    <xdr:to>
      <xdr:col>81</xdr:col>
      <xdr:colOff>50800</xdr:colOff>
      <xdr:row>38</xdr:row>
      <xdr:rowOff>112096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621272"/>
          <a:ext cx="889000" cy="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106172</xdr:rowOff>
    </xdr:from>
    <xdr:to>
      <xdr:col>76</xdr:col>
      <xdr:colOff>114300</xdr:colOff>
      <xdr:row>38</xdr:row>
      <xdr:rowOff>131452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621272"/>
          <a:ext cx="889000" cy="2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131452</xdr:rowOff>
    </xdr:from>
    <xdr:to>
      <xdr:col>71</xdr:col>
      <xdr:colOff>177800</xdr:colOff>
      <xdr:row>38</xdr:row>
      <xdr:rowOff>131928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646552"/>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2125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106007</xdr:rowOff>
    </xdr:from>
    <xdr:to>
      <xdr:col>85</xdr:col>
      <xdr:colOff>177800</xdr:colOff>
      <xdr:row>38</xdr:row>
      <xdr:rowOff>36157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4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84434</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61296</xdr:rowOff>
    </xdr:from>
    <xdr:to>
      <xdr:col>81</xdr:col>
      <xdr:colOff>101600</xdr:colOff>
      <xdr:row>38</xdr:row>
      <xdr:rowOff>162896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57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154023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66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55372</xdr:rowOff>
    </xdr:from>
    <xdr:to>
      <xdr:col>76</xdr:col>
      <xdr:colOff>165100</xdr:colOff>
      <xdr:row>38</xdr:row>
      <xdr:rowOff>156972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5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148099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66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80652</xdr:rowOff>
    </xdr:from>
    <xdr:to>
      <xdr:col>72</xdr:col>
      <xdr:colOff>38100</xdr:colOff>
      <xdr:row>39</xdr:row>
      <xdr:rowOff>10802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59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1929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68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81128</xdr:rowOff>
    </xdr:from>
    <xdr:to>
      <xdr:col>67</xdr:col>
      <xdr:colOff>101600</xdr:colOff>
      <xdr:row>39</xdr:row>
      <xdr:rowOff>11278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2405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6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57141</xdr:rowOff>
    </xdr:from>
    <xdr:to>
      <xdr:col>85</xdr:col>
      <xdr:colOff>127000</xdr:colOff>
      <xdr:row>56</xdr:row>
      <xdr:rowOff>59575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658341"/>
          <a:ext cx="8382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146457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4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57141</xdr:rowOff>
    </xdr:from>
    <xdr:to>
      <xdr:col>81</xdr:col>
      <xdr:colOff>50800</xdr:colOff>
      <xdr:row>56</xdr:row>
      <xdr:rowOff>110256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658341"/>
          <a:ext cx="889000" cy="5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121760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105086</xdr:rowOff>
    </xdr:from>
    <xdr:to>
      <xdr:col>76</xdr:col>
      <xdr:colOff>114300</xdr:colOff>
      <xdr:row>56</xdr:row>
      <xdr:rowOff>110256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706286"/>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102672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105086</xdr:rowOff>
    </xdr:from>
    <xdr:to>
      <xdr:col>71</xdr:col>
      <xdr:colOff>177800</xdr:colOff>
      <xdr:row>56</xdr:row>
      <xdr:rowOff>147758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706286"/>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108821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159449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8775</xdr:rowOff>
    </xdr:from>
    <xdr:to>
      <xdr:col>85</xdr:col>
      <xdr:colOff>177800</xdr:colOff>
      <xdr:row>56</xdr:row>
      <xdr:rowOff>110375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6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31652</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46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6341</xdr:rowOff>
    </xdr:from>
    <xdr:to>
      <xdr:col>81</xdr:col>
      <xdr:colOff>101600</xdr:colOff>
      <xdr:row>56</xdr:row>
      <xdr:rowOff>107941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0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124468</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382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59456</xdr:rowOff>
    </xdr:from>
    <xdr:to>
      <xdr:col>76</xdr:col>
      <xdr:colOff>165100</xdr:colOff>
      <xdr:row>56</xdr:row>
      <xdr:rowOff>161056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66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6133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43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54286</xdr:rowOff>
    </xdr:from>
    <xdr:to>
      <xdr:col>72</xdr:col>
      <xdr:colOff>38100</xdr:colOff>
      <xdr:row>56</xdr:row>
      <xdr:rowOff>155886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6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963</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43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96958</xdr:rowOff>
    </xdr:from>
    <xdr:to>
      <xdr:col>67</xdr:col>
      <xdr:colOff>101600</xdr:colOff>
      <xdr:row>57</xdr:row>
      <xdr:rowOff>27108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6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43635</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47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39779</xdr:rowOff>
    </xdr:from>
    <xdr:to>
      <xdr:col>85</xdr:col>
      <xdr:colOff>127000</xdr:colOff>
      <xdr:row>79</xdr:row>
      <xdr:rowOff>44100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84329"/>
          <a:ext cx="8382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43329</xdr:rowOff>
    </xdr:from>
    <xdr:to>
      <xdr:col>81</xdr:col>
      <xdr:colOff>50800</xdr:colOff>
      <xdr:row>79</xdr:row>
      <xdr:rowOff>44100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87879"/>
          <a:ext cx="8890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42926</xdr:rowOff>
    </xdr:from>
    <xdr:to>
      <xdr:col>76</xdr:col>
      <xdr:colOff>114300</xdr:colOff>
      <xdr:row>79</xdr:row>
      <xdr:rowOff>43329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87476"/>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133283</xdr:rowOff>
    </xdr:from>
    <xdr:to>
      <xdr:col>71</xdr:col>
      <xdr:colOff>177800</xdr:colOff>
      <xdr:row>79</xdr:row>
      <xdr:rowOff>42926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06383"/>
          <a:ext cx="889000" cy="8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160429</xdr:rowOff>
    </xdr:from>
    <xdr:to>
      <xdr:col>85</xdr:col>
      <xdr:colOff>177800</xdr:colOff>
      <xdr:row>79</xdr:row>
      <xdr:rowOff>90579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80022</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164750</xdr:rowOff>
    </xdr:from>
    <xdr:to>
      <xdr:col>81</xdr:col>
      <xdr:colOff>101600</xdr:colOff>
      <xdr:row>79</xdr:row>
      <xdr:rowOff>94900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86027</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24333" y="13630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163979</xdr:rowOff>
    </xdr:from>
    <xdr:to>
      <xdr:col>76</xdr:col>
      <xdr:colOff>165100</xdr:colOff>
      <xdr:row>79</xdr:row>
      <xdr:rowOff>94129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85256</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62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163576</xdr:rowOff>
    </xdr:from>
    <xdr:to>
      <xdr:col>72</xdr:col>
      <xdr:colOff>38100</xdr:colOff>
      <xdr:row>79</xdr:row>
      <xdr:rowOff>93726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84853</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629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82483</xdr:rowOff>
    </xdr:from>
    <xdr:to>
      <xdr:col>67</xdr:col>
      <xdr:colOff>101600</xdr:colOff>
      <xdr:row>79</xdr:row>
      <xdr:rowOff>12633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5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3760</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54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7931</xdr:rowOff>
    </xdr:from>
    <xdr:to>
      <xdr:col>85</xdr:col>
      <xdr:colOff>127000</xdr:colOff>
      <xdr:row>98</xdr:row>
      <xdr:rowOff>34475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810031"/>
          <a:ext cx="8382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34475</xdr:rowOff>
    </xdr:from>
    <xdr:to>
      <xdr:col>81</xdr:col>
      <xdr:colOff>50800</xdr:colOff>
      <xdr:row>98</xdr:row>
      <xdr:rowOff>46938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836575"/>
          <a:ext cx="889000" cy="1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43323</xdr:rowOff>
    </xdr:from>
    <xdr:to>
      <xdr:col>76</xdr:col>
      <xdr:colOff>114300</xdr:colOff>
      <xdr:row>98</xdr:row>
      <xdr:rowOff>46938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845423"/>
          <a:ext cx="889000" cy="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43323</xdr:rowOff>
    </xdr:from>
    <xdr:to>
      <xdr:col>71</xdr:col>
      <xdr:colOff>177800</xdr:colOff>
      <xdr:row>98</xdr:row>
      <xdr:rowOff>44008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45423"/>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128581</xdr:rowOff>
    </xdr:from>
    <xdr:to>
      <xdr:col>85</xdr:col>
      <xdr:colOff>177800</xdr:colOff>
      <xdr:row>98</xdr:row>
      <xdr:rowOff>58731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5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107008</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3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155125</xdr:rowOff>
    </xdr:from>
    <xdr:to>
      <xdr:col>81</xdr:col>
      <xdr:colOff>101600</xdr:colOff>
      <xdr:row>98</xdr:row>
      <xdr:rowOff>85275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8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76402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7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167588</xdr:rowOff>
    </xdr:from>
    <xdr:to>
      <xdr:col>76</xdr:col>
      <xdr:colOff>165100</xdr:colOff>
      <xdr:row>98</xdr:row>
      <xdr:rowOff>97738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88865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9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163973</xdr:rowOff>
    </xdr:from>
    <xdr:to>
      <xdr:col>72</xdr:col>
      <xdr:colOff>38100</xdr:colOff>
      <xdr:row>98</xdr:row>
      <xdr:rowOff>94123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9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85250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8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164658</xdr:rowOff>
    </xdr:from>
    <xdr:to>
      <xdr:col>67</xdr:col>
      <xdr:colOff>101600</xdr:colOff>
      <xdr:row>98</xdr:row>
      <xdr:rowOff>94808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9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85935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8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目的別歳出決算にかかる住民一人当たりのコストについて、類似団体と比較した本村の特徴としては、消防費と民生費が低いことがあげられる。消防費については、平成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防災無線のデジタル化事業を実施して以降、大規模な普通建設事業を行っていないことが要因といえる。民生費については、扶助費が少ないことに起因しているものの、今後は扶助費そのものの増加が想定されることから、適正な各給付事業の運営に努める。個別にみると、総務費は、新庁舎建設事業の実施に伴い、</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年度から類似団体よりも高くなっている。民生費については、</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年度に子育て世帯等臨時特別給付金及び住民税非課税等臨時特別給付金の実施</a:t>
          </a:r>
          <a:r>
            <a:rPr kumimoji="1" lang="ja-JP" altLang="en-US" sz="1100">
              <a:solidFill>
                <a:schemeClr val="dk1"/>
              </a:solidFill>
              <a:effectLst/>
              <a:latin typeface="+mn-lt"/>
              <a:ea typeface="+mn-ea"/>
              <a:cs typeface="+mn-cs"/>
            </a:rPr>
            <a:t>したため、</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年度は減少</a:t>
          </a:r>
          <a:r>
            <a:rPr kumimoji="1" lang="ja-JP" altLang="ja-JP" sz="1100">
              <a:solidFill>
                <a:schemeClr val="dk1"/>
              </a:solidFill>
              <a:effectLst/>
              <a:latin typeface="+mn-lt"/>
              <a:ea typeface="+mn-ea"/>
              <a:cs typeface="+mn-cs"/>
            </a:rPr>
            <a:t>している。公債費については、過疎債の償還等により数値が増加している。新庁舎建設等に伴う新発債の借入により、今後の増加は必須であることから、各事業の見直しや大規模な事業の抑制等をおこない適正な財政運営を図ること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奈良県明日香村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年度については、実質単年度収支が</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8,533</a:t>
          </a:r>
          <a:r>
            <a:rPr kumimoji="1" lang="ja-JP" altLang="ja-JP" sz="1100">
              <a:solidFill>
                <a:schemeClr val="dk1"/>
              </a:solidFill>
              <a:effectLst/>
              <a:latin typeface="+mn-lt"/>
              <a:ea typeface="+mn-ea"/>
              <a:cs typeface="+mn-cs"/>
            </a:rPr>
            <a:t>千円で</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0.37</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令和４年度については、新庁舎建設事業に伴い、関連事業等も多く実施していたため、例年と比較して一般財源の支出が多くなったため、実質単年度収支がマイナスとなった。</a:t>
          </a:r>
          <a:r>
            <a:rPr kumimoji="1" lang="ja-JP" altLang="ja-JP" sz="1100">
              <a:solidFill>
                <a:schemeClr val="dk1"/>
              </a:solidFill>
              <a:effectLst/>
              <a:latin typeface="+mn-lt"/>
              <a:ea typeface="+mn-ea"/>
              <a:cs typeface="+mn-cs"/>
            </a:rPr>
            <a:t>今後、新庁舎建設に伴う</a:t>
          </a:r>
          <a:r>
            <a:rPr kumimoji="1" lang="ja-JP" altLang="en-US" sz="1100">
              <a:solidFill>
                <a:schemeClr val="dk1"/>
              </a:solidFill>
              <a:effectLst/>
              <a:latin typeface="+mn-lt"/>
              <a:ea typeface="+mn-ea"/>
              <a:cs typeface="+mn-cs"/>
            </a:rPr>
            <a:t>公債費の</a:t>
          </a:r>
          <a:r>
            <a:rPr kumimoji="1" lang="ja-JP" altLang="ja-JP" sz="1100">
              <a:solidFill>
                <a:schemeClr val="dk1"/>
              </a:solidFill>
              <a:effectLst/>
              <a:latin typeface="+mn-lt"/>
              <a:ea typeface="+mn-ea"/>
              <a:cs typeface="+mn-cs"/>
            </a:rPr>
            <a:t>増加が見込まれることから、各種事業についてさらに精査するとともに、事業の縮小等を実施し、より一層の抑制に努める。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奈良県明日香村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各会計について、基本的には経常的に黒字となっている。国民健康保険事業会計（事業勘定）は、平成３０年に保険料見直しをおこなったことにより、収支が改善しており、今後も黒字が続いていくと想定さ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すべて黒字ではあるが、特別会計への繰出金は増加傾向にあることから、予防事業の実施による医療費の削減努力を継続することにより、効果的な財政運営に取り組む。</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奈良県明日香村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過去に実施した大規模な普通建設事業にかかる元利償還金は減少してきているが、令和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においては、平成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年度過疎債借入分の元金償還開始等により増加している。今後は新庁舎建設に伴う新発債の借入により、元利償還金の増加は必須であることから、適正な財政運営を図ることとする。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奈良県明日香村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額については、過疎債の借入により増加傾向にある。また、今後は新庁舎建設に伴う新発債の借入による地方債残高の増加及び充当可能基金の取り崩しにより、将来負担比率の悪化が見込まれることから、各種事業についてさらに精査するとともに、事業の縮小等を実施し、より一層の抑制に努め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奈良県明日香村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令和４年度については、新庁舎建設のため、役場庁舎建設基金を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百万円取り崩したため、基金全体の残高が減少している。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令和５年度に、役場の新庁舎が完成し、役場庁舎建設基金を廃止する予定である。</a:t>
          </a:r>
          <a:r>
            <a:rPr kumimoji="1" lang="ja-JP" altLang="ja-JP" sz="1100">
              <a:solidFill>
                <a:schemeClr val="dk1"/>
              </a:solidFill>
              <a:effectLst/>
              <a:latin typeface="+mn-lt"/>
              <a:ea typeface="+mn-ea"/>
              <a:cs typeface="+mn-cs"/>
            </a:rPr>
            <a:t>その後、本村では昭和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年代にかけて整備した施設が多くあり、老朽化が進んでいるため、新たに「</a:t>
          </a:r>
          <a:r>
            <a:rPr kumimoji="1" lang="ja-JP" altLang="en-US" sz="1100">
              <a:solidFill>
                <a:schemeClr val="dk1"/>
              </a:solidFill>
              <a:effectLst/>
              <a:latin typeface="+mn-lt"/>
              <a:ea typeface="+mn-ea"/>
              <a:cs typeface="+mn-cs"/>
            </a:rPr>
            <a:t>明日香村</a:t>
          </a:r>
          <a:r>
            <a:rPr kumimoji="1" lang="ja-JP" altLang="ja-JP" sz="1100">
              <a:solidFill>
                <a:schemeClr val="dk1"/>
              </a:solidFill>
              <a:effectLst/>
              <a:latin typeface="+mn-lt"/>
              <a:ea typeface="+mn-ea"/>
              <a:cs typeface="+mn-cs"/>
            </a:rPr>
            <a:t>公共施設等整備基金」を創設し、毎年度計画的に積立てを行う予定である。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整備基金</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明日香村における歴史的風土の保存及び生活環境の整備等に関する特別措置法（明日香法）第８条の規定により、国（</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億円）や県（６億円）の補助を受けて造成。運用益を明日香村の歴史的風土保存や文化財の発掘調査等に充てるための基金。</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人づくり基金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村民の文化能力開発のための基金。</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地域福祉基金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高齢保健福祉の増進のための基金</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lang="en-US" altLang="ja-JP" sz="1100">
              <a:effectLst/>
            </a:rPr>
            <a:t>【</a:t>
          </a:r>
          <a:r>
            <a:rPr lang="ja-JP" altLang="en-US" sz="1100">
              <a:effectLst/>
            </a:rPr>
            <a:t>振興基金</a:t>
          </a:r>
          <a:r>
            <a:rPr lang="en-US" altLang="ja-JP" sz="1100">
              <a:effectLst/>
            </a:rPr>
            <a:t>】</a:t>
          </a:r>
          <a:r>
            <a:rPr lang="ja-JP" altLang="en-US" sz="1100">
              <a:effectLst/>
            </a:rPr>
            <a:t>地域づくり事業の推進のための基金。</a:t>
          </a:r>
          <a:endParaRPr lang="ja-JP" altLang="ja-JP" sz="11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文化財保存基金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文化財保存事業の推進のための基金。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その他特定目的基金のうち、</a:t>
          </a:r>
          <a:r>
            <a:rPr kumimoji="1" lang="ja-JP" altLang="en-US" sz="1100">
              <a:solidFill>
                <a:schemeClr val="dk1"/>
              </a:solidFill>
              <a:effectLst/>
              <a:latin typeface="+mn-lt"/>
              <a:ea typeface="+mn-ea"/>
              <a:cs typeface="+mn-cs"/>
            </a:rPr>
            <a:t>振興基金については、今後高齢化に伴う扶助費等の増加に備え、</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百万円積立をおこなった</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令和４年度については</a:t>
          </a:r>
          <a:r>
            <a:rPr kumimoji="1" lang="ja-JP" altLang="ja-JP" sz="1100">
              <a:solidFill>
                <a:schemeClr val="dk1"/>
              </a:solidFill>
              <a:effectLst/>
              <a:latin typeface="+mn-lt"/>
              <a:ea typeface="+mn-ea"/>
              <a:cs typeface="+mn-cs"/>
            </a:rPr>
            <a:t>、役場庁舎の建設等により基金の取り崩しをおこな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ため、その他特目基金全体の額が減少</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。その後、</a:t>
          </a:r>
          <a:r>
            <a:rPr kumimoji="1" lang="ja-JP" altLang="en-US" sz="1100">
              <a:solidFill>
                <a:schemeClr val="dk1"/>
              </a:solidFill>
              <a:effectLst/>
              <a:latin typeface="+mn-lt"/>
              <a:ea typeface="+mn-ea"/>
              <a:cs typeface="+mn-cs"/>
            </a:rPr>
            <a:t>新庁舎建設事業に伴う</a:t>
          </a:r>
          <a:r>
            <a:rPr kumimoji="1" lang="ja-JP" altLang="ja-JP" sz="1100">
              <a:solidFill>
                <a:schemeClr val="dk1"/>
              </a:solidFill>
              <a:effectLst/>
              <a:latin typeface="+mn-lt"/>
              <a:ea typeface="+mn-ea"/>
              <a:cs typeface="+mn-cs"/>
            </a:rPr>
            <a:t>新発債の借入よる元利償還金の増加が控えていることから、他の基金の取り崩しをおこなわないように財政運営の健全化を図ることとする。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財政調整基金が増加しているのは、今後老朽化した施設改修等が控えているため、普通交付税</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増加分について財政調整基金に積立をおこなったためである。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災害への備え等のため、５～６億程度を目途に積み立てることとしている。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減債基金は取り崩しをおこなっておらず、</a:t>
          </a:r>
          <a:r>
            <a:rPr kumimoji="1" lang="ja-JP" altLang="en-US" sz="1100">
              <a:solidFill>
                <a:schemeClr val="dk1"/>
              </a:solidFill>
              <a:effectLst/>
              <a:latin typeface="+mn-lt"/>
              <a:ea typeface="+mn-ea"/>
              <a:cs typeface="+mn-cs"/>
            </a:rPr>
            <a:t>今後、地方債の償還が増えていく予定であるため、</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百万円積立をおこなった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年度に地方債償還のピークを迎える予定であるため、それに備えて積立をおこなえる年度については、積立をおこなっていく予定をしている。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8C4AAC6-4CE6-4ABF-90AB-45327C93B1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CAF774D-8E2D-4B06-963D-90BD7702B9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2B8563D-DD2F-48AD-A4FA-B3A18D91CB09}"/>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641E2E5-1418-4663-B797-A4DF9CA886A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96A3235-1FBF-47E0-A6E4-F34271FCC964}"/>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A94C3A1-2C6E-4A00-9046-40C02C82E333}"/>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B583110-D303-4D4D-8DCF-06CECBCA69E3}"/>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F76FCAE-D88C-4647-A206-5C5B46F04142}"/>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24AD64E-D350-432C-AC13-CA806C858102}"/>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69B3A60-EBC8-4341-B329-56C1B1D214B9}"/>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543814C-F77A-4230-BD97-584E5720DBB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6BE159B-E7B8-44BF-B4BD-DD9CD3397A97}"/>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5,288
5,264
24.10
5,966,321
5,592,752
369,289
2,301,853
4,835,891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E5156EF-46C1-439F-AB16-080D59C11385}"/>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73A81FC-C479-4163-A9C8-112AA52006EB}"/>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8D6D3E-0461-45FB-9C8E-8C0B8384265A}"/>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D68E81A-C8D1-4BFA-AF6B-573FF1849C21}"/>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0F13147-FDCE-44EE-91A0-F13F2C595ED7}"/>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0BBBDA6-286E-4005-A89C-2E35C2048583}"/>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FF2723F-9D84-4E0D-B778-0F3EF1780CEF}"/>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C399B3A-1242-4DFC-B33C-4BAE4DC91D6D}"/>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7B129E8-D4BB-4F90-B036-ADAFB9751C53}"/>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0465919-E85D-4A5E-969A-2EFB1510507A}"/>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DCE26BE-18BA-4EAC-82BA-7D0B811B7CF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99B1E5A-3D9E-49C3-BE0C-3D35AAA99069}"/>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1513832-41F9-4B76-898E-2FB47A26AF89}"/>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5C36D0C-0051-440B-AC8B-BF84E06537D1}"/>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4B3BC70-3B05-4EB6-B144-8031700D6417}"/>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523F0E-A5DC-46AE-92C4-9CA1A92E2E6E}"/>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0FF4295-B571-4122-BB35-6EB51602EDF8}"/>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759775F-ECEB-490C-9717-2ABECFBB46BF}"/>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1D78AE6-FAEA-4E58-BFDF-9A47073A5FAF}"/>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25987FA-B72B-4BC6-AC75-18BA1A7C35E7}"/>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813348DE-65FC-43B3-A240-A28B3060B7C1}"/>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0CB3A2A-4E0B-4B7D-B6D5-7CE1E26C5014}"/>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9ED6E92-C352-4FE8-B6C0-910596595AB4}"/>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8180ED0-3B26-43A6-9C7F-8E971F08EEBF}"/>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D930FD2-D761-424A-971F-E2497ED24D8C}"/>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E930F63-FAF7-49A6-BA17-728AFFE26DE0}"/>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4EACC10-9C7C-4D4C-80DA-97AA4051D942}"/>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29EF73C-0E1E-4C1D-A957-A92BE157B325}"/>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DDDE4F4-863D-4127-975E-6FD628EC2461}"/>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3172284-CAE2-4C37-B37A-B04FE3A446DC}"/>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37BA402-1919-4B38-A8E2-F53194BBD68B}"/>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FEFBB28-3F9A-4E5E-869D-233D71F2D4FA}"/>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562F0CE-CFD3-49F6-A690-E9B7266FA12E}"/>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4BE4067-4277-4528-A53F-8E376277DA53}"/>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3887F42-14F0-4251-87AB-8F5AA7680D39}"/>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baseline="0">
              <a:solidFill>
                <a:schemeClr val="dk1"/>
              </a:solidFill>
              <a:effectLst/>
              <a:latin typeface="+mn-lt"/>
              <a:ea typeface="+mn-ea"/>
              <a:cs typeface="+mn-cs"/>
            </a:rPr>
            <a:t>本村では、平成２８年度に策定した公共施設等総合管理計画において、中長期的な視点から、維持管理・更新、耐震化・長寿命化、統合や廃止等を計画的におこなっていくとしている。</a:t>
          </a:r>
          <a:endParaRPr lang="ja-JP" altLang="ja-JP" sz="900">
            <a:effectLst/>
          </a:endParaRPr>
        </a:p>
        <a:p>
          <a:r>
            <a:rPr kumimoji="1" lang="ja-JP" altLang="ja-JP" sz="900">
              <a:solidFill>
                <a:schemeClr val="dk1"/>
              </a:solidFill>
              <a:effectLst/>
              <a:latin typeface="+mn-lt"/>
              <a:ea typeface="+mn-ea"/>
              <a:cs typeface="+mn-cs"/>
            </a:rPr>
            <a:t>　有形固定資産減価償却率は、平成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年度～令和</a:t>
          </a:r>
          <a:r>
            <a:rPr kumimoji="1" lang="ja-JP" altLang="en-US" sz="900">
              <a:solidFill>
                <a:schemeClr val="dk1"/>
              </a:solidFill>
              <a:effectLst/>
              <a:latin typeface="+mn-lt"/>
              <a:ea typeface="+mn-ea"/>
              <a:cs typeface="+mn-cs"/>
            </a:rPr>
            <a:t>４</a:t>
          </a:r>
          <a:r>
            <a:rPr kumimoji="1" lang="ja-JP" altLang="ja-JP" sz="900">
              <a:solidFill>
                <a:schemeClr val="dk1"/>
              </a:solidFill>
              <a:effectLst/>
              <a:latin typeface="+mn-lt"/>
              <a:ea typeface="+mn-ea"/>
              <a:cs typeface="+mn-cs"/>
            </a:rPr>
            <a:t>年度にかけて実施</a:t>
          </a:r>
          <a:r>
            <a:rPr kumimoji="1" lang="ja-JP" altLang="en-US" sz="900">
              <a:solidFill>
                <a:schemeClr val="dk1"/>
              </a:solidFill>
              <a:effectLst/>
              <a:latin typeface="+mn-lt"/>
              <a:ea typeface="+mn-ea"/>
              <a:cs typeface="+mn-cs"/>
            </a:rPr>
            <a:t>した</a:t>
          </a:r>
          <a:r>
            <a:rPr kumimoji="1" lang="ja-JP" altLang="ja-JP" sz="900">
              <a:solidFill>
                <a:schemeClr val="dk1"/>
              </a:solidFill>
              <a:effectLst/>
              <a:latin typeface="+mn-lt"/>
              <a:ea typeface="+mn-ea"/>
              <a:cs typeface="+mn-cs"/>
            </a:rPr>
            <a:t>新庁舎建設</a:t>
          </a:r>
          <a:r>
            <a:rPr kumimoji="1" lang="ja-JP" altLang="en-US" sz="900">
              <a:solidFill>
                <a:schemeClr val="dk1"/>
              </a:solidFill>
              <a:effectLst/>
              <a:latin typeface="+mn-lt"/>
              <a:ea typeface="+mn-ea"/>
              <a:cs typeface="+mn-cs"/>
            </a:rPr>
            <a:t>事業</a:t>
          </a:r>
          <a:r>
            <a:rPr kumimoji="1" lang="ja-JP" altLang="ja-JP" sz="900">
              <a:solidFill>
                <a:schemeClr val="dk1"/>
              </a:solidFill>
              <a:effectLst/>
              <a:latin typeface="+mn-lt"/>
              <a:ea typeface="+mn-ea"/>
              <a:cs typeface="+mn-cs"/>
            </a:rPr>
            <a:t>の影響により微減していますが、全体的に施設の老朽化が進んで</a:t>
          </a:r>
          <a:r>
            <a:rPr kumimoji="1" lang="ja-JP" altLang="en-US" sz="900">
              <a:solidFill>
                <a:schemeClr val="dk1"/>
              </a:solidFill>
              <a:effectLst/>
              <a:latin typeface="+mn-lt"/>
              <a:ea typeface="+mn-ea"/>
              <a:cs typeface="+mn-cs"/>
            </a:rPr>
            <a:t>ます。そのため、旧庁舎については周辺エリアも含めた検討を進めつつ、一部解体を行う。その他公共施設についても新たな利活用や改修の検討を行う。</a:t>
          </a:r>
          <a:endParaRPr lang="ja-JP" altLang="ja-JP" sz="9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63617C1-5B4D-46F2-B226-4F1FD1AFEA1C}"/>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5265F1F-CEF9-4795-B342-014CBD17B55A}"/>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87B28FD-C443-4D3D-B14F-02393AC90C03}"/>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3F859850-FDBA-49E6-81C5-9E2F40868E15}"/>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DC0DEE8D-05B5-4C24-87BF-70168FD4C6F7}"/>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4EB136A4-E77F-4A90-A9DC-ED6CA4054C10}"/>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2B16E6B6-DDC8-4D1A-9F5B-B26C3702CF83}"/>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674AEBC6-366B-4370-9A4D-B3C020A3AE18}"/>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42CED635-D94A-44B8-977C-5FE3309479BC}"/>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9534C875-B7B4-4674-ADC2-80F932B426B6}"/>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3A62B2EC-5711-4454-B46E-DB8F28DAB2E1}"/>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98EF7C23-B6E8-4C7A-BB2D-5DFD980DE550}"/>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6B5ED66D-854C-4114-89E9-186CE196FEE0}"/>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D63A33A-23D0-47CB-AECD-3AE1DFDA1220}"/>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E521E89E-B0DF-4064-A719-14514A55FD38}"/>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9C16A1FD-1152-471C-B12B-BDFDC03D68D4}"/>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65" name="直線コネクタ 64">
          <a:extLst>
            <a:ext uri="{FF2B5EF4-FFF2-40B4-BE49-F238E27FC236}">
              <a16:creationId xmlns:a16="http://schemas.microsoft.com/office/drawing/2014/main" id="{D7D6B9A1-8F36-45E4-8752-A9A0369F33D4}"/>
            </a:ext>
          </a:extLst>
        </xdr:cNvPr>
        <xdr:cNvCxnSpPr/>
      </xdr:nvCxnSpPr>
      <xdr:spPr>
        <a:xfrm flipV="1">
          <a:off x="4206240" y="5107728"/>
          <a:ext cx="1270" cy="15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66" name="有形固定資産減価償却率最小値テキスト">
          <a:extLst>
            <a:ext uri="{FF2B5EF4-FFF2-40B4-BE49-F238E27FC236}">
              <a16:creationId xmlns:a16="http://schemas.microsoft.com/office/drawing/2014/main" id="{E7A71099-7E89-4C49-B051-0A06A74185E9}"/>
            </a:ext>
          </a:extLst>
        </xdr:cNvPr>
        <xdr:cNvSpPr txBox="1"/>
      </xdr:nvSpPr>
      <xdr:spPr>
        <a:xfrm>
          <a:off x="4258945" y="6681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67" name="直線コネクタ 66">
          <a:extLst>
            <a:ext uri="{FF2B5EF4-FFF2-40B4-BE49-F238E27FC236}">
              <a16:creationId xmlns:a16="http://schemas.microsoft.com/office/drawing/2014/main" id="{CB7B6BEC-284F-47D2-9C91-F71EE49610BB}"/>
            </a:ext>
          </a:extLst>
        </xdr:cNvPr>
        <xdr:cNvCxnSpPr/>
      </xdr:nvCxnSpPr>
      <xdr:spPr>
        <a:xfrm>
          <a:off x="4119245" y="667808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68" name="有形固定資産減価償却率最大値テキスト">
          <a:extLst>
            <a:ext uri="{FF2B5EF4-FFF2-40B4-BE49-F238E27FC236}">
              <a16:creationId xmlns:a16="http://schemas.microsoft.com/office/drawing/2014/main" id="{576010D7-C50E-4504-ABE5-F26C65626182}"/>
            </a:ext>
          </a:extLst>
        </xdr:cNvPr>
        <xdr:cNvSpPr txBox="1"/>
      </xdr:nvSpPr>
      <xdr:spPr>
        <a:xfrm>
          <a:off x="4258945" y="488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69" name="直線コネクタ 68">
          <a:extLst>
            <a:ext uri="{FF2B5EF4-FFF2-40B4-BE49-F238E27FC236}">
              <a16:creationId xmlns:a16="http://schemas.microsoft.com/office/drawing/2014/main" id="{5C69DA92-7433-45F1-BDC3-D24FCB55BC58}"/>
            </a:ext>
          </a:extLst>
        </xdr:cNvPr>
        <xdr:cNvCxnSpPr/>
      </xdr:nvCxnSpPr>
      <xdr:spPr>
        <a:xfrm>
          <a:off x="4119245" y="510772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153052</xdr:rowOff>
    </xdr:from>
    <xdr:ext cx="405111" cy="259045"/>
    <xdr:sp macro="" textlink="">
      <xdr:nvSpPr>
        <xdr:cNvPr id="70" name="有形固定資産減価償却率平均値テキスト">
          <a:extLst>
            <a:ext uri="{FF2B5EF4-FFF2-40B4-BE49-F238E27FC236}">
              <a16:creationId xmlns:a16="http://schemas.microsoft.com/office/drawing/2014/main" id="{C5BEDE63-DE99-49C2-B5E7-1CE360DB8CA8}"/>
            </a:ext>
          </a:extLst>
        </xdr:cNvPr>
        <xdr:cNvSpPr txBox="1"/>
      </xdr:nvSpPr>
      <xdr:spPr>
        <a:xfrm>
          <a:off x="4258945" y="5951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71" name="フローチャート: 判断 70">
          <a:extLst>
            <a:ext uri="{FF2B5EF4-FFF2-40B4-BE49-F238E27FC236}">
              <a16:creationId xmlns:a16="http://schemas.microsoft.com/office/drawing/2014/main" id="{9B12A351-974D-4737-8774-57F290051DD9}"/>
            </a:ext>
          </a:extLst>
        </xdr:cNvPr>
        <xdr:cNvSpPr/>
      </xdr:nvSpPr>
      <xdr:spPr>
        <a:xfrm>
          <a:off x="4157345" y="59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a:extLst>
            <a:ext uri="{FF2B5EF4-FFF2-40B4-BE49-F238E27FC236}">
              <a16:creationId xmlns:a16="http://schemas.microsoft.com/office/drawing/2014/main" id="{C7549246-FE03-4D25-9DE4-B8B8E1F3A83E}"/>
            </a:ext>
          </a:extLst>
        </xdr:cNvPr>
        <xdr:cNvSpPr/>
      </xdr:nvSpPr>
      <xdr:spPr>
        <a:xfrm>
          <a:off x="3537585" y="59590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73" name="フローチャート: 判断 72">
          <a:extLst>
            <a:ext uri="{FF2B5EF4-FFF2-40B4-BE49-F238E27FC236}">
              <a16:creationId xmlns:a16="http://schemas.microsoft.com/office/drawing/2014/main" id="{AA8F9980-C42A-4123-B85A-32D9FD46F485}"/>
            </a:ext>
          </a:extLst>
        </xdr:cNvPr>
        <xdr:cNvSpPr/>
      </xdr:nvSpPr>
      <xdr:spPr>
        <a:xfrm>
          <a:off x="2867025" y="59662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74" name="フローチャート: 判断 73">
          <a:extLst>
            <a:ext uri="{FF2B5EF4-FFF2-40B4-BE49-F238E27FC236}">
              <a16:creationId xmlns:a16="http://schemas.microsoft.com/office/drawing/2014/main" id="{6EEE2081-FBC7-4FC3-9016-3490FE6C3948}"/>
            </a:ext>
          </a:extLst>
        </xdr:cNvPr>
        <xdr:cNvSpPr/>
      </xdr:nvSpPr>
      <xdr:spPr>
        <a:xfrm>
          <a:off x="2196465" y="59804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75" name="フローチャート: 判断 74">
          <a:extLst>
            <a:ext uri="{FF2B5EF4-FFF2-40B4-BE49-F238E27FC236}">
              <a16:creationId xmlns:a16="http://schemas.microsoft.com/office/drawing/2014/main" id="{58776A41-2797-48B4-AB8A-467FF944B021}"/>
            </a:ext>
          </a:extLst>
        </xdr:cNvPr>
        <xdr:cNvSpPr/>
      </xdr:nvSpPr>
      <xdr:spPr>
        <a:xfrm>
          <a:off x="1525905" y="59840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AD298C0-39EF-4DBB-97B1-29C1B129AB5C}"/>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FDA61CD-1633-41C3-8F7D-4FD04126B156}"/>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1467E92-7D18-42A8-ABA7-6BB48511135B}"/>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C193079-F28A-4687-8C50-933F614D50DA}"/>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7B67A79-9B90-48E4-8101-BB30C8ADC0DC}"/>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121708</xdr:rowOff>
    </xdr:from>
    <xdr:to>
      <xdr:col>23</xdr:col>
      <xdr:colOff>136525</xdr:colOff>
      <xdr:row>29</xdr:row>
      <xdr:rowOff>51858</xdr:rowOff>
    </xdr:to>
    <xdr:sp macro="" textlink="">
      <xdr:nvSpPr>
        <xdr:cNvPr id="81" name="楕円 80">
          <a:extLst>
            <a:ext uri="{FF2B5EF4-FFF2-40B4-BE49-F238E27FC236}">
              <a16:creationId xmlns:a16="http://schemas.microsoft.com/office/drawing/2014/main" id="{DC25B750-F16B-4815-8B86-7B3A93E43F39}"/>
            </a:ext>
          </a:extLst>
        </xdr:cNvPr>
        <xdr:cNvSpPr/>
      </xdr:nvSpPr>
      <xdr:spPr>
        <a:xfrm>
          <a:off x="4157345" y="55852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144585</xdr:rowOff>
    </xdr:from>
    <xdr:ext cx="405111" cy="259045"/>
    <xdr:sp macro="" textlink="">
      <xdr:nvSpPr>
        <xdr:cNvPr id="82" name="有形固定資産減価償却率該当値テキスト">
          <a:extLst>
            <a:ext uri="{FF2B5EF4-FFF2-40B4-BE49-F238E27FC236}">
              <a16:creationId xmlns:a16="http://schemas.microsoft.com/office/drawing/2014/main" id="{2A7C51E9-2FB8-4646-AE92-594B0696F0E8}"/>
            </a:ext>
          </a:extLst>
        </xdr:cNvPr>
        <xdr:cNvSpPr txBox="1"/>
      </xdr:nvSpPr>
      <xdr:spPr>
        <a:xfrm>
          <a:off x="4258945" y="5440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72602</xdr:rowOff>
    </xdr:from>
    <xdr:to>
      <xdr:col>19</xdr:col>
      <xdr:colOff>187325</xdr:colOff>
      <xdr:row>30</xdr:row>
      <xdr:rowOff>2752</xdr:rowOff>
    </xdr:to>
    <xdr:sp macro="" textlink="">
      <xdr:nvSpPr>
        <xdr:cNvPr id="83" name="楕円 82">
          <a:extLst>
            <a:ext uri="{FF2B5EF4-FFF2-40B4-BE49-F238E27FC236}">
              <a16:creationId xmlns:a16="http://schemas.microsoft.com/office/drawing/2014/main" id="{28ED9383-5CA9-41C0-A320-32712A83EB50}"/>
            </a:ext>
          </a:extLst>
        </xdr:cNvPr>
        <xdr:cNvSpPr/>
      </xdr:nvSpPr>
      <xdr:spPr>
        <a:xfrm>
          <a:off x="3537585" y="57037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1058</xdr:rowOff>
    </xdr:from>
    <xdr:to>
      <xdr:col>23</xdr:col>
      <xdr:colOff>85725</xdr:colOff>
      <xdr:row>29</xdr:row>
      <xdr:rowOff>123402</xdr:rowOff>
    </xdr:to>
    <xdr:cxnSp macro="">
      <xdr:nvCxnSpPr>
        <xdr:cNvPr id="84" name="直線コネクタ 83">
          <a:extLst>
            <a:ext uri="{FF2B5EF4-FFF2-40B4-BE49-F238E27FC236}">
              <a16:creationId xmlns:a16="http://schemas.microsoft.com/office/drawing/2014/main" id="{9BA9E294-C360-4E3B-AC50-A560DD7E0345}"/>
            </a:ext>
          </a:extLst>
        </xdr:cNvPr>
        <xdr:cNvCxnSpPr/>
      </xdr:nvCxnSpPr>
      <xdr:spPr>
        <a:xfrm flipV="1">
          <a:off x="3588385" y="5632238"/>
          <a:ext cx="619760" cy="12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140970</xdr:rowOff>
    </xdr:from>
    <xdr:to>
      <xdr:col>15</xdr:col>
      <xdr:colOff>187325</xdr:colOff>
      <xdr:row>30</xdr:row>
      <xdr:rowOff>71120</xdr:rowOff>
    </xdr:to>
    <xdr:sp macro="" textlink="">
      <xdr:nvSpPr>
        <xdr:cNvPr id="85" name="楕円 84">
          <a:extLst>
            <a:ext uri="{FF2B5EF4-FFF2-40B4-BE49-F238E27FC236}">
              <a16:creationId xmlns:a16="http://schemas.microsoft.com/office/drawing/2014/main" id="{BBC92271-80C5-419E-A32F-98A6EE977036}"/>
            </a:ext>
          </a:extLst>
        </xdr:cNvPr>
        <xdr:cNvSpPr/>
      </xdr:nvSpPr>
      <xdr:spPr>
        <a:xfrm>
          <a:off x="2867025" y="5772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123402</xdr:rowOff>
    </xdr:from>
    <xdr:to>
      <xdr:col>19</xdr:col>
      <xdr:colOff>136525</xdr:colOff>
      <xdr:row>30</xdr:row>
      <xdr:rowOff>20320</xdr:rowOff>
    </xdr:to>
    <xdr:cxnSp macro="">
      <xdr:nvCxnSpPr>
        <xdr:cNvPr id="86" name="直線コネクタ 85">
          <a:extLst>
            <a:ext uri="{FF2B5EF4-FFF2-40B4-BE49-F238E27FC236}">
              <a16:creationId xmlns:a16="http://schemas.microsoft.com/office/drawing/2014/main" id="{4D65AC0B-0BBA-4D93-9094-1CF4A8737CC7}"/>
            </a:ext>
          </a:extLst>
        </xdr:cNvPr>
        <xdr:cNvCxnSpPr/>
      </xdr:nvCxnSpPr>
      <xdr:spPr>
        <a:xfrm flipV="1">
          <a:off x="2917825" y="5754582"/>
          <a:ext cx="670560" cy="6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155363</xdr:rowOff>
    </xdr:from>
    <xdr:to>
      <xdr:col>11</xdr:col>
      <xdr:colOff>187325</xdr:colOff>
      <xdr:row>30</xdr:row>
      <xdr:rowOff>85513</xdr:rowOff>
    </xdr:to>
    <xdr:sp macro="" textlink="">
      <xdr:nvSpPr>
        <xdr:cNvPr id="87" name="楕円 86">
          <a:extLst>
            <a:ext uri="{FF2B5EF4-FFF2-40B4-BE49-F238E27FC236}">
              <a16:creationId xmlns:a16="http://schemas.microsoft.com/office/drawing/2014/main" id="{ED40FEAF-3E8C-45B0-A915-93462207CD52}"/>
            </a:ext>
          </a:extLst>
        </xdr:cNvPr>
        <xdr:cNvSpPr/>
      </xdr:nvSpPr>
      <xdr:spPr>
        <a:xfrm>
          <a:off x="2196465" y="57865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20320</xdr:rowOff>
    </xdr:from>
    <xdr:to>
      <xdr:col>15</xdr:col>
      <xdr:colOff>136525</xdr:colOff>
      <xdr:row>30</xdr:row>
      <xdr:rowOff>34713</xdr:rowOff>
    </xdr:to>
    <xdr:cxnSp macro="">
      <xdr:nvCxnSpPr>
        <xdr:cNvPr id="88" name="直線コネクタ 87">
          <a:extLst>
            <a:ext uri="{FF2B5EF4-FFF2-40B4-BE49-F238E27FC236}">
              <a16:creationId xmlns:a16="http://schemas.microsoft.com/office/drawing/2014/main" id="{0F087B5C-56C6-4E5D-AC51-E5AF374F988A}"/>
            </a:ext>
          </a:extLst>
        </xdr:cNvPr>
        <xdr:cNvCxnSpPr/>
      </xdr:nvCxnSpPr>
      <xdr:spPr>
        <a:xfrm flipV="1">
          <a:off x="2247265" y="5819140"/>
          <a:ext cx="67056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158962</xdr:rowOff>
    </xdr:from>
    <xdr:to>
      <xdr:col>7</xdr:col>
      <xdr:colOff>187325</xdr:colOff>
      <xdr:row>30</xdr:row>
      <xdr:rowOff>89112</xdr:rowOff>
    </xdr:to>
    <xdr:sp macro="" textlink="">
      <xdr:nvSpPr>
        <xdr:cNvPr id="89" name="楕円 88">
          <a:extLst>
            <a:ext uri="{FF2B5EF4-FFF2-40B4-BE49-F238E27FC236}">
              <a16:creationId xmlns:a16="http://schemas.microsoft.com/office/drawing/2014/main" id="{F646E9CF-7911-47EB-BC31-D626878D85F0}"/>
            </a:ext>
          </a:extLst>
        </xdr:cNvPr>
        <xdr:cNvSpPr/>
      </xdr:nvSpPr>
      <xdr:spPr>
        <a:xfrm>
          <a:off x="1525905" y="57901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34713</xdr:rowOff>
    </xdr:from>
    <xdr:to>
      <xdr:col>11</xdr:col>
      <xdr:colOff>136525</xdr:colOff>
      <xdr:row>30</xdr:row>
      <xdr:rowOff>38312</xdr:rowOff>
    </xdr:to>
    <xdr:cxnSp macro="">
      <xdr:nvCxnSpPr>
        <xdr:cNvPr id="90" name="直線コネクタ 89">
          <a:extLst>
            <a:ext uri="{FF2B5EF4-FFF2-40B4-BE49-F238E27FC236}">
              <a16:creationId xmlns:a16="http://schemas.microsoft.com/office/drawing/2014/main" id="{E6DBCC2C-15CD-435B-B53D-6676558FEA88}"/>
            </a:ext>
          </a:extLst>
        </xdr:cNvPr>
        <xdr:cNvCxnSpPr/>
      </xdr:nvCxnSpPr>
      <xdr:spPr>
        <a:xfrm flipV="1">
          <a:off x="1576705" y="5833533"/>
          <a:ext cx="67056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91" name="n_1aveValue有形固定資産減価償却率">
          <a:extLst>
            <a:ext uri="{FF2B5EF4-FFF2-40B4-BE49-F238E27FC236}">
              <a16:creationId xmlns:a16="http://schemas.microsoft.com/office/drawing/2014/main" id="{BA259F0E-4ED5-4FAE-8384-5DFD75635B89}"/>
            </a:ext>
          </a:extLst>
        </xdr:cNvPr>
        <xdr:cNvSpPr txBox="1"/>
      </xdr:nvSpPr>
      <xdr:spPr>
        <a:xfrm>
          <a:off x="3395989" y="604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88705</xdr:rowOff>
    </xdr:from>
    <xdr:ext cx="405111" cy="259045"/>
    <xdr:sp macro="" textlink="">
      <xdr:nvSpPr>
        <xdr:cNvPr id="92" name="n_2aveValue有形固定資産減価償却率">
          <a:extLst>
            <a:ext uri="{FF2B5EF4-FFF2-40B4-BE49-F238E27FC236}">
              <a16:creationId xmlns:a16="http://schemas.microsoft.com/office/drawing/2014/main" id="{ACDBE8CB-82FF-46E2-870D-1AE6F0A9FF15}"/>
            </a:ext>
          </a:extLst>
        </xdr:cNvPr>
        <xdr:cNvSpPr txBox="1"/>
      </xdr:nvSpPr>
      <xdr:spPr>
        <a:xfrm>
          <a:off x="2738129" y="6055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93" name="n_3aveValue有形固定資産減価償却率">
          <a:extLst>
            <a:ext uri="{FF2B5EF4-FFF2-40B4-BE49-F238E27FC236}">
              <a16:creationId xmlns:a16="http://schemas.microsoft.com/office/drawing/2014/main" id="{B6E8EE8A-8FEA-41DE-8E35-42B0F917D2AA}"/>
            </a:ext>
          </a:extLst>
        </xdr:cNvPr>
        <xdr:cNvSpPr txBox="1"/>
      </xdr:nvSpPr>
      <xdr:spPr>
        <a:xfrm>
          <a:off x="2067569"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110295</xdr:rowOff>
    </xdr:from>
    <xdr:ext cx="405111" cy="259045"/>
    <xdr:sp macro="" textlink="">
      <xdr:nvSpPr>
        <xdr:cNvPr id="94" name="n_4aveValue有形固定資産減価償却率">
          <a:extLst>
            <a:ext uri="{FF2B5EF4-FFF2-40B4-BE49-F238E27FC236}">
              <a16:creationId xmlns:a16="http://schemas.microsoft.com/office/drawing/2014/main" id="{286DD494-FE1A-4B9E-9329-75897E9EAF5D}"/>
            </a:ext>
          </a:extLst>
        </xdr:cNvPr>
        <xdr:cNvSpPr txBox="1"/>
      </xdr:nvSpPr>
      <xdr:spPr>
        <a:xfrm>
          <a:off x="1397009" y="607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19279</xdr:rowOff>
    </xdr:from>
    <xdr:ext cx="405111" cy="259045"/>
    <xdr:sp macro="" textlink="">
      <xdr:nvSpPr>
        <xdr:cNvPr id="95" name="n_1mainValue有形固定資産減価償却率">
          <a:extLst>
            <a:ext uri="{FF2B5EF4-FFF2-40B4-BE49-F238E27FC236}">
              <a16:creationId xmlns:a16="http://schemas.microsoft.com/office/drawing/2014/main" id="{58018B52-31CC-440B-AD6D-5DCDA5E7E10C}"/>
            </a:ext>
          </a:extLst>
        </xdr:cNvPr>
        <xdr:cNvSpPr txBox="1"/>
      </xdr:nvSpPr>
      <xdr:spPr>
        <a:xfrm>
          <a:off x="3395989" y="5482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87647</xdr:rowOff>
    </xdr:from>
    <xdr:ext cx="405111" cy="259045"/>
    <xdr:sp macro="" textlink="">
      <xdr:nvSpPr>
        <xdr:cNvPr id="96" name="n_2mainValue有形固定資産減価償却率">
          <a:extLst>
            <a:ext uri="{FF2B5EF4-FFF2-40B4-BE49-F238E27FC236}">
              <a16:creationId xmlns:a16="http://schemas.microsoft.com/office/drawing/2014/main" id="{C6FC99B9-E66D-4828-A563-02D465F02887}"/>
            </a:ext>
          </a:extLst>
        </xdr:cNvPr>
        <xdr:cNvSpPr txBox="1"/>
      </xdr:nvSpPr>
      <xdr:spPr>
        <a:xfrm>
          <a:off x="2738129"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102040</xdr:rowOff>
    </xdr:from>
    <xdr:ext cx="405111" cy="259045"/>
    <xdr:sp macro="" textlink="">
      <xdr:nvSpPr>
        <xdr:cNvPr id="97" name="n_3mainValue有形固定資産減価償却率">
          <a:extLst>
            <a:ext uri="{FF2B5EF4-FFF2-40B4-BE49-F238E27FC236}">
              <a16:creationId xmlns:a16="http://schemas.microsoft.com/office/drawing/2014/main" id="{004DDE87-7BB9-4C00-87B9-854047D4AE7B}"/>
            </a:ext>
          </a:extLst>
        </xdr:cNvPr>
        <xdr:cNvSpPr txBox="1"/>
      </xdr:nvSpPr>
      <xdr:spPr>
        <a:xfrm>
          <a:off x="2067569" y="5565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105639</xdr:rowOff>
    </xdr:from>
    <xdr:ext cx="405111" cy="259045"/>
    <xdr:sp macro="" textlink="">
      <xdr:nvSpPr>
        <xdr:cNvPr id="98" name="n_4mainValue有形固定資産減価償却率">
          <a:extLst>
            <a:ext uri="{FF2B5EF4-FFF2-40B4-BE49-F238E27FC236}">
              <a16:creationId xmlns:a16="http://schemas.microsoft.com/office/drawing/2014/main" id="{8F4BF451-8965-4F43-9357-94A5255D4D01}"/>
            </a:ext>
          </a:extLst>
        </xdr:cNvPr>
        <xdr:cNvSpPr txBox="1"/>
      </xdr:nvSpPr>
      <xdr:spPr>
        <a:xfrm>
          <a:off x="1397009" y="55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FAFC3E55-F3E8-46DB-901A-43CBB6AA0E6E}"/>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7090D937-40C5-48EC-82D0-7B0C033E76C4}"/>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2B730C0C-3681-4D6C-99E5-DBED599B3AF1}"/>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B87E25C8-4257-47E6-9ECB-14689BF9A71E}"/>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90D406A-18C2-45B2-9453-FCDCF4674B15}"/>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30A28913-C5DA-490D-9C17-8E391E4C04EA}"/>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17104119-EB11-42EA-8F8E-85A95891567F}"/>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590502C7-4B60-4364-B90A-2C91AAAC773F}"/>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1CBCADED-20E0-40A6-9ED2-5622119902A9}"/>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950CBEAB-4052-4F68-8A57-696C1557B036}"/>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6D476853-BA3E-4E60-9E74-4B03BD870D42}"/>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DE1BB8AF-8CEE-4FCC-B6F7-74EDFEC1846D}"/>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38A5317-6760-465E-B00A-5B9EADA341D6}"/>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・平成１３年度に実施されたクリーンセンター建設事業等の大規模事業に係る既発債の発行が終了し、</a:t>
          </a:r>
          <a:r>
            <a:rPr kumimoji="1" lang="ja-JP" altLang="en-US" sz="1100">
              <a:solidFill>
                <a:schemeClr val="dk1"/>
              </a:solidFill>
              <a:effectLst/>
              <a:latin typeface="+mn-lt"/>
              <a:ea typeface="+mn-ea"/>
              <a:cs typeface="+mn-cs"/>
            </a:rPr>
            <a:t>令和３年度までは</a:t>
          </a:r>
          <a:r>
            <a:rPr kumimoji="1" lang="ja-JP" altLang="ja-JP" sz="1100">
              <a:solidFill>
                <a:schemeClr val="dk1"/>
              </a:solidFill>
              <a:effectLst/>
              <a:latin typeface="+mn-lt"/>
              <a:ea typeface="+mn-ea"/>
              <a:cs typeface="+mn-cs"/>
            </a:rPr>
            <a:t>将来負担額は減少傾向にあ</a:t>
          </a:r>
          <a:r>
            <a:rPr kumimoji="1" lang="ja-JP" altLang="en-US" sz="1100">
              <a:solidFill>
                <a:schemeClr val="dk1"/>
              </a:solidFill>
              <a:effectLst/>
              <a:latin typeface="+mn-lt"/>
              <a:ea typeface="+mn-ea"/>
              <a:cs typeface="+mn-cs"/>
            </a:rPr>
            <a:t>った。ただし、令和４年度は、新庁舎建設事業の実施等に伴い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充当可能基金が減少したため、債務償還比率は増加した。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類似団体と比較して明日香村特別措置法の関係により、各種事業への人員を増加しているため職員数が多く、人件費が高い水準にあるため、債務償還比率も類似団体と比べ高くなっている。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518F3F59-B262-44A3-B1E6-B5F3D5989F1B}"/>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5E02F813-D71D-4222-891B-800428A13F89}"/>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DCC75FA7-B663-4ECC-A167-CE6DE81D0C05}"/>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9FA206F3-E440-4558-A106-FC74CA12EFDA}"/>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2862242A-E4A5-4D24-9219-962DC4DC062A}"/>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C8AA941-2D46-419E-A58F-18E5A3DE25D4}"/>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74B465B9-6482-48BF-AEAF-D3D262BAF6E7}"/>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BE139E21-3F2D-43E5-80E0-9857F285E3DE}"/>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A11A9178-C78F-457D-B5A5-71C2CA497EFA}"/>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B325EB7C-8A00-435B-9756-E21ECC012B79}"/>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F0BF389F-5888-4653-BD02-D552025B9417}"/>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E0148E4-20D7-48BF-AFE7-30913DE70BC2}"/>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ADADF53F-96CE-4FE6-B097-6FDB76C698C6}"/>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5B70592C-42F0-49D6-BFC7-E3A89E13495B}"/>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48BE17BE-9347-49CF-9200-90BEC7D014C3}"/>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52B1496-821A-41B4-99F9-2CB0B981A12D}"/>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F2728270-A5E7-42D5-AD21-2963DA0072FE}"/>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29" name="直線コネクタ 128">
          <a:extLst>
            <a:ext uri="{FF2B5EF4-FFF2-40B4-BE49-F238E27FC236}">
              <a16:creationId xmlns:a16="http://schemas.microsoft.com/office/drawing/2014/main" id="{8388430C-6939-4CA9-B4CE-961B99E487C7}"/>
            </a:ext>
          </a:extLst>
        </xdr:cNvPr>
        <xdr:cNvCxnSpPr/>
      </xdr:nvCxnSpPr>
      <xdr:spPr>
        <a:xfrm flipV="1">
          <a:off x="13027660" y="5160463"/>
          <a:ext cx="1269" cy="1449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30" name="債務償還比率最小値テキスト">
          <a:extLst>
            <a:ext uri="{FF2B5EF4-FFF2-40B4-BE49-F238E27FC236}">
              <a16:creationId xmlns:a16="http://schemas.microsoft.com/office/drawing/2014/main" id="{6E9080C2-6906-4A29-8E17-72ABE740EB39}"/>
            </a:ext>
          </a:extLst>
        </xdr:cNvPr>
        <xdr:cNvSpPr txBox="1"/>
      </xdr:nvSpPr>
      <xdr:spPr>
        <a:xfrm>
          <a:off x="13080365" y="661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31" name="直線コネクタ 130">
          <a:extLst>
            <a:ext uri="{FF2B5EF4-FFF2-40B4-BE49-F238E27FC236}">
              <a16:creationId xmlns:a16="http://schemas.microsoft.com/office/drawing/2014/main" id="{D6B9845A-637E-45F4-B844-EBC2D3F33D63}"/>
            </a:ext>
          </a:extLst>
        </xdr:cNvPr>
        <xdr:cNvCxnSpPr/>
      </xdr:nvCxnSpPr>
      <xdr:spPr>
        <a:xfrm>
          <a:off x="12963525" y="6609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621D5AF4-2496-4881-B420-2604BA57ABD5}"/>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ED046F58-5B94-4F39-B584-58330192FB16}"/>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24437</xdr:rowOff>
    </xdr:from>
    <xdr:ext cx="469744" cy="259045"/>
    <xdr:sp macro="" textlink="">
      <xdr:nvSpPr>
        <xdr:cNvPr id="134" name="債務償還比率平均値テキスト">
          <a:extLst>
            <a:ext uri="{FF2B5EF4-FFF2-40B4-BE49-F238E27FC236}">
              <a16:creationId xmlns:a16="http://schemas.microsoft.com/office/drawing/2014/main" id="{11FD2087-9974-4CA4-8F3D-AE2E0F166FF9}"/>
            </a:ext>
          </a:extLst>
        </xdr:cNvPr>
        <xdr:cNvSpPr txBox="1"/>
      </xdr:nvSpPr>
      <xdr:spPr>
        <a:xfrm>
          <a:off x="13080365" y="548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35" name="フローチャート: 判断 134">
          <a:extLst>
            <a:ext uri="{FF2B5EF4-FFF2-40B4-BE49-F238E27FC236}">
              <a16:creationId xmlns:a16="http://schemas.microsoft.com/office/drawing/2014/main" id="{56D2111F-3960-48C3-949A-A4B6632B9D15}"/>
            </a:ext>
          </a:extLst>
        </xdr:cNvPr>
        <xdr:cNvSpPr/>
      </xdr:nvSpPr>
      <xdr:spPr>
        <a:xfrm>
          <a:off x="13001625" y="56327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36" name="フローチャート: 判断 135">
          <a:extLst>
            <a:ext uri="{FF2B5EF4-FFF2-40B4-BE49-F238E27FC236}">
              <a16:creationId xmlns:a16="http://schemas.microsoft.com/office/drawing/2014/main" id="{563C3EB1-D9A1-4030-9722-C2C17BC061E9}"/>
            </a:ext>
          </a:extLst>
        </xdr:cNvPr>
        <xdr:cNvSpPr/>
      </xdr:nvSpPr>
      <xdr:spPr>
        <a:xfrm>
          <a:off x="12359005" y="5631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37" name="フローチャート: 判断 136">
          <a:extLst>
            <a:ext uri="{FF2B5EF4-FFF2-40B4-BE49-F238E27FC236}">
              <a16:creationId xmlns:a16="http://schemas.microsoft.com/office/drawing/2014/main" id="{212207B7-F1DF-411C-B4F3-A913BA4DD31F}"/>
            </a:ext>
          </a:extLst>
        </xdr:cNvPr>
        <xdr:cNvSpPr/>
      </xdr:nvSpPr>
      <xdr:spPr>
        <a:xfrm>
          <a:off x="11688445" y="58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38" name="フローチャート: 判断 137">
          <a:extLst>
            <a:ext uri="{FF2B5EF4-FFF2-40B4-BE49-F238E27FC236}">
              <a16:creationId xmlns:a16="http://schemas.microsoft.com/office/drawing/2014/main" id="{FF6CA8F7-7A5C-4A4A-B397-F6ACA1973786}"/>
            </a:ext>
          </a:extLst>
        </xdr:cNvPr>
        <xdr:cNvSpPr/>
      </xdr:nvSpPr>
      <xdr:spPr>
        <a:xfrm>
          <a:off x="11017885" y="58699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39" name="フローチャート: 判断 138">
          <a:extLst>
            <a:ext uri="{FF2B5EF4-FFF2-40B4-BE49-F238E27FC236}">
              <a16:creationId xmlns:a16="http://schemas.microsoft.com/office/drawing/2014/main" id="{3074C911-A54E-489D-96E4-B94EC5996E38}"/>
            </a:ext>
          </a:extLst>
        </xdr:cNvPr>
        <xdr:cNvSpPr/>
      </xdr:nvSpPr>
      <xdr:spPr>
        <a:xfrm>
          <a:off x="10347325" y="5906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90CC89C-21AE-4D6B-A67C-FEEEDDDAA9AC}"/>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67A14CF-C5E0-47C1-8D87-5A3730CA2067}"/>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09ACB7A-35E0-4AB7-BF4E-5A88B2DA0DC0}"/>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DAF8A698-2A55-4EC7-916B-58CAB74252EF}"/>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BFFC56E-0C5D-4FBF-A1D6-42FBA9EB4C4E}"/>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126465</xdr:rowOff>
    </xdr:from>
    <xdr:to>
      <xdr:col>76</xdr:col>
      <xdr:colOff>73025</xdr:colOff>
      <xdr:row>34</xdr:row>
      <xdr:rowOff>56615</xdr:rowOff>
    </xdr:to>
    <xdr:sp macro="" textlink="">
      <xdr:nvSpPr>
        <xdr:cNvPr id="145" name="楕円 144">
          <a:extLst>
            <a:ext uri="{FF2B5EF4-FFF2-40B4-BE49-F238E27FC236}">
              <a16:creationId xmlns:a16="http://schemas.microsoft.com/office/drawing/2014/main" id="{7303FDBE-C6F3-4C6B-BC52-3A2550BCD934}"/>
            </a:ext>
          </a:extLst>
        </xdr:cNvPr>
        <xdr:cNvSpPr/>
      </xdr:nvSpPr>
      <xdr:spPr>
        <a:xfrm>
          <a:off x="13001625" y="64282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104892</xdr:rowOff>
    </xdr:from>
    <xdr:ext cx="469744" cy="259045"/>
    <xdr:sp macro="" textlink="">
      <xdr:nvSpPr>
        <xdr:cNvPr id="146" name="債務償還比率該当値テキスト">
          <a:extLst>
            <a:ext uri="{FF2B5EF4-FFF2-40B4-BE49-F238E27FC236}">
              <a16:creationId xmlns:a16="http://schemas.microsoft.com/office/drawing/2014/main" id="{C6A23970-8081-4DD3-80D6-559E26F860BD}"/>
            </a:ext>
          </a:extLst>
        </xdr:cNvPr>
        <xdr:cNvSpPr txBox="1"/>
      </xdr:nvSpPr>
      <xdr:spPr>
        <a:xfrm>
          <a:off x="13080365" y="64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94433</xdr:rowOff>
    </xdr:from>
    <xdr:to>
      <xdr:col>72</xdr:col>
      <xdr:colOff>123825</xdr:colOff>
      <xdr:row>31</xdr:row>
      <xdr:rowOff>24583</xdr:rowOff>
    </xdr:to>
    <xdr:sp macro="" textlink="">
      <xdr:nvSpPr>
        <xdr:cNvPr id="147" name="楕円 146">
          <a:extLst>
            <a:ext uri="{FF2B5EF4-FFF2-40B4-BE49-F238E27FC236}">
              <a16:creationId xmlns:a16="http://schemas.microsoft.com/office/drawing/2014/main" id="{EB6C785B-13CC-410A-8C6A-C98E38BF0663}"/>
            </a:ext>
          </a:extLst>
        </xdr:cNvPr>
        <xdr:cNvSpPr/>
      </xdr:nvSpPr>
      <xdr:spPr>
        <a:xfrm>
          <a:off x="12359005" y="58932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145233</xdr:rowOff>
    </xdr:from>
    <xdr:to>
      <xdr:col>76</xdr:col>
      <xdr:colOff>22225</xdr:colOff>
      <xdr:row>34</xdr:row>
      <xdr:rowOff>5815</xdr:rowOff>
    </xdr:to>
    <xdr:cxnSp macro="">
      <xdr:nvCxnSpPr>
        <xdr:cNvPr id="148" name="直線コネクタ 147">
          <a:extLst>
            <a:ext uri="{FF2B5EF4-FFF2-40B4-BE49-F238E27FC236}">
              <a16:creationId xmlns:a16="http://schemas.microsoft.com/office/drawing/2014/main" id="{42AE076C-D14A-4E7A-9DE4-512793A51070}"/>
            </a:ext>
          </a:extLst>
        </xdr:cNvPr>
        <xdr:cNvCxnSpPr/>
      </xdr:nvCxnSpPr>
      <xdr:spPr>
        <a:xfrm>
          <a:off x="12409805" y="5944053"/>
          <a:ext cx="619760" cy="53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139500</xdr:rowOff>
    </xdr:from>
    <xdr:to>
      <xdr:col>68</xdr:col>
      <xdr:colOff>123825</xdr:colOff>
      <xdr:row>32</xdr:row>
      <xdr:rowOff>69650</xdr:rowOff>
    </xdr:to>
    <xdr:sp macro="" textlink="">
      <xdr:nvSpPr>
        <xdr:cNvPr id="149" name="楕円 148">
          <a:extLst>
            <a:ext uri="{FF2B5EF4-FFF2-40B4-BE49-F238E27FC236}">
              <a16:creationId xmlns:a16="http://schemas.microsoft.com/office/drawing/2014/main" id="{79D7B0F5-334C-455A-853C-F00B3E728DC1}"/>
            </a:ext>
          </a:extLst>
        </xdr:cNvPr>
        <xdr:cNvSpPr/>
      </xdr:nvSpPr>
      <xdr:spPr>
        <a:xfrm>
          <a:off x="11688445" y="6105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145233</xdr:rowOff>
    </xdr:from>
    <xdr:to>
      <xdr:col>72</xdr:col>
      <xdr:colOff>73025</xdr:colOff>
      <xdr:row>32</xdr:row>
      <xdr:rowOff>18850</xdr:rowOff>
    </xdr:to>
    <xdr:cxnSp macro="">
      <xdr:nvCxnSpPr>
        <xdr:cNvPr id="150" name="直線コネクタ 149">
          <a:extLst>
            <a:ext uri="{FF2B5EF4-FFF2-40B4-BE49-F238E27FC236}">
              <a16:creationId xmlns:a16="http://schemas.microsoft.com/office/drawing/2014/main" id="{B1DEC7B3-A62B-418B-A425-30B2CDF9FAAD}"/>
            </a:ext>
          </a:extLst>
        </xdr:cNvPr>
        <xdr:cNvCxnSpPr/>
      </xdr:nvCxnSpPr>
      <xdr:spPr>
        <a:xfrm flipV="1">
          <a:off x="11739245" y="5944053"/>
          <a:ext cx="670560" cy="20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69868</xdr:rowOff>
    </xdr:from>
    <xdr:to>
      <xdr:col>64</xdr:col>
      <xdr:colOff>123825</xdr:colOff>
      <xdr:row>34</xdr:row>
      <xdr:rowOff>19</xdr:rowOff>
    </xdr:to>
    <xdr:sp macro="" textlink="">
      <xdr:nvSpPr>
        <xdr:cNvPr id="151" name="楕円 150">
          <a:extLst>
            <a:ext uri="{FF2B5EF4-FFF2-40B4-BE49-F238E27FC236}">
              <a16:creationId xmlns:a16="http://schemas.microsoft.com/office/drawing/2014/main" id="{0EC0AFEF-03CE-4CEE-9C56-1B7C05E918C6}"/>
            </a:ext>
          </a:extLst>
        </xdr:cNvPr>
        <xdr:cNvSpPr/>
      </xdr:nvSpPr>
      <xdr:spPr>
        <a:xfrm>
          <a:off x="11017885" y="6371608"/>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18850</xdr:rowOff>
    </xdr:from>
    <xdr:to>
      <xdr:col>68</xdr:col>
      <xdr:colOff>73025</xdr:colOff>
      <xdr:row>33</xdr:row>
      <xdr:rowOff>120668</xdr:rowOff>
    </xdr:to>
    <xdr:cxnSp macro="">
      <xdr:nvCxnSpPr>
        <xdr:cNvPr id="152" name="直線コネクタ 151">
          <a:extLst>
            <a:ext uri="{FF2B5EF4-FFF2-40B4-BE49-F238E27FC236}">
              <a16:creationId xmlns:a16="http://schemas.microsoft.com/office/drawing/2014/main" id="{684DAF7C-8633-45B1-85B1-B35A22FE4384}"/>
            </a:ext>
          </a:extLst>
        </xdr:cNvPr>
        <xdr:cNvCxnSpPr/>
      </xdr:nvCxnSpPr>
      <xdr:spPr>
        <a:xfrm flipV="1">
          <a:off x="11068685" y="6152950"/>
          <a:ext cx="670560" cy="26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110581</xdr:rowOff>
    </xdr:from>
    <xdr:to>
      <xdr:col>60</xdr:col>
      <xdr:colOff>123825</xdr:colOff>
      <xdr:row>34</xdr:row>
      <xdr:rowOff>40731</xdr:rowOff>
    </xdr:to>
    <xdr:sp macro="" textlink="">
      <xdr:nvSpPr>
        <xdr:cNvPr id="153" name="楕円 152">
          <a:extLst>
            <a:ext uri="{FF2B5EF4-FFF2-40B4-BE49-F238E27FC236}">
              <a16:creationId xmlns:a16="http://schemas.microsoft.com/office/drawing/2014/main" id="{43646F55-B5A1-4B57-BC8E-4D921FDB3B04}"/>
            </a:ext>
          </a:extLst>
        </xdr:cNvPr>
        <xdr:cNvSpPr/>
      </xdr:nvSpPr>
      <xdr:spPr>
        <a:xfrm>
          <a:off x="10347325" y="64123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120668</xdr:rowOff>
    </xdr:from>
    <xdr:to>
      <xdr:col>64</xdr:col>
      <xdr:colOff>73025</xdr:colOff>
      <xdr:row>33</xdr:row>
      <xdr:rowOff>161381</xdr:rowOff>
    </xdr:to>
    <xdr:cxnSp macro="">
      <xdr:nvCxnSpPr>
        <xdr:cNvPr id="154" name="直線コネクタ 153">
          <a:extLst>
            <a:ext uri="{FF2B5EF4-FFF2-40B4-BE49-F238E27FC236}">
              <a16:creationId xmlns:a16="http://schemas.microsoft.com/office/drawing/2014/main" id="{C1CB2CCF-BA87-4A22-8A01-73EC4F7BD1D4}"/>
            </a:ext>
          </a:extLst>
        </xdr:cNvPr>
        <xdr:cNvCxnSpPr/>
      </xdr:nvCxnSpPr>
      <xdr:spPr>
        <a:xfrm flipV="1">
          <a:off x="10398125" y="6422408"/>
          <a:ext cx="670560" cy="4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114907</xdr:rowOff>
    </xdr:from>
    <xdr:ext cx="469744" cy="259045"/>
    <xdr:sp macro="" textlink="">
      <xdr:nvSpPr>
        <xdr:cNvPr id="155" name="n_1aveValue債務償還比率">
          <a:extLst>
            <a:ext uri="{FF2B5EF4-FFF2-40B4-BE49-F238E27FC236}">
              <a16:creationId xmlns:a16="http://schemas.microsoft.com/office/drawing/2014/main" id="{65DAF85D-9DF9-4951-983C-EC2C5EFED8FE}"/>
            </a:ext>
          </a:extLst>
        </xdr:cNvPr>
        <xdr:cNvSpPr txBox="1"/>
      </xdr:nvSpPr>
      <xdr:spPr>
        <a:xfrm>
          <a:off x="12185092" y="541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157197</xdr:rowOff>
    </xdr:from>
    <xdr:ext cx="469744" cy="259045"/>
    <xdr:sp macro="" textlink="">
      <xdr:nvSpPr>
        <xdr:cNvPr id="156" name="n_2aveValue債務償還比率">
          <a:extLst>
            <a:ext uri="{FF2B5EF4-FFF2-40B4-BE49-F238E27FC236}">
              <a16:creationId xmlns:a16="http://schemas.microsoft.com/office/drawing/2014/main" id="{93C6222C-3F5F-4E97-B84B-F9EBB68B3A19}"/>
            </a:ext>
          </a:extLst>
        </xdr:cNvPr>
        <xdr:cNvSpPr txBox="1"/>
      </xdr:nvSpPr>
      <xdr:spPr>
        <a:xfrm>
          <a:off x="11527232" y="562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17824</xdr:rowOff>
    </xdr:from>
    <xdr:ext cx="469744" cy="259045"/>
    <xdr:sp macro="" textlink="">
      <xdr:nvSpPr>
        <xdr:cNvPr id="157" name="n_3aveValue債務償還比率">
          <a:extLst>
            <a:ext uri="{FF2B5EF4-FFF2-40B4-BE49-F238E27FC236}">
              <a16:creationId xmlns:a16="http://schemas.microsoft.com/office/drawing/2014/main" id="{8265133C-7BA5-4322-8D8A-C3CD3B194EED}"/>
            </a:ext>
          </a:extLst>
        </xdr:cNvPr>
        <xdr:cNvSpPr txBox="1"/>
      </xdr:nvSpPr>
      <xdr:spPr>
        <a:xfrm>
          <a:off x="10856672" y="56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54373</xdr:rowOff>
    </xdr:from>
    <xdr:ext cx="469744" cy="259045"/>
    <xdr:sp macro="" textlink="">
      <xdr:nvSpPr>
        <xdr:cNvPr id="158" name="n_4aveValue債務償還比率">
          <a:extLst>
            <a:ext uri="{FF2B5EF4-FFF2-40B4-BE49-F238E27FC236}">
              <a16:creationId xmlns:a16="http://schemas.microsoft.com/office/drawing/2014/main" id="{AC47D743-D5DD-4023-8F82-BAF472CF92A7}"/>
            </a:ext>
          </a:extLst>
        </xdr:cNvPr>
        <xdr:cNvSpPr txBox="1"/>
      </xdr:nvSpPr>
      <xdr:spPr>
        <a:xfrm>
          <a:off x="10186112" y="56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15710</xdr:rowOff>
    </xdr:from>
    <xdr:ext cx="469744" cy="259045"/>
    <xdr:sp macro="" textlink="">
      <xdr:nvSpPr>
        <xdr:cNvPr id="159" name="n_1mainValue債務償還比率">
          <a:extLst>
            <a:ext uri="{FF2B5EF4-FFF2-40B4-BE49-F238E27FC236}">
              <a16:creationId xmlns:a16="http://schemas.microsoft.com/office/drawing/2014/main" id="{2F336A8F-9A6E-4897-B14B-534F8F584042}"/>
            </a:ext>
          </a:extLst>
        </xdr:cNvPr>
        <xdr:cNvSpPr txBox="1"/>
      </xdr:nvSpPr>
      <xdr:spPr>
        <a:xfrm>
          <a:off x="12185092" y="598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60777</xdr:rowOff>
    </xdr:from>
    <xdr:ext cx="469744" cy="259045"/>
    <xdr:sp macro="" textlink="">
      <xdr:nvSpPr>
        <xdr:cNvPr id="160" name="n_2mainValue債務償還比率">
          <a:extLst>
            <a:ext uri="{FF2B5EF4-FFF2-40B4-BE49-F238E27FC236}">
              <a16:creationId xmlns:a16="http://schemas.microsoft.com/office/drawing/2014/main" id="{7C8188B8-A193-4EBE-9F5D-3D22EE867613}"/>
            </a:ext>
          </a:extLst>
        </xdr:cNvPr>
        <xdr:cNvSpPr txBox="1"/>
      </xdr:nvSpPr>
      <xdr:spPr>
        <a:xfrm>
          <a:off x="11527232" y="619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162595</xdr:rowOff>
    </xdr:from>
    <xdr:ext cx="469744" cy="259045"/>
    <xdr:sp macro="" textlink="">
      <xdr:nvSpPr>
        <xdr:cNvPr id="161" name="n_3mainValue債務償還比率">
          <a:extLst>
            <a:ext uri="{FF2B5EF4-FFF2-40B4-BE49-F238E27FC236}">
              <a16:creationId xmlns:a16="http://schemas.microsoft.com/office/drawing/2014/main" id="{6F7D3A2B-080D-419E-9776-21839D351D38}"/>
            </a:ext>
          </a:extLst>
        </xdr:cNvPr>
        <xdr:cNvSpPr txBox="1"/>
      </xdr:nvSpPr>
      <xdr:spPr>
        <a:xfrm>
          <a:off x="10856672" y="646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31858</xdr:rowOff>
    </xdr:from>
    <xdr:ext cx="469744" cy="259045"/>
    <xdr:sp macro="" textlink="">
      <xdr:nvSpPr>
        <xdr:cNvPr id="162" name="n_4mainValue債務償還比率">
          <a:extLst>
            <a:ext uri="{FF2B5EF4-FFF2-40B4-BE49-F238E27FC236}">
              <a16:creationId xmlns:a16="http://schemas.microsoft.com/office/drawing/2014/main" id="{E4292CC5-A18B-4493-B709-9CC2C22E3B09}"/>
            </a:ext>
          </a:extLst>
        </xdr:cNvPr>
        <xdr:cNvSpPr txBox="1"/>
      </xdr:nvSpPr>
      <xdr:spPr>
        <a:xfrm>
          <a:off x="10186112" y="650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F8B6E907-BC7A-4B8A-A100-258E85BABB07}"/>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94A36D53-54C1-493B-B758-D0C902BE7D70}"/>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8BCDEBC1-6639-4062-94B2-E4A9F1167C96}"/>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686EAD91-5D7F-49F4-B169-4CEB992B5308}"/>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7CFD0FD2-EE90-4533-ADD1-AD04C8A26B38}"/>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153D7136-5A85-4B7F-A27D-4A1677634EC4}"/>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B5DA3D2-9391-4B2D-81BC-78FFE48DA85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140F18D-A5D3-4F70-9B36-B2312F6CBF57}"/>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D073F2C-DCEE-42E4-98B1-1B8BEB1E63D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648887D-C56B-47B8-8152-8F49F6647E8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F50B9D6-07D8-490C-B4D0-31300CF4F358}"/>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F38880C-60BD-4873-9A47-6C9EE2B0494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12106CD-AB67-46B9-9162-3D85FE69751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AA2604A-3DC6-4226-A7C6-B877D3E05EE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D9A59BB-4999-4D41-85F2-31CA7FB3C614}"/>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9256FA5-77C7-428A-8895-BC06DE726B6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5,288
5,264
24.10
5,966,321
5,592,752
369,289
2,301,853
4,835,891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2F8A06D-6E9B-457E-8FEC-FE4FA521797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99CEDD8-1311-44D0-A6BD-66CB66E9DB4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76EC717-4FE3-4DDA-9799-10A5833FAEEA}"/>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E9D7445-908A-45DA-A6C2-3D4338E53F8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96D2750-3449-4E46-8C50-DC95AB348C0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C4CB54E-4814-42F0-99A4-4A5E36E23A13}"/>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AE0FBB0-23D6-4772-9C83-8D34E6D04A95}"/>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DCEEEF6-5F95-406B-B9C6-81C043467D8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66A5099-8B3C-4E99-9321-3B50C07E0E2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0958449-DD83-4D18-8F66-83F30DFE6E5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3D5456B-140C-4505-A8C2-5EFB876A4B4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BCB96AD-5B35-4CDD-891C-9FE69815FC9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859C973-A39D-4446-A434-09043042EC0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1C13FEE-D9D0-4619-A546-0086216B25B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CE89CAD-FCDE-4A57-9952-85654864CB6A}"/>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306F1F9-D082-464A-A221-51B1AD27A24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A9B8759-E61B-4036-9CF5-6FB79608EB7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47E5FFE-0064-4A27-BE5B-A6EEE6804B5A}"/>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87BAF11-5AB4-4941-8AA6-DDB4226DAB9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16D923F-C1D3-4CA3-A970-05A28F8E19C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E0B5C82-33B7-4931-B124-BE629734849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992B3EB-3E49-4514-9814-5758E3C5DCF4}"/>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39184D4-02AB-4E9E-B876-4B6B3432A728}"/>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33C78CF-720D-4310-943F-2E146BF0701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50E64B7-7B7A-4F2F-BAB9-77B1418827F8}"/>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3A743FF-5342-4055-BFFA-B51F4CF9AACD}"/>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58520FC-6A91-4876-B099-7DFC69A3C0A2}"/>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BB525CF-AE83-4668-8F73-6839B12ACEA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C68C615-DFE1-49B8-B8B9-B52360186D64}"/>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C19326E-A505-4BCA-ADC3-B0A22F27351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0F771CD-158C-47C5-AD6D-70A55B5B748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E9D11C9-33CC-4B32-BFC1-CC6FED5B2773}"/>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628888B-BE91-4008-92B5-4DC052FB8144}"/>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E4B4895-344C-4FB0-805C-80B9253A0429}"/>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E47C1F8-D724-4ABF-913B-3E2EB3710E77}"/>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723E7A9-3306-4823-87C5-5D552F2B397E}"/>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7BC64A2-558F-48F3-AF98-7424087EFC02}"/>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6F36EFA-53A8-42A8-AA73-5BC05370706A}"/>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2627619-BD97-4E29-ACE2-D9EE8D63939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18F0BF3-A796-4E53-A7D3-D798370EFF92}"/>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0664196-A30D-4C85-B28A-1F2055CFD625}"/>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4EFF66A-FE09-4E5C-8074-3588D5225376}"/>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C3D192C-D1B5-49C7-95A7-48FBC5B261E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D8AE2B2-1F87-4395-B3D9-6D919CA893DC}"/>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D90E5BC-FCF4-4C77-8009-C7B11E9E5976}"/>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662F4726-083F-441E-B2AF-8F613E2BDB19}"/>
            </a:ext>
          </a:extLst>
        </xdr:cNvPr>
        <xdr:cNvCxnSpPr/>
      </xdr:nvCxnSpPr>
      <xdr:spPr>
        <a:xfrm flipV="1">
          <a:off x="4086225" y="564642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CC60AFE8-0C11-4682-BEB4-657834E34280}"/>
            </a:ext>
          </a:extLst>
        </xdr:cNvPr>
        <xdr:cNvSpPr txBox="1"/>
      </xdr:nvSpPr>
      <xdr:spPr>
        <a:xfrm>
          <a:off x="412496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192F5A33-1AB0-4724-B368-410345845C05}"/>
            </a:ext>
          </a:extLst>
        </xdr:cNvPr>
        <xdr:cNvCxnSpPr/>
      </xdr:nvCxnSpPr>
      <xdr:spPr>
        <a:xfrm>
          <a:off x="4020820" y="7037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02BA9535-0B9F-4458-AD94-1C738E7E86E5}"/>
            </a:ext>
          </a:extLst>
        </xdr:cNvPr>
        <xdr:cNvSpPr txBox="1"/>
      </xdr:nvSpPr>
      <xdr:spPr>
        <a:xfrm>
          <a:off x="412496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D38F38F7-4A4B-4E04-8565-0285E35F31EB}"/>
            </a:ext>
          </a:extLst>
        </xdr:cNvPr>
        <xdr:cNvCxnSpPr/>
      </xdr:nvCxnSpPr>
      <xdr:spPr>
        <a:xfrm>
          <a:off x="4020820" y="564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163847</xdr:rowOff>
    </xdr:from>
    <xdr:ext cx="405111" cy="259045"/>
    <xdr:sp macro="" textlink="">
      <xdr:nvSpPr>
        <xdr:cNvPr id="62" name="【道路】&#10;有形固定資産減価償却率平均値テキスト">
          <a:extLst>
            <a:ext uri="{FF2B5EF4-FFF2-40B4-BE49-F238E27FC236}">
              <a16:creationId xmlns:a16="http://schemas.microsoft.com/office/drawing/2014/main" id="{35AD3825-5357-4529-A22A-590E86B84F1D}"/>
            </a:ext>
          </a:extLst>
        </xdr:cNvPr>
        <xdr:cNvSpPr txBox="1"/>
      </xdr:nvSpPr>
      <xdr:spPr>
        <a:xfrm>
          <a:off x="4124960" y="636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BECA820E-CD6F-4C49-A3B9-F0F5BA7B1F27}"/>
            </a:ext>
          </a:extLst>
        </xdr:cNvPr>
        <xdr:cNvSpPr/>
      </xdr:nvSpPr>
      <xdr:spPr>
        <a:xfrm>
          <a:off x="403606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A04E58D8-8F9B-490E-9620-97D7234AAFE7}"/>
            </a:ext>
          </a:extLst>
        </xdr:cNvPr>
        <xdr:cNvSpPr/>
      </xdr:nvSpPr>
      <xdr:spPr>
        <a:xfrm>
          <a:off x="3312160" y="63671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4651407C-BB50-47B1-8E32-915FC22CA781}"/>
            </a:ext>
          </a:extLst>
        </xdr:cNvPr>
        <xdr:cNvSpPr/>
      </xdr:nvSpPr>
      <xdr:spPr>
        <a:xfrm>
          <a:off x="25146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a:extLst>
            <a:ext uri="{FF2B5EF4-FFF2-40B4-BE49-F238E27FC236}">
              <a16:creationId xmlns:a16="http://schemas.microsoft.com/office/drawing/2014/main" id="{0ACF2C4A-AE89-41C4-957C-51A0F854F585}"/>
            </a:ext>
          </a:extLst>
        </xdr:cNvPr>
        <xdr:cNvSpPr/>
      </xdr:nvSpPr>
      <xdr:spPr>
        <a:xfrm>
          <a:off x="17399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a:extLst>
            <a:ext uri="{FF2B5EF4-FFF2-40B4-BE49-F238E27FC236}">
              <a16:creationId xmlns:a16="http://schemas.microsoft.com/office/drawing/2014/main" id="{2222D9A7-4C20-47A1-BADF-0033876E055B}"/>
            </a:ext>
          </a:extLst>
        </xdr:cNvPr>
        <xdr:cNvSpPr/>
      </xdr:nvSpPr>
      <xdr:spPr>
        <a:xfrm>
          <a:off x="965200" y="6384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66F0039-F8B4-4042-8A57-DD744C5E847B}"/>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566BA86-6790-4271-9172-CDD7EAC9A4A1}"/>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BCAC38E-8AB9-462A-B399-284D9C68114B}"/>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4CE78E3-75EF-49F1-93B8-835E62B3F10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BD71C91-2902-4513-A550-7186BC74B80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44450</xdr:rowOff>
    </xdr:from>
    <xdr:to>
      <xdr:col>24</xdr:col>
      <xdr:colOff>114300</xdr:colOff>
      <xdr:row>37</xdr:row>
      <xdr:rowOff>146050</xdr:rowOff>
    </xdr:to>
    <xdr:sp macro="" textlink="">
      <xdr:nvSpPr>
        <xdr:cNvPr id="73" name="楕円 72">
          <a:extLst>
            <a:ext uri="{FF2B5EF4-FFF2-40B4-BE49-F238E27FC236}">
              <a16:creationId xmlns:a16="http://schemas.microsoft.com/office/drawing/2014/main" id="{0A1AF3AA-031B-4DE2-B60D-607E2094AEF2}"/>
            </a:ext>
          </a:extLst>
        </xdr:cNvPr>
        <xdr:cNvSpPr/>
      </xdr:nvSpPr>
      <xdr:spPr>
        <a:xfrm>
          <a:off x="403606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67327</xdr:rowOff>
    </xdr:from>
    <xdr:ext cx="405111" cy="259045"/>
    <xdr:sp macro="" textlink="">
      <xdr:nvSpPr>
        <xdr:cNvPr id="74" name="【道路】&#10;有形固定資産減価償却率該当値テキスト">
          <a:extLst>
            <a:ext uri="{FF2B5EF4-FFF2-40B4-BE49-F238E27FC236}">
              <a16:creationId xmlns:a16="http://schemas.microsoft.com/office/drawing/2014/main" id="{4B378A53-7110-475A-A2DC-EA86F6ADC8BB}"/>
            </a:ext>
          </a:extLst>
        </xdr:cNvPr>
        <xdr:cNvSpPr txBox="1"/>
      </xdr:nvSpPr>
      <xdr:spPr>
        <a:xfrm>
          <a:off x="4124960"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103505</xdr:rowOff>
    </xdr:from>
    <xdr:to>
      <xdr:col>20</xdr:col>
      <xdr:colOff>38100</xdr:colOff>
      <xdr:row>38</xdr:row>
      <xdr:rowOff>33655</xdr:rowOff>
    </xdr:to>
    <xdr:sp macro="" textlink="">
      <xdr:nvSpPr>
        <xdr:cNvPr id="75" name="楕円 74">
          <a:extLst>
            <a:ext uri="{FF2B5EF4-FFF2-40B4-BE49-F238E27FC236}">
              <a16:creationId xmlns:a16="http://schemas.microsoft.com/office/drawing/2014/main" id="{ECB3DB49-07BC-4ADB-8835-D3F18D0FDED9}"/>
            </a:ext>
          </a:extLst>
        </xdr:cNvPr>
        <xdr:cNvSpPr/>
      </xdr:nvSpPr>
      <xdr:spPr>
        <a:xfrm>
          <a:off x="3312160" y="63061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95250</xdr:rowOff>
    </xdr:from>
    <xdr:to>
      <xdr:col>24</xdr:col>
      <xdr:colOff>63500</xdr:colOff>
      <xdr:row>37</xdr:row>
      <xdr:rowOff>154305</xdr:rowOff>
    </xdr:to>
    <xdr:cxnSp macro="">
      <xdr:nvCxnSpPr>
        <xdr:cNvPr id="76" name="直線コネクタ 75">
          <a:extLst>
            <a:ext uri="{FF2B5EF4-FFF2-40B4-BE49-F238E27FC236}">
              <a16:creationId xmlns:a16="http://schemas.microsoft.com/office/drawing/2014/main" id="{F217D8D7-6E82-45D9-B327-A3032BCC03D4}"/>
            </a:ext>
          </a:extLst>
        </xdr:cNvPr>
        <xdr:cNvCxnSpPr/>
      </xdr:nvCxnSpPr>
      <xdr:spPr>
        <a:xfrm flipV="1">
          <a:off x="3355340" y="6297930"/>
          <a:ext cx="73152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xdr:rowOff>
    </xdr:from>
    <xdr:to>
      <xdr:col>15</xdr:col>
      <xdr:colOff>101600</xdr:colOff>
      <xdr:row>37</xdr:row>
      <xdr:rowOff>109855</xdr:rowOff>
    </xdr:to>
    <xdr:sp macro="" textlink="">
      <xdr:nvSpPr>
        <xdr:cNvPr id="77" name="楕円 76">
          <a:extLst>
            <a:ext uri="{FF2B5EF4-FFF2-40B4-BE49-F238E27FC236}">
              <a16:creationId xmlns:a16="http://schemas.microsoft.com/office/drawing/2014/main" id="{D9A62381-F761-43AB-9A79-B019432BD07B}"/>
            </a:ext>
          </a:extLst>
        </xdr:cNvPr>
        <xdr:cNvSpPr/>
      </xdr:nvSpPr>
      <xdr:spPr>
        <a:xfrm>
          <a:off x="25146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59055</xdr:rowOff>
    </xdr:from>
    <xdr:to>
      <xdr:col>19</xdr:col>
      <xdr:colOff>177800</xdr:colOff>
      <xdr:row>37</xdr:row>
      <xdr:rowOff>154305</xdr:rowOff>
    </xdr:to>
    <xdr:cxnSp macro="">
      <xdr:nvCxnSpPr>
        <xdr:cNvPr id="78" name="直線コネクタ 77">
          <a:extLst>
            <a:ext uri="{FF2B5EF4-FFF2-40B4-BE49-F238E27FC236}">
              <a16:creationId xmlns:a16="http://schemas.microsoft.com/office/drawing/2014/main" id="{AC08E9AF-BD5E-4B16-B350-66BD95F02972}"/>
            </a:ext>
          </a:extLst>
        </xdr:cNvPr>
        <xdr:cNvCxnSpPr/>
      </xdr:nvCxnSpPr>
      <xdr:spPr>
        <a:xfrm>
          <a:off x="2565400" y="6261735"/>
          <a:ext cx="78994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4445</xdr:rowOff>
    </xdr:from>
    <xdr:to>
      <xdr:col>10</xdr:col>
      <xdr:colOff>165100</xdr:colOff>
      <xdr:row>37</xdr:row>
      <xdr:rowOff>106045</xdr:rowOff>
    </xdr:to>
    <xdr:sp macro="" textlink="">
      <xdr:nvSpPr>
        <xdr:cNvPr id="79" name="楕円 78">
          <a:extLst>
            <a:ext uri="{FF2B5EF4-FFF2-40B4-BE49-F238E27FC236}">
              <a16:creationId xmlns:a16="http://schemas.microsoft.com/office/drawing/2014/main" id="{77857334-64E3-4C94-AA68-B66276EE1A32}"/>
            </a:ext>
          </a:extLst>
        </xdr:cNvPr>
        <xdr:cNvSpPr/>
      </xdr:nvSpPr>
      <xdr:spPr>
        <a:xfrm>
          <a:off x="17399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55245</xdr:rowOff>
    </xdr:from>
    <xdr:to>
      <xdr:col>15</xdr:col>
      <xdr:colOff>50800</xdr:colOff>
      <xdr:row>37</xdr:row>
      <xdr:rowOff>59055</xdr:rowOff>
    </xdr:to>
    <xdr:cxnSp macro="">
      <xdr:nvCxnSpPr>
        <xdr:cNvPr id="80" name="直線コネクタ 79">
          <a:extLst>
            <a:ext uri="{FF2B5EF4-FFF2-40B4-BE49-F238E27FC236}">
              <a16:creationId xmlns:a16="http://schemas.microsoft.com/office/drawing/2014/main" id="{41327A27-439F-45E9-9FEC-05D59751C1EA}"/>
            </a:ext>
          </a:extLst>
        </xdr:cNvPr>
        <xdr:cNvCxnSpPr/>
      </xdr:nvCxnSpPr>
      <xdr:spPr>
        <a:xfrm>
          <a:off x="1790700" y="6257925"/>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156845</xdr:rowOff>
    </xdr:from>
    <xdr:to>
      <xdr:col>6</xdr:col>
      <xdr:colOff>38100</xdr:colOff>
      <xdr:row>37</xdr:row>
      <xdr:rowOff>86995</xdr:rowOff>
    </xdr:to>
    <xdr:sp macro="" textlink="">
      <xdr:nvSpPr>
        <xdr:cNvPr id="81" name="楕円 80">
          <a:extLst>
            <a:ext uri="{FF2B5EF4-FFF2-40B4-BE49-F238E27FC236}">
              <a16:creationId xmlns:a16="http://schemas.microsoft.com/office/drawing/2014/main" id="{0A1807E6-AC0C-4F61-ADD8-4EAC52D6609D}"/>
            </a:ext>
          </a:extLst>
        </xdr:cNvPr>
        <xdr:cNvSpPr/>
      </xdr:nvSpPr>
      <xdr:spPr>
        <a:xfrm>
          <a:off x="965200" y="61918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36195</xdr:rowOff>
    </xdr:from>
    <xdr:to>
      <xdr:col>10</xdr:col>
      <xdr:colOff>114300</xdr:colOff>
      <xdr:row>37</xdr:row>
      <xdr:rowOff>55245</xdr:rowOff>
    </xdr:to>
    <xdr:cxnSp macro="">
      <xdr:nvCxnSpPr>
        <xdr:cNvPr id="82" name="直線コネクタ 81">
          <a:extLst>
            <a:ext uri="{FF2B5EF4-FFF2-40B4-BE49-F238E27FC236}">
              <a16:creationId xmlns:a16="http://schemas.microsoft.com/office/drawing/2014/main" id="{29BD43AA-4949-4877-9B3C-8A48391EEAAA}"/>
            </a:ext>
          </a:extLst>
        </xdr:cNvPr>
        <xdr:cNvCxnSpPr/>
      </xdr:nvCxnSpPr>
      <xdr:spPr>
        <a:xfrm>
          <a:off x="1008380" y="6238875"/>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83" name="n_1aveValue【道路】&#10;有形固定資産減価償却率">
          <a:extLst>
            <a:ext uri="{FF2B5EF4-FFF2-40B4-BE49-F238E27FC236}">
              <a16:creationId xmlns:a16="http://schemas.microsoft.com/office/drawing/2014/main" id="{3DDB75B6-A5DC-41E4-9426-B71691BE4D45}"/>
            </a:ext>
          </a:extLst>
        </xdr:cNvPr>
        <xdr:cNvSpPr txBox="1"/>
      </xdr:nvSpPr>
      <xdr:spPr>
        <a:xfrm>
          <a:off x="317056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4" name="n_2aveValue【道路】&#10;有形固定資産減価償却率">
          <a:extLst>
            <a:ext uri="{FF2B5EF4-FFF2-40B4-BE49-F238E27FC236}">
              <a16:creationId xmlns:a16="http://schemas.microsoft.com/office/drawing/2014/main" id="{1DED0542-9908-4C7C-B7C0-BC09B9C700FC}"/>
            </a:ext>
          </a:extLst>
        </xdr:cNvPr>
        <xdr:cNvSpPr txBox="1"/>
      </xdr:nvSpPr>
      <xdr:spPr>
        <a:xfrm>
          <a:off x="238570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5" name="n_3aveValue【道路】&#10;有形固定資産減価償却率">
          <a:extLst>
            <a:ext uri="{FF2B5EF4-FFF2-40B4-BE49-F238E27FC236}">
              <a16:creationId xmlns:a16="http://schemas.microsoft.com/office/drawing/2014/main" id="{82E1D1EA-ADA5-425C-BAD0-C1F511B512D6}"/>
            </a:ext>
          </a:extLst>
        </xdr:cNvPr>
        <xdr:cNvSpPr txBox="1"/>
      </xdr:nvSpPr>
      <xdr:spPr>
        <a:xfrm>
          <a:off x="161100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86" name="n_4aveValue【道路】&#10;有形固定資産減価償却率">
          <a:extLst>
            <a:ext uri="{FF2B5EF4-FFF2-40B4-BE49-F238E27FC236}">
              <a16:creationId xmlns:a16="http://schemas.microsoft.com/office/drawing/2014/main" id="{1BA0315E-6AA2-4A5C-8F8C-96171AE8CF22}"/>
            </a:ext>
          </a:extLst>
        </xdr:cNvPr>
        <xdr:cNvSpPr txBox="1"/>
      </xdr:nvSpPr>
      <xdr:spPr>
        <a:xfrm>
          <a:off x="83630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50182</xdr:rowOff>
    </xdr:from>
    <xdr:ext cx="405111" cy="259045"/>
    <xdr:sp macro="" textlink="">
      <xdr:nvSpPr>
        <xdr:cNvPr id="87" name="n_1mainValue【道路】&#10;有形固定資産減価償却率">
          <a:extLst>
            <a:ext uri="{FF2B5EF4-FFF2-40B4-BE49-F238E27FC236}">
              <a16:creationId xmlns:a16="http://schemas.microsoft.com/office/drawing/2014/main" id="{5E66F6CF-F311-470C-8BF5-8411C84C7C40}"/>
            </a:ext>
          </a:extLst>
        </xdr:cNvPr>
        <xdr:cNvSpPr txBox="1"/>
      </xdr:nvSpPr>
      <xdr:spPr>
        <a:xfrm>
          <a:off x="317056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126382</xdr:rowOff>
    </xdr:from>
    <xdr:ext cx="405111" cy="259045"/>
    <xdr:sp macro="" textlink="">
      <xdr:nvSpPr>
        <xdr:cNvPr id="88" name="n_2mainValue【道路】&#10;有形固定資産減価償却率">
          <a:extLst>
            <a:ext uri="{FF2B5EF4-FFF2-40B4-BE49-F238E27FC236}">
              <a16:creationId xmlns:a16="http://schemas.microsoft.com/office/drawing/2014/main" id="{5BA3EB10-3E36-4880-8B28-BAAE836EAFDF}"/>
            </a:ext>
          </a:extLst>
        </xdr:cNvPr>
        <xdr:cNvSpPr txBox="1"/>
      </xdr:nvSpPr>
      <xdr:spPr>
        <a:xfrm>
          <a:off x="238570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122572</xdr:rowOff>
    </xdr:from>
    <xdr:ext cx="405111" cy="259045"/>
    <xdr:sp macro="" textlink="">
      <xdr:nvSpPr>
        <xdr:cNvPr id="89" name="n_3mainValue【道路】&#10;有形固定資産減価償却率">
          <a:extLst>
            <a:ext uri="{FF2B5EF4-FFF2-40B4-BE49-F238E27FC236}">
              <a16:creationId xmlns:a16="http://schemas.microsoft.com/office/drawing/2014/main" id="{440DEF04-E1A3-4383-B2CA-9CF13CCEB26E}"/>
            </a:ext>
          </a:extLst>
        </xdr:cNvPr>
        <xdr:cNvSpPr txBox="1"/>
      </xdr:nvSpPr>
      <xdr:spPr>
        <a:xfrm>
          <a:off x="161100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103522</xdr:rowOff>
    </xdr:from>
    <xdr:ext cx="405111" cy="259045"/>
    <xdr:sp macro="" textlink="">
      <xdr:nvSpPr>
        <xdr:cNvPr id="90" name="n_4mainValue【道路】&#10;有形固定資産減価償却率">
          <a:extLst>
            <a:ext uri="{FF2B5EF4-FFF2-40B4-BE49-F238E27FC236}">
              <a16:creationId xmlns:a16="http://schemas.microsoft.com/office/drawing/2014/main" id="{3D0AAD53-F34E-4433-92EF-84A7CE436162}"/>
            </a:ext>
          </a:extLst>
        </xdr:cNvPr>
        <xdr:cNvSpPr txBox="1"/>
      </xdr:nvSpPr>
      <xdr:spPr>
        <a:xfrm>
          <a:off x="83630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D8CCAE4-B8B6-4C9C-8E4B-D96EBBA7923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22148FF-A5B1-44C9-A490-84F929EB0364}"/>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5FFB143-9DBB-4F20-A4E1-E2C87F3BC495}"/>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507595B-070B-4D0F-AED7-56AD988E7BEA}"/>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750CCE6-B271-4B28-A06F-5F6495319525}"/>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719EF81-0006-481D-957A-DEFE047337A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196D569-842D-4F87-A95F-5C9A5074D871}"/>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B674495-04D0-4161-8579-4648E8ADA43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71A382E-BF00-41AD-A5E3-C3C6EACD00F3}"/>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25CAB66-68D7-4A3C-8F8D-F59013450623}"/>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3B4D28F9-A0F9-4F4B-BAC7-87266FC98A16}"/>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5E60CDC1-48F5-4E16-8F26-62B0C0E21821}"/>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E2A5D335-3DF7-4ED3-AD69-997B29A4043B}"/>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4DB8A240-66A3-44D9-AFB9-CAD5C1E57AB9}"/>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C612246A-EF48-4C8C-A334-2B7F80484BC7}"/>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3A8B9BB-7A9F-480F-8EB5-E302CC3CC38C}"/>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0017C71-8798-43E7-A774-D042205C1C7F}"/>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8C0D4A8B-6AFA-445D-835A-CE93F02E8041}"/>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7275B82-4735-4483-A844-BD71714251B7}"/>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AEE693CE-16BE-4BE0-A8DF-1E373F922123}"/>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D78E05A-665F-4222-A572-39C06A7A068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8D8716B4-2F39-4C55-8913-A677B22E62DA}"/>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BCC9C903-821C-4C59-9826-2107B3BB775C}"/>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a:extLst>
            <a:ext uri="{FF2B5EF4-FFF2-40B4-BE49-F238E27FC236}">
              <a16:creationId xmlns:a16="http://schemas.microsoft.com/office/drawing/2014/main" id="{B393B6DB-1BE9-419E-9474-1E8195C2893E}"/>
            </a:ext>
          </a:extLst>
        </xdr:cNvPr>
        <xdr:cNvCxnSpPr/>
      </xdr:nvCxnSpPr>
      <xdr:spPr>
        <a:xfrm flipV="1">
          <a:off x="9219565" y="5534292"/>
          <a:ext cx="0" cy="149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a:extLst>
            <a:ext uri="{FF2B5EF4-FFF2-40B4-BE49-F238E27FC236}">
              <a16:creationId xmlns:a16="http://schemas.microsoft.com/office/drawing/2014/main" id="{412D3E15-955C-4A60-BC2B-5FED8076946A}"/>
            </a:ext>
          </a:extLst>
        </xdr:cNvPr>
        <xdr:cNvSpPr txBox="1"/>
      </xdr:nvSpPr>
      <xdr:spPr>
        <a:xfrm>
          <a:off x="9258300" y="703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a:extLst>
            <a:ext uri="{FF2B5EF4-FFF2-40B4-BE49-F238E27FC236}">
              <a16:creationId xmlns:a16="http://schemas.microsoft.com/office/drawing/2014/main" id="{E8F73D3D-9166-4AF2-86FD-9BC8762C4BA5}"/>
            </a:ext>
          </a:extLst>
        </xdr:cNvPr>
        <xdr:cNvCxnSpPr/>
      </xdr:nvCxnSpPr>
      <xdr:spPr>
        <a:xfrm>
          <a:off x="9154160" y="7032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a:extLst>
            <a:ext uri="{FF2B5EF4-FFF2-40B4-BE49-F238E27FC236}">
              <a16:creationId xmlns:a16="http://schemas.microsoft.com/office/drawing/2014/main" id="{4D465F33-35AE-4757-A354-79256AEBEA0C}"/>
            </a:ext>
          </a:extLst>
        </xdr:cNvPr>
        <xdr:cNvSpPr txBox="1"/>
      </xdr:nvSpPr>
      <xdr:spPr>
        <a:xfrm>
          <a:off x="9258300" y="5313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a:extLst>
            <a:ext uri="{FF2B5EF4-FFF2-40B4-BE49-F238E27FC236}">
              <a16:creationId xmlns:a16="http://schemas.microsoft.com/office/drawing/2014/main" id="{83068EF6-57C9-45C2-B4C3-C49C7FE615E8}"/>
            </a:ext>
          </a:extLst>
        </xdr:cNvPr>
        <xdr:cNvCxnSpPr/>
      </xdr:nvCxnSpPr>
      <xdr:spPr>
        <a:xfrm>
          <a:off x="9154160" y="5534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59974</xdr:rowOff>
    </xdr:from>
    <xdr:ext cx="534377" cy="259045"/>
    <xdr:sp macro="" textlink="">
      <xdr:nvSpPr>
        <xdr:cNvPr id="119" name="【道路】&#10;一人当たり延長平均値テキスト">
          <a:extLst>
            <a:ext uri="{FF2B5EF4-FFF2-40B4-BE49-F238E27FC236}">
              <a16:creationId xmlns:a16="http://schemas.microsoft.com/office/drawing/2014/main" id="{FF098D84-A331-4253-B7B8-E744DE180901}"/>
            </a:ext>
          </a:extLst>
        </xdr:cNvPr>
        <xdr:cNvSpPr txBox="1"/>
      </xdr:nvSpPr>
      <xdr:spPr>
        <a:xfrm>
          <a:off x="9258300" y="6597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a:extLst>
            <a:ext uri="{FF2B5EF4-FFF2-40B4-BE49-F238E27FC236}">
              <a16:creationId xmlns:a16="http://schemas.microsoft.com/office/drawing/2014/main" id="{D10D8B6B-9696-4089-8DEA-CB45876DB423}"/>
            </a:ext>
          </a:extLst>
        </xdr:cNvPr>
        <xdr:cNvSpPr/>
      </xdr:nvSpPr>
      <xdr:spPr>
        <a:xfrm>
          <a:off x="9192260" y="66195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a:extLst>
            <a:ext uri="{FF2B5EF4-FFF2-40B4-BE49-F238E27FC236}">
              <a16:creationId xmlns:a16="http://schemas.microsoft.com/office/drawing/2014/main" id="{FD58901A-72BC-4A1D-9CB6-88AF95C0677A}"/>
            </a:ext>
          </a:extLst>
        </xdr:cNvPr>
        <xdr:cNvSpPr/>
      </xdr:nvSpPr>
      <xdr:spPr>
        <a:xfrm>
          <a:off x="8445500" y="6631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a:extLst>
            <a:ext uri="{FF2B5EF4-FFF2-40B4-BE49-F238E27FC236}">
              <a16:creationId xmlns:a16="http://schemas.microsoft.com/office/drawing/2014/main" id="{9A94C008-E968-4613-94FB-8B0884AE0369}"/>
            </a:ext>
          </a:extLst>
        </xdr:cNvPr>
        <xdr:cNvSpPr/>
      </xdr:nvSpPr>
      <xdr:spPr>
        <a:xfrm>
          <a:off x="7670800" y="6646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a:extLst>
            <a:ext uri="{FF2B5EF4-FFF2-40B4-BE49-F238E27FC236}">
              <a16:creationId xmlns:a16="http://schemas.microsoft.com/office/drawing/2014/main" id="{CFE59218-15C4-40DB-B9BB-237804ADA2F2}"/>
            </a:ext>
          </a:extLst>
        </xdr:cNvPr>
        <xdr:cNvSpPr/>
      </xdr:nvSpPr>
      <xdr:spPr>
        <a:xfrm>
          <a:off x="6873240" y="66407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a:extLst>
            <a:ext uri="{FF2B5EF4-FFF2-40B4-BE49-F238E27FC236}">
              <a16:creationId xmlns:a16="http://schemas.microsoft.com/office/drawing/2014/main" id="{36D14F0D-F9FC-46D2-9607-CA75BCE3575F}"/>
            </a:ext>
          </a:extLst>
        </xdr:cNvPr>
        <xdr:cNvSpPr/>
      </xdr:nvSpPr>
      <xdr:spPr>
        <a:xfrm>
          <a:off x="6098540" y="66379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35953D8-1549-4E8D-86E7-3D7E837AE62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7070988-03B2-42D5-B25E-8C3859DCEA3B}"/>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ADF1B69-39F5-463A-B3E7-4CFE3F5A4DBD}"/>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75D0A56-F21B-4F98-A1EE-D9A7BE6D9A1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A7C39DA-F278-46AC-BCD1-204D387CE6AA}"/>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125565</xdr:rowOff>
    </xdr:from>
    <xdr:to>
      <xdr:col>55</xdr:col>
      <xdr:colOff>50800</xdr:colOff>
      <xdr:row>34</xdr:row>
      <xdr:rowOff>55715</xdr:rowOff>
    </xdr:to>
    <xdr:sp macro="" textlink="">
      <xdr:nvSpPr>
        <xdr:cNvPr id="130" name="楕円 129">
          <a:extLst>
            <a:ext uri="{FF2B5EF4-FFF2-40B4-BE49-F238E27FC236}">
              <a16:creationId xmlns:a16="http://schemas.microsoft.com/office/drawing/2014/main" id="{897C480B-983B-4DB8-B01A-013B8D5B5A3A}"/>
            </a:ext>
          </a:extLst>
        </xdr:cNvPr>
        <xdr:cNvSpPr/>
      </xdr:nvSpPr>
      <xdr:spPr>
        <a:xfrm>
          <a:off x="9192260" y="56576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148442</xdr:rowOff>
    </xdr:from>
    <xdr:ext cx="599010" cy="259045"/>
    <xdr:sp macro="" textlink="">
      <xdr:nvSpPr>
        <xdr:cNvPr id="131" name="【道路】&#10;一人当たり延長該当値テキスト">
          <a:extLst>
            <a:ext uri="{FF2B5EF4-FFF2-40B4-BE49-F238E27FC236}">
              <a16:creationId xmlns:a16="http://schemas.microsoft.com/office/drawing/2014/main" id="{033EE9FE-C01C-4FAA-8F54-8983AE51E12E}"/>
            </a:ext>
          </a:extLst>
        </xdr:cNvPr>
        <xdr:cNvSpPr txBox="1"/>
      </xdr:nvSpPr>
      <xdr:spPr>
        <a:xfrm>
          <a:off x="9258300" y="551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149847</xdr:rowOff>
    </xdr:from>
    <xdr:to>
      <xdr:col>50</xdr:col>
      <xdr:colOff>165100</xdr:colOff>
      <xdr:row>34</xdr:row>
      <xdr:rowOff>79997</xdr:rowOff>
    </xdr:to>
    <xdr:sp macro="" textlink="">
      <xdr:nvSpPr>
        <xdr:cNvPr id="132" name="楕円 131">
          <a:extLst>
            <a:ext uri="{FF2B5EF4-FFF2-40B4-BE49-F238E27FC236}">
              <a16:creationId xmlns:a16="http://schemas.microsoft.com/office/drawing/2014/main" id="{811EE0FB-D29E-484C-A806-635FE77483CA}"/>
            </a:ext>
          </a:extLst>
        </xdr:cNvPr>
        <xdr:cNvSpPr/>
      </xdr:nvSpPr>
      <xdr:spPr>
        <a:xfrm>
          <a:off x="8445500" y="56819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4915</xdr:rowOff>
    </xdr:from>
    <xdr:to>
      <xdr:col>55</xdr:col>
      <xdr:colOff>0</xdr:colOff>
      <xdr:row>34</xdr:row>
      <xdr:rowOff>29197</xdr:rowOff>
    </xdr:to>
    <xdr:cxnSp macro="">
      <xdr:nvCxnSpPr>
        <xdr:cNvPr id="133" name="直線コネクタ 132">
          <a:extLst>
            <a:ext uri="{FF2B5EF4-FFF2-40B4-BE49-F238E27FC236}">
              <a16:creationId xmlns:a16="http://schemas.microsoft.com/office/drawing/2014/main" id="{0CD29D02-EED4-43A4-AE45-A90F7A588AA2}"/>
            </a:ext>
          </a:extLst>
        </xdr:cNvPr>
        <xdr:cNvCxnSpPr/>
      </xdr:nvCxnSpPr>
      <xdr:spPr>
        <a:xfrm flipV="1">
          <a:off x="8496300" y="5704675"/>
          <a:ext cx="723900" cy="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15901</xdr:rowOff>
    </xdr:from>
    <xdr:to>
      <xdr:col>46</xdr:col>
      <xdr:colOff>38100</xdr:colOff>
      <xdr:row>34</xdr:row>
      <xdr:rowOff>117501</xdr:rowOff>
    </xdr:to>
    <xdr:sp macro="" textlink="">
      <xdr:nvSpPr>
        <xdr:cNvPr id="134" name="楕円 133">
          <a:extLst>
            <a:ext uri="{FF2B5EF4-FFF2-40B4-BE49-F238E27FC236}">
              <a16:creationId xmlns:a16="http://schemas.microsoft.com/office/drawing/2014/main" id="{E3E7C447-5DCC-4CE9-B8A1-C714D517712B}"/>
            </a:ext>
          </a:extLst>
        </xdr:cNvPr>
        <xdr:cNvSpPr/>
      </xdr:nvSpPr>
      <xdr:spPr>
        <a:xfrm>
          <a:off x="7670800" y="57156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29197</xdr:rowOff>
    </xdr:from>
    <xdr:to>
      <xdr:col>50</xdr:col>
      <xdr:colOff>114300</xdr:colOff>
      <xdr:row>34</xdr:row>
      <xdr:rowOff>66701</xdr:rowOff>
    </xdr:to>
    <xdr:cxnSp macro="">
      <xdr:nvCxnSpPr>
        <xdr:cNvPr id="135" name="直線コネクタ 134">
          <a:extLst>
            <a:ext uri="{FF2B5EF4-FFF2-40B4-BE49-F238E27FC236}">
              <a16:creationId xmlns:a16="http://schemas.microsoft.com/office/drawing/2014/main" id="{55C8F94F-D6F0-4130-BCA5-094C2D7DEDB7}"/>
            </a:ext>
          </a:extLst>
        </xdr:cNvPr>
        <xdr:cNvCxnSpPr/>
      </xdr:nvCxnSpPr>
      <xdr:spPr>
        <a:xfrm flipV="1">
          <a:off x="7713980" y="5728957"/>
          <a:ext cx="782320" cy="3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33591</xdr:rowOff>
    </xdr:from>
    <xdr:to>
      <xdr:col>41</xdr:col>
      <xdr:colOff>101600</xdr:colOff>
      <xdr:row>34</xdr:row>
      <xdr:rowOff>135191</xdr:rowOff>
    </xdr:to>
    <xdr:sp macro="" textlink="">
      <xdr:nvSpPr>
        <xdr:cNvPr id="136" name="楕円 135">
          <a:extLst>
            <a:ext uri="{FF2B5EF4-FFF2-40B4-BE49-F238E27FC236}">
              <a16:creationId xmlns:a16="http://schemas.microsoft.com/office/drawing/2014/main" id="{1EDB18BF-9857-40FD-8CC6-E0D8E2EE45C2}"/>
            </a:ext>
          </a:extLst>
        </xdr:cNvPr>
        <xdr:cNvSpPr/>
      </xdr:nvSpPr>
      <xdr:spPr>
        <a:xfrm>
          <a:off x="6873240" y="573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66701</xdr:rowOff>
    </xdr:from>
    <xdr:to>
      <xdr:col>45</xdr:col>
      <xdr:colOff>177800</xdr:colOff>
      <xdr:row>34</xdr:row>
      <xdr:rowOff>84391</xdr:rowOff>
    </xdr:to>
    <xdr:cxnSp macro="">
      <xdr:nvCxnSpPr>
        <xdr:cNvPr id="137" name="直線コネクタ 136">
          <a:extLst>
            <a:ext uri="{FF2B5EF4-FFF2-40B4-BE49-F238E27FC236}">
              <a16:creationId xmlns:a16="http://schemas.microsoft.com/office/drawing/2014/main" id="{230861C8-36C1-4696-92F5-16844B63DF53}"/>
            </a:ext>
          </a:extLst>
        </xdr:cNvPr>
        <xdr:cNvCxnSpPr/>
      </xdr:nvCxnSpPr>
      <xdr:spPr>
        <a:xfrm flipV="1">
          <a:off x="6924040" y="5766461"/>
          <a:ext cx="789940" cy="1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40246</xdr:rowOff>
    </xdr:from>
    <xdr:to>
      <xdr:col>36</xdr:col>
      <xdr:colOff>165100</xdr:colOff>
      <xdr:row>34</xdr:row>
      <xdr:rowOff>141846</xdr:rowOff>
    </xdr:to>
    <xdr:sp macro="" textlink="">
      <xdr:nvSpPr>
        <xdr:cNvPr id="138" name="楕円 137">
          <a:extLst>
            <a:ext uri="{FF2B5EF4-FFF2-40B4-BE49-F238E27FC236}">
              <a16:creationId xmlns:a16="http://schemas.microsoft.com/office/drawing/2014/main" id="{EB952DB0-9576-4CA5-9413-57C695C8FD5E}"/>
            </a:ext>
          </a:extLst>
        </xdr:cNvPr>
        <xdr:cNvSpPr/>
      </xdr:nvSpPr>
      <xdr:spPr>
        <a:xfrm>
          <a:off x="6098540" y="574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84391</xdr:rowOff>
    </xdr:from>
    <xdr:to>
      <xdr:col>41</xdr:col>
      <xdr:colOff>50800</xdr:colOff>
      <xdr:row>34</xdr:row>
      <xdr:rowOff>91046</xdr:rowOff>
    </xdr:to>
    <xdr:cxnSp macro="">
      <xdr:nvCxnSpPr>
        <xdr:cNvPr id="139" name="直線コネクタ 138">
          <a:extLst>
            <a:ext uri="{FF2B5EF4-FFF2-40B4-BE49-F238E27FC236}">
              <a16:creationId xmlns:a16="http://schemas.microsoft.com/office/drawing/2014/main" id="{E10B2C43-875F-4451-8CAD-A17155C617B7}"/>
            </a:ext>
          </a:extLst>
        </xdr:cNvPr>
        <xdr:cNvCxnSpPr/>
      </xdr:nvCxnSpPr>
      <xdr:spPr>
        <a:xfrm flipV="1">
          <a:off x="6149340" y="5784151"/>
          <a:ext cx="774700" cy="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15232</xdr:rowOff>
    </xdr:from>
    <xdr:ext cx="534377" cy="259045"/>
    <xdr:sp macro="" textlink="">
      <xdr:nvSpPr>
        <xdr:cNvPr id="140" name="n_1aveValue【道路】&#10;一人当たり延長">
          <a:extLst>
            <a:ext uri="{FF2B5EF4-FFF2-40B4-BE49-F238E27FC236}">
              <a16:creationId xmlns:a16="http://schemas.microsoft.com/office/drawing/2014/main" id="{E035D690-15E6-4F9B-9522-DA040E5228F9}"/>
            </a:ext>
          </a:extLst>
        </xdr:cNvPr>
        <xdr:cNvSpPr txBox="1"/>
      </xdr:nvSpPr>
      <xdr:spPr>
        <a:xfrm>
          <a:off x="8239271" y="67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30053</xdr:rowOff>
    </xdr:from>
    <xdr:ext cx="534377" cy="259045"/>
    <xdr:sp macro="" textlink="">
      <xdr:nvSpPr>
        <xdr:cNvPr id="141" name="n_2aveValue【道路】&#10;一人当たり延長">
          <a:extLst>
            <a:ext uri="{FF2B5EF4-FFF2-40B4-BE49-F238E27FC236}">
              <a16:creationId xmlns:a16="http://schemas.microsoft.com/office/drawing/2014/main" id="{9D35029A-4687-4CBD-8EA6-985F928F5CB3}"/>
            </a:ext>
          </a:extLst>
        </xdr:cNvPr>
        <xdr:cNvSpPr txBox="1"/>
      </xdr:nvSpPr>
      <xdr:spPr>
        <a:xfrm>
          <a:off x="7477271" y="673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24045</xdr:rowOff>
    </xdr:from>
    <xdr:ext cx="534377" cy="259045"/>
    <xdr:sp macro="" textlink="">
      <xdr:nvSpPr>
        <xdr:cNvPr id="142" name="n_3aveValue【道路】&#10;一人当たり延長">
          <a:extLst>
            <a:ext uri="{FF2B5EF4-FFF2-40B4-BE49-F238E27FC236}">
              <a16:creationId xmlns:a16="http://schemas.microsoft.com/office/drawing/2014/main" id="{26470B1B-1268-483D-AB20-2C809B754FD2}"/>
            </a:ext>
          </a:extLst>
        </xdr:cNvPr>
        <xdr:cNvSpPr txBox="1"/>
      </xdr:nvSpPr>
      <xdr:spPr>
        <a:xfrm>
          <a:off x="6702571" y="672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21315</xdr:rowOff>
    </xdr:from>
    <xdr:ext cx="534377" cy="259045"/>
    <xdr:sp macro="" textlink="">
      <xdr:nvSpPr>
        <xdr:cNvPr id="143" name="n_4aveValue【道路】&#10;一人当たり延長">
          <a:extLst>
            <a:ext uri="{FF2B5EF4-FFF2-40B4-BE49-F238E27FC236}">
              <a16:creationId xmlns:a16="http://schemas.microsoft.com/office/drawing/2014/main" id="{A197B065-800B-4237-891A-407112BCBE74}"/>
            </a:ext>
          </a:extLst>
        </xdr:cNvPr>
        <xdr:cNvSpPr txBox="1"/>
      </xdr:nvSpPr>
      <xdr:spPr>
        <a:xfrm>
          <a:off x="5905011" y="672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32</xdr:row>
      <xdr:rowOff>96524</xdr:rowOff>
    </xdr:from>
    <xdr:ext cx="599010" cy="259045"/>
    <xdr:sp macro="" textlink="">
      <xdr:nvSpPr>
        <xdr:cNvPr id="144" name="n_1mainValue【道路】&#10;一人当たり延長">
          <a:extLst>
            <a:ext uri="{FF2B5EF4-FFF2-40B4-BE49-F238E27FC236}">
              <a16:creationId xmlns:a16="http://schemas.microsoft.com/office/drawing/2014/main" id="{D8557413-6862-4D73-BFF3-7B4E23A5C96E}"/>
            </a:ext>
          </a:extLst>
        </xdr:cNvPr>
        <xdr:cNvSpPr txBox="1"/>
      </xdr:nvSpPr>
      <xdr:spPr>
        <a:xfrm>
          <a:off x="8214574" y="546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32</xdr:row>
      <xdr:rowOff>134028</xdr:rowOff>
    </xdr:from>
    <xdr:ext cx="599010" cy="259045"/>
    <xdr:sp macro="" textlink="">
      <xdr:nvSpPr>
        <xdr:cNvPr id="145" name="n_2mainValue【道路】&#10;一人当たり延長">
          <a:extLst>
            <a:ext uri="{FF2B5EF4-FFF2-40B4-BE49-F238E27FC236}">
              <a16:creationId xmlns:a16="http://schemas.microsoft.com/office/drawing/2014/main" id="{F40AD334-314F-4313-A6D1-39C7539D0476}"/>
            </a:ext>
          </a:extLst>
        </xdr:cNvPr>
        <xdr:cNvSpPr txBox="1"/>
      </xdr:nvSpPr>
      <xdr:spPr>
        <a:xfrm>
          <a:off x="7444954" y="549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32</xdr:row>
      <xdr:rowOff>151718</xdr:rowOff>
    </xdr:from>
    <xdr:ext cx="599010" cy="259045"/>
    <xdr:sp macro="" textlink="">
      <xdr:nvSpPr>
        <xdr:cNvPr id="146" name="n_3mainValue【道路】&#10;一人当たり延長">
          <a:extLst>
            <a:ext uri="{FF2B5EF4-FFF2-40B4-BE49-F238E27FC236}">
              <a16:creationId xmlns:a16="http://schemas.microsoft.com/office/drawing/2014/main" id="{C122EF8A-573F-4951-995B-054CCACCDAAD}"/>
            </a:ext>
          </a:extLst>
        </xdr:cNvPr>
        <xdr:cNvSpPr txBox="1"/>
      </xdr:nvSpPr>
      <xdr:spPr>
        <a:xfrm>
          <a:off x="6670254" y="551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32</xdr:row>
      <xdr:rowOff>158373</xdr:rowOff>
    </xdr:from>
    <xdr:ext cx="599010" cy="259045"/>
    <xdr:sp macro="" textlink="">
      <xdr:nvSpPr>
        <xdr:cNvPr id="147" name="n_4mainValue【道路】&#10;一人当たり延長">
          <a:extLst>
            <a:ext uri="{FF2B5EF4-FFF2-40B4-BE49-F238E27FC236}">
              <a16:creationId xmlns:a16="http://schemas.microsoft.com/office/drawing/2014/main" id="{6F5C638B-D097-485C-BA44-7733C4F6A9B5}"/>
            </a:ext>
          </a:extLst>
        </xdr:cNvPr>
        <xdr:cNvSpPr txBox="1"/>
      </xdr:nvSpPr>
      <xdr:spPr>
        <a:xfrm>
          <a:off x="5872694" y="552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2F67F28-E9B5-44C8-9D2A-5CE1856C515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3260097-1C39-4124-A908-A6DC58DA455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279BB63-5ABB-435A-958C-A4F7ED0B251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BF6F704-9DC0-43A4-AF8C-DECB74C7C74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B42E65E-C2D3-491F-BA14-7BAB39B7328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AAD5F9E-A0BA-4777-A164-DAE483A7AB53}"/>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43B4E9A-2765-4073-AAE0-CB2C4CFE29FB}"/>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D7513A24-A8B5-4A90-8B80-9F82957B115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C0D14385-7E15-4738-A30C-017807CF9EC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99283D6-D2BE-4462-A6F9-E205C79BF45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2577D785-1FFB-4205-A7D9-46889E8CC30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91EFF58E-8728-4172-9E7A-EE69075E0E9D}"/>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C9D2BDD5-DB5B-45A7-9A38-1C3E95675788}"/>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35D2A233-C12F-4108-823D-B1E26D672E48}"/>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7BD3AC50-10EA-427F-BCDF-B7AB7A4F7DBD}"/>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48C8CDB0-0C99-4912-BEB4-E0E9487C8BFE}"/>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F31F0196-5FC2-4C32-ADD3-36898DAFD05D}"/>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C2382CB9-1A3D-44E2-8B07-B69F44993C9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D033D638-E441-4561-BDA4-F064C7DE08F3}"/>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50647F1A-EFAB-4CAC-8790-BF91BA43AD5D}"/>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218742B4-0A2D-4C69-90BC-CAC9132AB2C1}"/>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DB34A49C-A924-4961-8ED0-71DEAE3DC961}"/>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F868FAAC-6C38-4D23-BD37-1FCF35568054}"/>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62D1010A-8210-400F-86AE-9B24CD96424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AB127AC7-9BF7-463B-ADDD-8B3DA5DA140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a:extLst>
            <a:ext uri="{FF2B5EF4-FFF2-40B4-BE49-F238E27FC236}">
              <a16:creationId xmlns:a16="http://schemas.microsoft.com/office/drawing/2014/main" id="{D20B88F3-FFDE-4A90-A8A5-3C04FE9DAD34}"/>
            </a:ext>
          </a:extLst>
        </xdr:cNvPr>
        <xdr:cNvCxnSpPr/>
      </xdr:nvCxnSpPr>
      <xdr:spPr>
        <a:xfrm flipV="1">
          <a:off x="4086225" y="9373688"/>
          <a:ext cx="0" cy="133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F60E3B73-80CE-44BA-918E-D8554A082FCF}"/>
            </a:ext>
          </a:extLst>
        </xdr:cNvPr>
        <xdr:cNvSpPr txBox="1"/>
      </xdr:nvSpPr>
      <xdr:spPr>
        <a:xfrm>
          <a:off x="4124960" y="1071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a:extLst>
            <a:ext uri="{FF2B5EF4-FFF2-40B4-BE49-F238E27FC236}">
              <a16:creationId xmlns:a16="http://schemas.microsoft.com/office/drawing/2014/main" id="{37A0AE8B-4427-4FA2-91F6-B11246A176E7}"/>
            </a:ext>
          </a:extLst>
        </xdr:cNvPr>
        <xdr:cNvCxnSpPr/>
      </xdr:nvCxnSpPr>
      <xdr:spPr>
        <a:xfrm>
          <a:off x="4020820" y="10706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8DB0B14D-D175-4E2C-9464-3F17AF4986E4}"/>
            </a:ext>
          </a:extLst>
        </xdr:cNvPr>
        <xdr:cNvSpPr txBox="1"/>
      </xdr:nvSpPr>
      <xdr:spPr>
        <a:xfrm>
          <a:off x="4124960" y="9152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2F546D44-2681-4B29-9857-EA8639DB6C29}"/>
            </a:ext>
          </a:extLst>
        </xdr:cNvPr>
        <xdr:cNvCxnSpPr/>
      </xdr:nvCxnSpPr>
      <xdr:spPr>
        <a:xfrm>
          <a:off x="4020820" y="937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54990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7CDA7B43-982C-4BF3-8425-41C44AD40A67}"/>
            </a:ext>
          </a:extLst>
        </xdr:cNvPr>
        <xdr:cNvSpPr txBox="1"/>
      </xdr:nvSpPr>
      <xdr:spPr>
        <a:xfrm>
          <a:off x="4124960" y="102810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a:extLst>
            <a:ext uri="{FF2B5EF4-FFF2-40B4-BE49-F238E27FC236}">
              <a16:creationId xmlns:a16="http://schemas.microsoft.com/office/drawing/2014/main" id="{28F1CB39-FA6B-43B8-88D7-45F69E3C94C0}"/>
            </a:ext>
          </a:extLst>
        </xdr:cNvPr>
        <xdr:cNvSpPr/>
      </xdr:nvSpPr>
      <xdr:spPr>
        <a:xfrm>
          <a:off x="4036060" y="10302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a:extLst>
            <a:ext uri="{FF2B5EF4-FFF2-40B4-BE49-F238E27FC236}">
              <a16:creationId xmlns:a16="http://schemas.microsoft.com/office/drawing/2014/main" id="{02DC5F5B-62D5-4FBA-9DA0-702307C30364}"/>
            </a:ext>
          </a:extLst>
        </xdr:cNvPr>
        <xdr:cNvSpPr/>
      </xdr:nvSpPr>
      <xdr:spPr>
        <a:xfrm>
          <a:off x="3312160" y="102944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a:extLst>
            <a:ext uri="{FF2B5EF4-FFF2-40B4-BE49-F238E27FC236}">
              <a16:creationId xmlns:a16="http://schemas.microsoft.com/office/drawing/2014/main" id="{E7FDEC8F-F075-4423-BADB-0699A3DE6487}"/>
            </a:ext>
          </a:extLst>
        </xdr:cNvPr>
        <xdr:cNvSpPr/>
      </xdr:nvSpPr>
      <xdr:spPr>
        <a:xfrm>
          <a:off x="2514600" y="102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a:extLst>
            <a:ext uri="{FF2B5EF4-FFF2-40B4-BE49-F238E27FC236}">
              <a16:creationId xmlns:a16="http://schemas.microsoft.com/office/drawing/2014/main" id="{D759FAF2-07B3-4C1D-961A-091D4ED55CC4}"/>
            </a:ext>
          </a:extLst>
        </xdr:cNvPr>
        <xdr:cNvSpPr/>
      </xdr:nvSpPr>
      <xdr:spPr>
        <a:xfrm>
          <a:off x="17399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a:extLst>
            <a:ext uri="{FF2B5EF4-FFF2-40B4-BE49-F238E27FC236}">
              <a16:creationId xmlns:a16="http://schemas.microsoft.com/office/drawing/2014/main" id="{7B4CB0CE-B2F1-42B3-8FA9-827ED2370A10}"/>
            </a:ext>
          </a:extLst>
        </xdr:cNvPr>
        <xdr:cNvSpPr/>
      </xdr:nvSpPr>
      <xdr:spPr>
        <a:xfrm>
          <a:off x="965200" y="102617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804E31A-876A-4EB7-8083-347E31E52B1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FDC3BBB-3CEE-428A-AE69-29E608E25E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2DC091C-D10A-4C86-8E34-B7587BE18CA3}"/>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6C6E35D-02D2-44F7-810F-61CE4D5CD36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374FE01-37C9-4C6B-B003-29BE3B181468}"/>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30843</xdr:rowOff>
    </xdr:from>
    <xdr:to>
      <xdr:col>24</xdr:col>
      <xdr:colOff>114300</xdr:colOff>
      <xdr:row>60</xdr:row>
      <xdr:rowOff>132443</xdr:rowOff>
    </xdr:to>
    <xdr:sp macro="" textlink="">
      <xdr:nvSpPr>
        <xdr:cNvPr id="189" name="楕円 188">
          <a:extLst>
            <a:ext uri="{FF2B5EF4-FFF2-40B4-BE49-F238E27FC236}">
              <a16:creationId xmlns:a16="http://schemas.microsoft.com/office/drawing/2014/main" id="{20A60921-F724-487E-A4CD-F075680B43B5}"/>
            </a:ext>
          </a:extLst>
        </xdr:cNvPr>
        <xdr:cNvSpPr/>
      </xdr:nvSpPr>
      <xdr:spPr>
        <a:xfrm>
          <a:off x="403606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53720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629DB0DF-7660-40DD-B15D-A09CFC998609}"/>
            </a:ext>
          </a:extLst>
        </xdr:cNvPr>
        <xdr:cNvSpPr txBox="1"/>
      </xdr:nvSpPr>
      <xdr:spPr>
        <a:xfrm>
          <a:off x="4124960"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xdr:rowOff>
    </xdr:from>
    <xdr:to>
      <xdr:col>20</xdr:col>
      <xdr:colOff>38100</xdr:colOff>
      <xdr:row>60</xdr:row>
      <xdr:rowOff>103051</xdr:rowOff>
    </xdr:to>
    <xdr:sp macro="" textlink="">
      <xdr:nvSpPr>
        <xdr:cNvPr id="191" name="楕円 190">
          <a:extLst>
            <a:ext uri="{FF2B5EF4-FFF2-40B4-BE49-F238E27FC236}">
              <a16:creationId xmlns:a16="http://schemas.microsoft.com/office/drawing/2014/main" id="{F976AAF1-DFB6-4657-B7AD-4EF13E4C138B}"/>
            </a:ext>
          </a:extLst>
        </xdr:cNvPr>
        <xdr:cNvSpPr/>
      </xdr:nvSpPr>
      <xdr:spPr>
        <a:xfrm>
          <a:off x="3312160" y="100598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52251</xdr:rowOff>
    </xdr:from>
    <xdr:to>
      <xdr:col>24</xdr:col>
      <xdr:colOff>63500</xdr:colOff>
      <xdr:row>60</xdr:row>
      <xdr:rowOff>81643</xdr:rowOff>
    </xdr:to>
    <xdr:cxnSp macro="">
      <xdr:nvCxnSpPr>
        <xdr:cNvPr id="192" name="直線コネクタ 191">
          <a:extLst>
            <a:ext uri="{FF2B5EF4-FFF2-40B4-BE49-F238E27FC236}">
              <a16:creationId xmlns:a16="http://schemas.microsoft.com/office/drawing/2014/main" id="{7823F5F7-A8B0-4037-AAC1-CEE35E5B86E3}"/>
            </a:ext>
          </a:extLst>
        </xdr:cNvPr>
        <xdr:cNvCxnSpPr/>
      </xdr:nvCxnSpPr>
      <xdr:spPr>
        <a:xfrm>
          <a:off x="3355340" y="10110651"/>
          <a:ext cx="7315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145143</xdr:rowOff>
    </xdr:from>
    <xdr:to>
      <xdr:col>15</xdr:col>
      <xdr:colOff>101600</xdr:colOff>
      <xdr:row>60</xdr:row>
      <xdr:rowOff>75293</xdr:rowOff>
    </xdr:to>
    <xdr:sp macro="" textlink="">
      <xdr:nvSpPr>
        <xdr:cNvPr id="193" name="楕円 192">
          <a:extLst>
            <a:ext uri="{FF2B5EF4-FFF2-40B4-BE49-F238E27FC236}">
              <a16:creationId xmlns:a16="http://schemas.microsoft.com/office/drawing/2014/main" id="{977F1229-5D31-405C-A776-776238D24D45}"/>
            </a:ext>
          </a:extLst>
        </xdr:cNvPr>
        <xdr:cNvSpPr/>
      </xdr:nvSpPr>
      <xdr:spPr>
        <a:xfrm>
          <a:off x="2514600" y="100359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24493</xdr:rowOff>
    </xdr:from>
    <xdr:to>
      <xdr:col>19</xdr:col>
      <xdr:colOff>177800</xdr:colOff>
      <xdr:row>60</xdr:row>
      <xdr:rowOff>52251</xdr:rowOff>
    </xdr:to>
    <xdr:cxnSp macro="">
      <xdr:nvCxnSpPr>
        <xdr:cNvPr id="194" name="直線コネクタ 193">
          <a:extLst>
            <a:ext uri="{FF2B5EF4-FFF2-40B4-BE49-F238E27FC236}">
              <a16:creationId xmlns:a16="http://schemas.microsoft.com/office/drawing/2014/main" id="{410B0738-89AC-432E-8821-61070CCD3D7E}"/>
            </a:ext>
          </a:extLst>
        </xdr:cNvPr>
        <xdr:cNvCxnSpPr/>
      </xdr:nvCxnSpPr>
      <xdr:spPr>
        <a:xfrm>
          <a:off x="2565400" y="10082893"/>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117384</xdr:rowOff>
    </xdr:from>
    <xdr:to>
      <xdr:col>10</xdr:col>
      <xdr:colOff>165100</xdr:colOff>
      <xdr:row>60</xdr:row>
      <xdr:rowOff>47534</xdr:rowOff>
    </xdr:to>
    <xdr:sp macro="" textlink="">
      <xdr:nvSpPr>
        <xdr:cNvPr id="195" name="楕円 194">
          <a:extLst>
            <a:ext uri="{FF2B5EF4-FFF2-40B4-BE49-F238E27FC236}">
              <a16:creationId xmlns:a16="http://schemas.microsoft.com/office/drawing/2014/main" id="{3EF781B0-14B7-4A6D-AA6B-1ECC44DF11AC}"/>
            </a:ext>
          </a:extLst>
        </xdr:cNvPr>
        <xdr:cNvSpPr/>
      </xdr:nvSpPr>
      <xdr:spPr>
        <a:xfrm>
          <a:off x="1739900" y="100081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168184</xdr:rowOff>
    </xdr:from>
    <xdr:to>
      <xdr:col>15</xdr:col>
      <xdr:colOff>50800</xdr:colOff>
      <xdr:row>60</xdr:row>
      <xdr:rowOff>24493</xdr:rowOff>
    </xdr:to>
    <xdr:cxnSp macro="">
      <xdr:nvCxnSpPr>
        <xdr:cNvPr id="196" name="直線コネクタ 195">
          <a:extLst>
            <a:ext uri="{FF2B5EF4-FFF2-40B4-BE49-F238E27FC236}">
              <a16:creationId xmlns:a16="http://schemas.microsoft.com/office/drawing/2014/main" id="{261C76E8-5703-4012-99E3-9F24B2762F61}"/>
            </a:ext>
          </a:extLst>
        </xdr:cNvPr>
        <xdr:cNvCxnSpPr/>
      </xdr:nvCxnSpPr>
      <xdr:spPr>
        <a:xfrm>
          <a:off x="1790700" y="10058944"/>
          <a:ext cx="7747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89626</xdr:rowOff>
    </xdr:from>
    <xdr:to>
      <xdr:col>6</xdr:col>
      <xdr:colOff>38100</xdr:colOff>
      <xdr:row>60</xdr:row>
      <xdr:rowOff>19776</xdr:rowOff>
    </xdr:to>
    <xdr:sp macro="" textlink="">
      <xdr:nvSpPr>
        <xdr:cNvPr id="197" name="楕円 196">
          <a:extLst>
            <a:ext uri="{FF2B5EF4-FFF2-40B4-BE49-F238E27FC236}">
              <a16:creationId xmlns:a16="http://schemas.microsoft.com/office/drawing/2014/main" id="{6FD9038A-9FD8-4856-8026-061319C625E7}"/>
            </a:ext>
          </a:extLst>
        </xdr:cNvPr>
        <xdr:cNvSpPr/>
      </xdr:nvSpPr>
      <xdr:spPr>
        <a:xfrm>
          <a:off x="965200" y="99803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140426</xdr:rowOff>
    </xdr:from>
    <xdr:to>
      <xdr:col>10</xdr:col>
      <xdr:colOff>114300</xdr:colOff>
      <xdr:row>59</xdr:row>
      <xdr:rowOff>168184</xdr:rowOff>
    </xdr:to>
    <xdr:cxnSp macro="">
      <xdr:nvCxnSpPr>
        <xdr:cNvPr id="198" name="直線コネクタ 197">
          <a:extLst>
            <a:ext uri="{FF2B5EF4-FFF2-40B4-BE49-F238E27FC236}">
              <a16:creationId xmlns:a16="http://schemas.microsoft.com/office/drawing/2014/main" id="{BB110225-B33B-41E1-B2D3-9A7A56ECC728}"/>
            </a:ext>
          </a:extLst>
        </xdr:cNvPr>
        <xdr:cNvCxnSpPr/>
      </xdr:nvCxnSpPr>
      <xdr:spPr>
        <a:xfrm>
          <a:off x="1008380" y="10031186"/>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161126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503D40BE-9C55-4387-9487-6AC95FCEBC44}"/>
            </a:ext>
          </a:extLst>
        </xdr:cNvPr>
        <xdr:cNvSpPr txBox="1"/>
      </xdr:nvSpPr>
      <xdr:spPr>
        <a:xfrm>
          <a:off x="3170564" y="1038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141531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3C66E60-9D7D-43AD-B667-B554BBEC1D50}"/>
            </a:ext>
          </a:extLst>
        </xdr:cNvPr>
        <xdr:cNvSpPr txBox="1"/>
      </xdr:nvSpPr>
      <xdr:spPr>
        <a:xfrm>
          <a:off x="2385704" y="10367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A733331A-4A08-460E-B896-B06012847C29}"/>
            </a:ext>
          </a:extLst>
        </xdr:cNvPr>
        <xdr:cNvSpPr txBox="1"/>
      </xdr:nvSpPr>
      <xdr:spPr>
        <a:xfrm>
          <a:off x="1611004" y="1035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128468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B06986E1-2660-4E65-AD83-2EC81E07EC04}"/>
            </a:ext>
          </a:extLst>
        </xdr:cNvPr>
        <xdr:cNvSpPr txBox="1"/>
      </xdr:nvSpPr>
      <xdr:spPr>
        <a:xfrm>
          <a:off x="836304" y="10354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119578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DD28FE1F-C09A-4BC2-A944-96AB7DAEA0C7}"/>
            </a:ext>
          </a:extLst>
        </xdr:cNvPr>
        <xdr:cNvSpPr txBox="1"/>
      </xdr:nvSpPr>
      <xdr:spPr>
        <a:xfrm>
          <a:off x="3170564" y="984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91820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26EC6623-372D-4B36-AAB1-C1E36931E3B9}"/>
            </a:ext>
          </a:extLst>
        </xdr:cNvPr>
        <xdr:cNvSpPr txBox="1"/>
      </xdr:nvSpPr>
      <xdr:spPr>
        <a:xfrm>
          <a:off x="2385704" y="981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64061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83E09ACC-848D-48E2-AF7C-8136FA9CE9D9}"/>
            </a:ext>
          </a:extLst>
        </xdr:cNvPr>
        <xdr:cNvSpPr txBox="1"/>
      </xdr:nvSpPr>
      <xdr:spPr>
        <a:xfrm>
          <a:off x="1611004" y="978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36303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7328FE4-64DF-4718-B522-7AF7A203FBAF}"/>
            </a:ext>
          </a:extLst>
        </xdr:cNvPr>
        <xdr:cNvSpPr txBox="1"/>
      </xdr:nvSpPr>
      <xdr:spPr>
        <a:xfrm>
          <a:off x="836304" y="975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04CA956-51BA-43DA-B5FB-778AFCDAF10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E6D98020-6F89-4B03-97F1-42749DBA0F7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8DC6B93-DF32-4DCA-9D91-393133852399}"/>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5336AF6-8389-41BD-8A95-677BF2E143FA}"/>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341E2CA-3E76-4592-B06D-6568B2D1BD8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42EA10E-2D22-47F5-8467-622C8A7E044C}"/>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FE1A1BF-8092-4B06-9AA9-0744CB5E62D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D018FE5-0A60-44E6-A1C1-80630C6BD9F7}"/>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EA952A5-4BAD-46B4-8E31-7D0E2C08501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051AAED-36F9-4C47-AC90-2908D4DCDE7B}"/>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F6F61972-ACC2-4FDC-8CD2-B29B416D5777}"/>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965A1CBB-1202-40AB-A903-24A26133B29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88261B46-58D5-425C-9AE2-7CA7094F6E9C}"/>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DF9D3874-87EC-499C-B194-7F699F778470}"/>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BAD20B6-75BD-43B6-8EDC-00B752E2730A}"/>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9D70B745-EA25-4C91-A89B-FEFF3D4C2951}"/>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2AF72A2-0C1C-4AF1-9EAA-08B2627A45B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621A84C1-E394-4A7C-8F12-87D67D53A2B8}"/>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12A5BB28-117A-4624-B561-5BE47F11CA29}"/>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85CD92E4-CA95-463C-8FD3-C8AA82D5C681}"/>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E9E6223-F71C-4FC8-AA37-56B490BBF3B9}"/>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48755890-18ED-4538-9A5D-D0AD7A6C3071}"/>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1FAD97CB-157D-4C77-A221-8F16F7F8D72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30D7F40B-BDBB-400F-8AE6-BE7F31DA782B}"/>
            </a:ext>
          </a:extLst>
        </xdr:cNvPr>
        <xdr:cNvCxnSpPr/>
      </xdr:nvCxnSpPr>
      <xdr:spPr>
        <a:xfrm flipV="1">
          <a:off x="9219565" y="9313840"/>
          <a:ext cx="0" cy="149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59AA4066-93F6-4D33-8988-24691FBE1EF1}"/>
            </a:ext>
          </a:extLst>
        </xdr:cNvPr>
        <xdr:cNvSpPr txBox="1"/>
      </xdr:nvSpPr>
      <xdr:spPr>
        <a:xfrm>
          <a:off x="9258300" y="1080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77A90C8D-5FE9-47B8-8FAE-8CA2887CA032}"/>
            </a:ext>
          </a:extLst>
        </xdr:cNvPr>
        <xdr:cNvCxnSpPr/>
      </xdr:nvCxnSpPr>
      <xdr:spPr>
        <a:xfrm>
          <a:off x="9154160" y="108042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10104041-447B-4B8D-B546-4DE329870419}"/>
            </a:ext>
          </a:extLst>
        </xdr:cNvPr>
        <xdr:cNvSpPr txBox="1"/>
      </xdr:nvSpPr>
      <xdr:spPr>
        <a:xfrm>
          <a:off x="9258300" y="90928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a:extLst>
            <a:ext uri="{FF2B5EF4-FFF2-40B4-BE49-F238E27FC236}">
              <a16:creationId xmlns:a16="http://schemas.microsoft.com/office/drawing/2014/main" id="{F46FADA7-F5D0-4FAC-A68E-34EE6785FD96}"/>
            </a:ext>
          </a:extLst>
        </xdr:cNvPr>
        <xdr:cNvCxnSpPr/>
      </xdr:nvCxnSpPr>
      <xdr:spPr>
        <a:xfrm>
          <a:off x="9154160" y="9313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20876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427C7E9F-F0C8-4FFB-9783-9C87F979093A}"/>
            </a:ext>
          </a:extLst>
        </xdr:cNvPr>
        <xdr:cNvSpPr txBox="1"/>
      </xdr:nvSpPr>
      <xdr:spPr>
        <a:xfrm>
          <a:off x="9258300" y="10414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a:extLst>
            <a:ext uri="{FF2B5EF4-FFF2-40B4-BE49-F238E27FC236}">
              <a16:creationId xmlns:a16="http://schemas.microsoft.com/office/drawing/2014/main" id="{667D711B-7B25-4D6B-BA35-E82B47C663BF}"/>
            </a:ext>
          </a:extLst>
        </xdr:cNvPr>
        <xdr:cNvSpPr/>
      </xdr:nvSpPr>
      <xdr:spPr>
        <a:xfrm>
          <a:off x="9192260" y="105631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a:extLst>
            <a:ext uri="{FF2B5EF4-FFF2-40B4-BE49-F238E27FC236}">
              <a16:creationId xmlns:a16="http://schemas.microsoft.com/office/drawing/2014/main" id="{A13275CA-674A-4F04-A22E-94A5928526C1}"/>
            </a:ext>
          </a:extLst>
        </xdr:cNvPr>
        <xdr:cNvSpPr/>
      </xdr:nvSpPr>
      <xdr:spPr>
        <a:xfrm>
          <a:off x="8445500" y="105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a:extLst>
            <a:ext uri="{FF2B5EF4-FFF2-40B4-BE49-F238E27FC236}">
              <a16:creationId xmlns:a16="http://schemas.microsoft.com/office/drawing/2014/main" id="{FE9C4649-1271-4A39-940B-9EF944A2C6DE}"/>
            </a:ext>
          </a:extLst>
        </xdr:cNvPr>
        <xdr:cNvSpPr/>
      </xdr:nvSpPr>
      <xdr:spPr>
        <a:xfrm>
          <a:off x="7670800" y="105687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a:extLst>
            <a:ext uri="{FF2B5EF4-FFF2-40B4-BE49-F238E27FC236}">
              <a16:creationId xmlns:a16="http://schemas.microsoft.com/office/drawing/2014/main" id="{F9A239E9-792C-48C4-8C88-3CD62720B581}"/>
            </a:ext>
          </a:extLst>
        </xdr:cNvPr>
        <xdr:cNvSpPr/>
      </xdr:nvSpPr>
      <xdr:spPr>
        <a:xfrm>
          <a:off x="6873240" y="1059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a:extLst>
            <a:ext uri="{FF2B5EF4-FFF2-40B4-BE49-F238E27FC236}">
              <a16:creationId xmlns:a16="http://schemas.microsoft.com/office/drawing/2014/main" id="{40DFCE47-0DAB-4A2F-BBD3-35BE07531766}"/>
            </a:ext>
          </a:extLst>
        </xdr:cNvPr>
        <xdr:cNvSpPr/>
      </xdr:nvSpPr>
      <xdr:spPr>
        <a:xfrm>
          <a:off x="6098540" y="1058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A1CEA1F-5F7C-42BE-AC66-716B3FC94D0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8EEBA11-EA7C-471A-902B-62E80253F496}"/>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8E3D497-D939-47F7-8E19-AC96F8427F0B}"/>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6C0E2A1-7A0E-445B-84F1-A290B09F968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9A9484E-0590-4322-8AFC-4DA75DC5DDFE}"/>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113388</xdr:rowOff>
    </xdr:from>
    <xdr:to>
      <xdr:col>55</xdr:col>
      <xdr:colOff>50800</xdr:colOff>
      <xdr:row>64</xdr:row>
      <xdr:rowOff>43538</xdr:rowOff>
    </xdr:to>
    <xdr:sp macro="" textlink="">
      <xdr:nvSpPr>
        <xdr:cNvPr id="246" name="楕円 245">
          <a:extLst>
            <a:ext uri="{FF2B5EF4-FFF2-40B4-BE49-F238E27FC236}">
              <a16:creationId xmlns:a16="http://schemas.microsoft.com/office/drawing/2014/main" id="{67222C67-B57C-4C8A-BE62-E7BB563174EF}"/>
            </a:ext>
          </a:extLst>
        </xdr:cNvPr>
        <xdr:cNvSpPr/>
      </xdr:nvSpPr>
      <xdr:spPr>
        <a:xfrm>
          <a:off x="9192260" y="106747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28315</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7D65CFA-B8B5-40A0-BBCB-20F7240E4C9E}"/>
            </a:ext>
          </a:extLst>
        </xdr:cNvPr>
        <xdr:cNvSpPr txBox="1"/>
      </xdr:nvSpPr>
      <xdr:spPr>
        <a:xfrm>
          <a:off x="9258300" y="1058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114831</xdr:rowOff>
    </xdr:from>
    <xdr:to>
      <xdr:col>50</xdr:col>
      <xdr:colOff>165100</xdr:colOff>
      <xdr:row>64</xdr:row>
      <xdr:rowOff>44981</xdr:rowOff>
    </xdr:to>
    <xdr:sp macro="" textlink="">
      <xdr:nvSpPr>
        <xdr:cNvPr id="248" name="楕円 247">
          <a:extLst>
            <a:ext uri="{FF2B5EF4-FFF2-40B4-BE49-F238E27FC236}">
              <a16:creationId xmlns:a16="http://schemas.microsoft.com/office/drawing/2014/main" id="{ABFDE2B8-B013-4958-A453-A267FB779029}"/>
            </a:ext>
          </a:extLst>
        </xdr:cNvPr>
        <xdr:cNvSpPr/>
      </xdr:nvSpPr>
      <xdr:spPr>
        <a:xfrm>
          <a:off x="8445500" y="106761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164188</xdr:rowOff>
    </xdr:from>
    <xdr:to>
      <xdr:col>55</xdr:col>
      <xdr:colOff>0</xdr:colOff>
      <xdr:row>63</xdr:row>
      <xdr:rowOff>165631</xdr:rowOff>
    </xdr:to>
    <xdr:cxnSp macro="">
      <xdr:nvCxnSpPr>
        <xdr:cNvPr id="249" name="直線コネクタ 248">
          <a:extLst>
            <a:ext uri="{FF2B5EF4-FFF2-40B4-BE49-F238E27FC236}">
              <a16:creationId xmlns:a16="http://schemas.microsoft.com/office/drawing/2014/main" id="{ACE218AF-D2BF-4150-9F59-A077A78E5203}"/>
            </a:ext>
          </a:extLst>
        </xdr:cNvPr>
        <xdr:cNvCxnSpPr/>
      </xdr:nvCxnSpPr>
      <xdr:spPr>
        <a:xfrm flipV="1">
          <a:off x="8496300" y="10725508"/>
          <a:ext cx="723900" cy="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116180</xdr:rowOff>
    </xdr:from>
    <xdr:to>
      <xdr:col>46</xdr:col>
      <xdr:colOff>38100</xdr:colOff>
      <xdr:row>64</xdr:row>
      <xdr:rowOff>46330</xdr:rowOff>
    </xdr:to>
    <xdr:sp macro="" textlink="">
      <xdr:nvSpPr>
        <xdr:cNvPr id="250" name="楕円 249">
          <a:extLst>
            <a:ext uri="{FF2B5EF4-FFF2-40B4-BE49-F238E27FC236}">
              <a16:creationId xmlns:a16="http://schemas.microsoft.com/office/drawing/2014/main" id="{4535FE78-A71C-48FA-8FEE-058F849A8894}"/>
            </a:ext>
          </a:extLst>
        </xdr:cNvPr>
        <xdr:cNvSpPr/>
      </xdr:nvSpPr>
      <xdr:spPr>
        <a:xfrm>
          <a:off x="7670800" y="10677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165631</xdr:rowOff>
    </xdr:from>
    <xdr:to>
      <xdr:col>50</xdr:col>
      <xdr:colOff>114300</xdr:colOff>
      <xdr:row>63</xdr:row>
      <xdr:rowOff>166980</xdr:rowOff>
    </xdr:to>
    <xdr:cxnSp macro="">
      <xdr:nvCxnSpPr>
        <xdr:cNvPr id="251" name="直線コネクタ 250">
          <a:extLst>
            <a:ext uri="{FF2B5EF4-FFF2-40B4-BE49-F238E27FC236}">
              <a16:creationId xmlns:a16="http://schemas.microsoft.com/office/drawing/2014/main" id="{05AE5BC0-B13F-462F-BCF4-B1D6107D8059}"/>
            </a:ext>
          </a:extLst>
        </xdr:cNvPr>
        <xdr:cNvCxnSpPr/>
      </xdr:nvCxnSpPr>
      <xdr:spPr>
        <a:xfrm flipV="1">
          <a:off x="7713980" y="10726951"/>
          <a:ext cx="78232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117242</xdr:rowOff>
    </xdr:from>
    <xdr:to>
      <xdr:col>41</xdr:col>
      <xdr:colOff>101600</xdr:colOff>
      <xdr:row>64</xdr:row>
      <xdr:rowOff>47392</xdr:rowOff>
    </xdr:to>
    <xdr:sp macro="" textlink="">
      <xdr:nvSpPr>
        <xdr:cNvPr id="252" name="楕円 251">
          <a:extLst>
            <a:ext uri="{FF2B5EF4-FFF2-40B4-BE49-F238E27FC236}">
              <a16:creationId xmlns:a16="http://schemas.microsoft.com/office/drawing/2014/main" id="{F4290EF1-FC0F-4AE6-98C4-088403A7D817}"/>
            </a:ext>
          </a:extLst>
        </xdr:cNvPr>
        <xdr:cNvSpPr/>
      </xdr:nvSpPr>
      <xdr:spPr>
        <a:xfrm>
          <a:off x="6873240" y="106785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166980</xdr:rowOff>
    </xdr:from>
    <xdr:to>
      <xdr:col>45</xdr:col>
      <xdr:colOff>177800</xdr:colOff>
      <xdr:row>63</xdr:row>
      <xdr:rowOff>168042</xdr:rowOff>
    </xdr:to>
    <xdr:cxnSp macro="">
      <xdr:nvCxnSpPr>
        <xdr:cNvPr id="253" name="直線コネクタ 252">
          <a:extLst>
            <a:ext uri="{FF2B5EF4-FFF2-40B4-BE49-F238E27FC236}">
              <a16:creationId xmlns:a16="http://schemas.microsoft.com/office/drawing/2014/main" id="{86C5B485-A859-465F-A3B9-B2863127EF06}"/>
            </a:ext>
          </a:extLst>
        </xdr:cNvPr>
        <xdr:cNvCxnSpPr/>
      </xdr:nvCxnSpPr>
      <xdr:spPr>
        <a:xfrm flipV="1">
          <a:off x="6924040" y="10728300"/>
          <a:ext cx="78994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117642</xdr:rowOff>
    </xdr:from>
    <xdr:to>
      <xdr:col>36</xdr:col>
      <xdr:colOff>165100</xdr:colOff>
      <xdr:row>64</xdr:row>
      <xdr:rowOff>47792</xdr:rowOff>
    </xdr:to>
    <xdr:sp macro="" textlink="">
      <xdr:nvSpPr>
        <xdr:cNvPr id="254" name="楕円 253">
          <a:extLst>
            <a:ext uri="{FF2B5EF4-FFF2-40B4-BE49-F238E27FC236}">
              <a16:creationId xmlns:a16="http://schemas.microsoft.com/office/drawing/2014/main" id="{877C6F4E-C1B4-4A15-836C-77BCA221E86D}"/>
            </a:ext>
          </a:extLst>
        </xdr:cNvPr>
        <xdr:cNvSpPr/>
      </xdr:nvSpPr>
      <xdr:spPr>
        <a:xfrm>
          <a:off x="6098540" y="106789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168042</xdr:rowOff>
    </xdr:from>
    <xdr:to>
      <xdr:col>41</xdr:col>
      <xdr:colOff>50800</xdr:colOff>
      <xdr:row>63</xdr:row>
      <xdr:rowOff>168442</xdr:rowOff>
    </xdr:to>
    <xdr:cxnSp macro="">
      <xdr:nvCxnSpPr>
        <xdr:cNvPr id="255" name="直線コネクタ 254">
          <a:extLst>
            <a:ext uri="{FF2B5EF4-FFF2-40B4-BE49-F238E27FC236}">
              <a16:creationId xmlns:a16="http://schemas.microsoft.com/office/drawing/2014/main" id="{50DBA2B0-71DB-410B-8119-1681A98E9BF0}"/>
            </a:ext>
          </a:extLst>
        </xdr:cNvPr>
        <xdr:cNvCxnSpPr/>
      </xdr:nvCxnSpPr>
      <xdr:spPr>
        <a:xfrm flipV="1">
          <a:off x="6149340" y="10729362"/>
          <a:ext cx="7747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120991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32C2F379-A709-49AC-A8D7-B029E526D012}"/>
            </a:ext>
          </a:extLst>
        </xdr:cNvPr>
        <xdr:cNvSpPr txBox="1"/>
      </xdr:nvSpPr>
      <xdr:spPr>
        <a:xfrm>
          <a:off x="8214575" y="1034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125531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FF5C01D7-7A4D-4281-AF28-A3C1CC06C545}"/>
            </a:ext>
          </a:extLst>
        </xdr:cNvPr>
        <xdr:cNvSpPr txBox="1"/>
      </xdr:nvSpPr>
      <xdr:spPr>
        <a:xfrm>
          <a:off x="7444955" y="1035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149379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EB832D2F-EBA1-47AA-89B4-118552C4DFB5}"/>
            </a:ext>
          </a:extLst>
        </xdr:cNvPr>
        <xdr:cNvSpPr txBox="1"/>
      </xdr:nvSpPr>
      <xdr:spPr>
        <a:xfrm>
          <a:off x="6670255" y="1037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138878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13714C1F-91A8-4FF6-9CA5-703369BD7051}"/>
            </a:ext>
          </a:extLst>
        </xdr:cNvPr>
        <xdr:cNvSpPr txBox="1"/>
      </xdr:nvSpPr>
      <xdr:spPr>
        <a:xfrm>
          <a:off x="5872695" y="1036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36108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616E9B66-CADC-4A5E-AF7B-DA071DAB0D2E}"/>
            </a:ext>
          </a:extLst>
        </xdr:cNvPr>
        <xdr:cNvSpPr txBox="1"/>
      </xdr:nvSpPr>
      <xdr:spPr>
        <a:xfrm>
          <a:off x="8214575" y="1076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37457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3F0F7B13-6497-4E2A-8DF2-6A272B23D013}"/>
            </a:ext>
          </a:extLst>
        </xdr:cNvPr>
        <xdr:cNvSpPr txBox="1"/>
      </xdr:nvSpPr>
      <xdr:spPr>
        <a:xfrm>
          <a:off x="7444955" y="1076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38519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1E1FEE24-AC5C-4B11-8C66-82E097394111}"/>
            </a:ext>
          </a:extLst>
        </xdr:cNvPr>
        <xdr:cNvSpPr txBox="1"/>
      </xdr:nvSpPr>
      <xdr:spPr>
        <a:xfrm>
          <a:off x="6670255" y="10767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38919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B0618890-88EF-47C5-ACFB-9289FD71E72F}"/>
            </a:ext>
          </a:extLst>
        </xdr:cNvPr>
        <xdr:cNvSpPr txBox="1"/>
      </xdr:nvSpPr>
      <xdr:spPr>
        <a:xfrm>
          <a:off x="5872695" y="1076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4C28D9E0-F56E-4A27-8EE3-36830F02112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25F3F481-BFB1-4385-9B42-F1E8A17020F9}"/>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3E86A953-A81B-4DAF-827D-C837CF96C4F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3D8C29AD-147C-45B9-9743-F4DAEE62BAF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282C4B1-4D43-4D5D-B153-CE9BA4557D8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32628E9E-CD42-4E99-A205-D2AB22AF9103}"/>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5CF4DBA4-6CB8-4681-B262-2A51D4854F9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AB90728F-9D97-4261-AB97-1F2FC5D3945A}"/>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7EFB2422-538D-4840-83D6-E37CE0CA11C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D12D4FF0-DAB9-490D-A376-8FAF71B577B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D1FC6387-8093-45FD-A0B3-092A19EE2C3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3CBBB48F-835B-4F81-A80C-4CAD0477DFA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88902911-1F20-45D7-9EDD-04F1327AD123}"/>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AD837572-FD7F-41D5-A65A-2361BBA240F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A36D98C7-BC9D-4B5E-871F-2702E6F3B93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39FAC160-9715-4DF2-BFF0-A7D7118F1139}"/>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C43141E9-6901-4D5D-9C2C-FB218279A45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2B7313B0-DA2A-4265-A933-D2110B570791}"/>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F985BC2D-AA8A-4F15-8956-99D157317A6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109106D-5A78-4F67-8624-E9959C4BA3D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F5D72937-80A9-443F-88F6-46670A44D2A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E528B526-2379-4DB6-8555-09CD5F55C14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34AF20CF-724B-44DD-BF22-87D8B4D56FA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1E6E48BA-BC26-41AA-9D1E-B68D0C30366A}"/>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5D730992-A0B2-4631-A8DD-79986EAAEB1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53662F12-115C-4C10-A8FE-0B5E4E548EF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58971D1F-7028-461E-954B-3F95DC97824D}"/>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C06ED910-76E0-466C-868D-67D71D7C06CD}"/>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C8E22ACF-6178-476E-8494-C10795E8FFD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3709FFC3-DDF3-4831-AF82-FD851CCFBEE7}"/>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77199944-15D2-48AC-BBC5-B553817B48C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FBB81A5A-3DBA-4C4D-B3D7-52A660BEA677}"/>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E3F6D8B7-BE83-4DEC-AD01-276C5EB5ACF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6CD46038-9E53-490A-A1E5-1BAD953C843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CD3A6C87-CA6F-4149-B54C-603FDA200477}"/>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FD0BA216-E5D8-45FE-9E2F-FB53CEB849E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FB84C1EA-B9F4-4DEF-BFC0-B26D7E883AC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C1D9120C-554F-473D-97E2-2918B37B894A}"/>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D3730172-B8C7-4257-B943-EF4766EC7B8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D82B963C-A7F0-4D2B-AE55-6AECADF9DA08}"/>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51B855AD-BFAD-4B1D-B2AB-DD887F7B58A8}"/>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3DF8FC2E-0B11-4D8D-8666-603A0C6B0C0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0329E6DE-C53C-4E3B-86FA-2E25CBAD4F3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45A1365D-28D5-4DDA-A709-F799456CE584}"/>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11CF9B9E-424A-4798-9ABF-C50DDC91A13A}"/>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C29F8809-84F4-4341-833D-E225F329526B}"/>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78E91862-9AA4-410A-A2A7-01268F1E6EA2}"/>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A3CDA95C-AB00-471B-9734-A9EB0894A7FE}"/>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E180AD43-4872-4B4D-B338-B40618B8D2BD}"/>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15C72B15-4E6C-4EDD-B2C6-123123ACDFFD}"/>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65945DDC-86EC-4A2D-93DB-F62F6E8356BF}"/>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BC546F0D-B7A8-4B73-85B7-282B2D8F2079}"/>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9B08EE17-8569-4B2A-A9B4-D57D61D6E3B4}"/>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12B7A48D-886A-4F91-AAAC-A4F4FF57DD3D}"/>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E7D5BFB0-EFF3-41A1-A1FC-063DECEF2B04}"/>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523F2C42-79AB-41FD-99F3-2D09FFC8A91A}"/>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8677FE1B-377F-48B0-8977-DC935C13B28A}"/>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280E57B3-BB14-404C-B553-02B666F4E615}"/>
            </a:ext>
          </a:extLst>
        </xdr:cNvPr>
        <xdr:cNvCxnSpPr/>
      </xdr:nvCxnSpPr>
      <xdr:spPr>
        <a:xfrm flipV="1">
          <a:off x="14375764" y="5606687"/>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a:extLst>
            <a:ext uri="{FF2B5EF4-FFF2-40B4-BE49-F238E27FC236}">
              <a16:creationId xmlns:a16="http://schemas.microsoft.com/office/drawing/2014/main" id="{77B29A39-0FA1-47CA-B03B-95131BA33605}"/>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4C7685AE-D452-49FA-95AD-9B7280C250FA}"/>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324" name="【認定こども園・幼稚園・保育所】&#10;有形固定資産減価償却率最大値テキスト">
          <a:extLst>
            <a:ext uri="{FF2B5EF4-FFF2-40B4-BE49-F238E27FC236}">
              <a16:creationId xmlns:a16="http://schemas.microsoft.com/office/drawing/2014/main" id="{8A0DBD1E-F406-4AF6-BF00-06E42AAF97A4}"/>
            </a:ext>
          </a:extLst>
        </xdr:cNvPr>
        <xdr:cNvSpPr txBox="1"/>
      </xdr:nvSpPr>
      <xdr:spPr>
        <a:xfrm>
          <a:off x="14414500" y="53857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325" name="直線コネクタ 324">
          <a:extLst>
            <a:ext uri="{FF2B5EF4-FFF2-40B4-BE49-F238E27FC236}">
              <a16:creationId xmlns:a16="http://schemas.microsoft.com/office/drawing/2014/main" id="{F2D6EFE2-6C60-4929-A1EA-82B92EC5A8DE}"/>
            </a:ext>
          </a:extLst>
        </xdr:cNvPr>
        <xdr:cNvCxnSpPr/>
      </xdr:nvCxnSpPr>
      <xdr:spPr>
        <a:xfrm>
          <a:off x="14287500" y="5606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D00581E6-2327-4976-91D3-085792376E5E}"/>
            </a:ext>
          </a:extLst>
        </xdr:cNvPr>
        <xdr:cNvSpPr txBox="1"/>
      </xdr:nvSpPr>
      <xdr:spPr>
        <a:xfrm>
          <a:off x="14414500" y="6232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327" name="フローチャート: 判断 326">
          <a:extLst>
            <a:ext uri="{FF2B5EF4-FFF2-40B4-BE49-F238E27FC236}">
              <a16:creationId xmlns:a16="http://schemas.microsoft.com/office/drawing/2014/main" id="{95ACBC4A-5AD6-4CCF-B245-B2FFDE94C445}"/>
            </a:ext>
          </a:extLst>
        </xdr:cNvPr>
        <xdr:cNvSpPr/>
      </xdr:nvSpPr>
      <xdr:spPr>
        <a:xfrm>
          <a:off x="14325600" y="637775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328" name="フローチャート: 判断 327">
          <a:extLst>
            <a:ext uri="{FF2B5EF4-FFF2-40B4-BE49-F238E27FC236}">
              <a16:creationId xmlns:a16="http://schemas.microsoft.com/office/drawing/2014/main" id="{7F3F10A3-D9C1-402B-8DC7-E8C7D28451EC}"/>
            </a:ext>
          </a:extLst>
        </xdr:cNvPr>
        <xdr:cNvSpPr/>
      </xdr:nvSpPr>
      <xdr:spPr>
        <a:xfrm>
          <a:off x="13578840" y="63668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329" name="フローチャート: 判断 328">
          <a:extLst>
            <a:ext uri="{FF2B5EF4-FFF2-40B4-BE49-F238E27FC236}">
              <a16:creationId xmlns:a16="http://schemas.microsoft.com/office/drawing/2014/main" id="{B7FE1EF9-EF51-47B3-AC55-F92B795DCA43}"/>
            </a:ext>
          </a:extLst>
        </xdr:cNvPr>
        <xdr:cNvSpPr/>
      </xdr:nvSpPr>
      <xdr:spPr>
        <a:xfrm>
          <a:off x="12804140" y="6373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330" name="フローチャート: 判断 329">
          <a:extLst>
            <a:ext uri="{FF2B5EF4-FFF2-40B4-BE49-F238E27FC236}">
              <a16:creationId xmlns:a16="http://schemas.microsoft.com/office/drawing/2014/main" id="{7C49A08C-B370-4D70-9817-AF64D74FF611}"/>
            </a:ext>
          </a:extLst>
        </xdr:cNvPr>
        <xdr:cNvSpPr/>
      </xdr:nvSpPr>
      <xdr:spPr>
        <a:xfrm>
          <a:off x="12029440" y="6327684"/>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331" name="フローチャート: 判断 330">
          <a:extLst>
            <a:ext uri="{FF2B5EF4-FFF2-40B4-BE49-F238E27FC236}">
              <a16:creationId xmlns:a16="http://schemas.microsoft.com/office/drawing/2014/main" id="{2D29DD23-DCDA-4EA3-B40A-FB7B98883F30}"/>
            </a:ext>
          </a:extLst>
        </xdr:cNvPr>
        <xdr:cNvSpPr/>
      </xdr:nvSpPr>
      <xdr:spPr>
        <a:xfrm>
          <a:off x="11231880" y="63064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306B2A5F-B2BE-443E-99B7-DDB6E7AE5F17}"/>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BD561ED4-6B5B-443C-85D4-231572298D8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9136EE56-C9AE-4954-9738-1C1D88232E9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F695E469-52FE-4918-B04C-EF9FC6A18D0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ED11719C-600B-4BAC-B894-BC7750C0D99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59690</xdr:rowOff>
    </xdr:from>
    <xdr:to>
      <xdr:col>85</xdr:col>
      <xdr:colOff>177800</xdr:colOff>
      <xdr:row>40</xdr:row>
      <xdr:rowOff>161290</xdr:rowOff>
    </xdr:to>
    <xdr:sp macro="" textlink="">
      <xdr:nvSpPr>
        <xdr:cNvPr id="337" name="楕円 336">
          <a:extLst>
            <a:ext uri="{FF2B5EF4-FFF2-40B4-BE49-F238E27FC236}">
              <a16:creationId xmlns:a16="http://schemas.microsoft.com/office/drawing/2014/main" id="{3E5F148B-C0C8-4B7F-86E4-E54F649429AF}"/>
            </a:ext>
          </a:extLst>
        </xdr:cNvPr>
        <xdr:cNvSpPr/>
      </xdr:nvSpPr>
      <xdr:spPr>
        <a:xfrm>
          <a:off x="14325600" y="67652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38117</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1D32F9FF-C540-41B2-9BC4-AD1ADBC9DD82}"/>
            </a:ext>
          </a:extLst>
        </xdr:cNvPr>
        <xdr:cNvSpPr txBox="1"/>
      </xdr:nvSpPr>
      <xdr:spPr>
        <a:xfrm>
          <a:off x="14414500"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44994</xdr:rowOff>
    </xdr:from>
    <xdr:to>
      <xdr:col>81</xdr:col>
      <xdr:colOff>101600</xdr:colOff>
      <xdr:row>40</xdr:row>
      <xdr:rowOff>146594</xdr:rowOff>
    </xdr:to>
    <xdr:sp macro="" textlink="">
      <xdr:nvSpPr>
        <xdr:cNvPr id="339" name="楕円 338">
          <a:extLst>
            <a:ext uri="{FF2B5EF4-FFF2-40B4-BE49-F238E27FC236}">
              <a16:creationId xmlns:a16="http://schemas.microsoft.com/office/drawing/2014/main" id="{84838CBA-09D4-4A0A-AAA2-98094CF98A24}"/>
            </a:ext>
          </a:extLst>
        </xdr:cNvPr>
        <xdr:cNvSpPr/>
      </xdr:nvSpPr>
      <xdr:spPr>
        <a:xfrm>
          <a:off x="13578840" y="675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95794</xdr:rowOff>
    </xdr:from>
    <xdr:to>
      <xdr:col>85</xdr:col>
      <xdr:colOff>127000</xdr:colOff>
      <xdr:row>40</xdr:row>
      <xdr:rowOff>110490</xdr:rowOff>
    </xdr:to>
    <xdr:cxnSp macro="">
      <xdr:nvCxnSpPr>
        <xdr:cNvPr id="340" name="直線コネクタ 339">
          <a:extLst>
            <a:ext uri="{FF2B5EF4-FFF2-40B4-BE49-F238E27FC236}">
              <a16:creationId xmlns:a16="http://schemas.microsoft.com/office/drawing/2014/main" id="{91FD4C7A-BCAD-4C7C-9CCC-17A68E86D085}"/>
            </a:ext>
          </a:extLst>
        </xdr:cNvPr>
        <xdr:cNvCxnSpPr/>
      </xdr:nvCxnSpPr>
      <xdr:spPr>
        <a:xfrm>
          <a:off x="13629640" y="6801394"/>
          <a:ext cx="74676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28666</xdr:rowOff>
    </xdr:from>
    <xdr:to>
      <xdr:col>76</xdr:col>
      <xdr:colOff>165100</xdr:colOff>
      <xdr:row>37</xdr:row>
      <xdr:rowOff>130266</xdr:rowOff>
    </xdr:to>
    <xdr:sp macro="" textlink="">
      <xdr:nvSpPr>
        <xdr:cNvPr id="341" name="楕円 340">
          <a:extLst>
            <a:ext uri="{FF2B5EF4-FFF2-40B4-BE49-F238E27FC236}">
              <a16:creationId xmlns:a16="http://schemas.microsoft.com/office/drawing/2014/main" id="{E5C2A676-19F6-4A2F-9F9F-485396033849}"/>
            </a:ext>
          </a:extLst>
        </xdr:cNvPr>
        <xdr:cNvSpPr/>
      </xdr:nvSpPr>
      <xdr:spPr>
        <a:xfrm>
          <a:off x="12804140" y="623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79466</xdr:rowOff>
    </xdr:from>
    <xdr:to>
      <xdr:col>81</xdr:col>
      <xdr:colOff>50800</xdr:colOff>
      <xdr:row>40</xdr:row>
      <xdr:rowOff>95794</xdr:rowOff>
    </xdr:to>
    <xdr:cxnSp macro="">
      <xdr:nvCxnSpPr>
        <xdr:cNvPr id="342" name="直線コネクタ 341">
          <a:extLst>
            <a:ext uri="{FF2B5EF4-FFF2-40B4-BE49-F238E27FC236}">
              <a16:creationId xmlns:a16="http://schemas.microsoft.com/office/drawing/2014/main" id="{FE060BA8-B890-4755-8118-7C1FA7DC38DD}"/>
            </a:ext>
          </a:extLst>
        </xdr:cNvPr>
        <xdr:cNvCxnSpPr/>
      </xdr:nvCxnSpPr>
      <xdr:spPr>
        <a:xfrm>
          <a:off x="12854940" y="6282146"/>
          <a:ext cx="774700" cy="5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4173</xdr:rowOff>
    </xdr:from>
    <xdr:to>
      <xdr:col>72</xdr:col>
      <xdr:colOff>38100</xdr:colOff>
      <xdr:row>37</xdr:row>
      <xdr:rowOff>105773</xdr:rowOff>
    </xdr:to>
    <xdr:sp macro="" textlink="">
      <xdr:nvSpPr>
        <xdr:cNvPr id="343" name="楕円 342">
          <a:extLst>
            <a:ext uri="{FF2B5EF4-FFF2-40B4-BE49-F238E27FC236}">
              <a16:creationId xmlns:a16="http://schemas.microsoft.com/office/drawing/2014/main" id="{E75BE48B-3317-4454-8486-438C194E436C}"/>
            </a:ext>
          </a:extLst>
        </xdr:cNvPr>
        <xdr:cNvSpPr/>
      </xdr:nvSpPr>
      <xdr:spPr>
        <a:xfrm>
          <a:off x="12029440" y="62068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54973</xdr:rowOff>
    </xdr:from>
    <xdr:to>
      <xdr:col>76</xdr:col>
      <xdr:colOff>114300</xdr:colOff>
      <xdr:row>37</xdr:row>
      <xdr:rowOff>79466</xdr:rowOff>
    </xdr:to>
    <xdr:cxnSp macro="">
      <xdr:nvCxnSpPr>
        <xdr:cNvPr id="344" name="直線コネクタ 343">
          <a:extLst>
            <a:ext uri="{FF2B5EF4-FFF2-40B4-BE49-F238E27FC236}">
              <a16:creationId xmlns:a16="http://schemas.microsoft.com/office/drawing/2014/main" id="{F04BC197-8EBD-4A64-9270-7ACE34E7142D}"/>
            </a:ext>
          </a:extLst>
        </xdr:cNvPr>
        <xdr:cNvCxnSpPr/>
      </xdr:nvCxnSpPr>
      <xdr:spPr>
        <a:xfrm>
          <a:off x="12072620" y="6257653"/>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151130</xdr:rowOff>
    </xdr:from>
    <xdr:to>
      <xdr:col>67</xdr:col>
      <xdr:colOff>101600</xdr:colOff>
      <xdr:row>37</xdr:row>
      <xdr:rowOff>81280</xdr:rowOff>
    </xdr:to>
    <xdr:sp macro="" textlink="">
      <xdr:nvSpPr>
        <xdr:cNvPr id="345" name="楕円 344">
          <a:extLst>
            <a:ext uri="{FF2B5EF4-FFF2-40B4-BE49-F238E27FC236}">
              <a16:creationId xmlns:a16="http://schemas.microsoft.com/office/drawing/2014/main" id="{0977CC48-E5F5-4F7B-9764-A85647A6C2AA}"/>
            </a:ext>
          </a:extLst>
        </xdr:cNvPr>
        <xdr:cNvSpPr/>
      </xdr:nvSpPr>
      <xdr:spPr>
        <a:xfrm>
          <a:off x="11231880" y="6186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30480</xdr:rowOff>
    </xdr:from>
    <xdr:to>
      <xdr:col>71</xdr:col>
      <xdr:colOff>177800</xdr:colOff>
      <xdr:row>37</xdr:row>
      <xdr:rowOff>54973</xdr:rowOff>
    </xdr:to>
    <xdr:cxnSp macro="">
      <xdr:nvCxnSpPr>
        <xdr:cNvPr id="346" name="直線コネクタ 345">
          <a:extLst>
            <a:ext uri="{FF2B5EF4-FFF2-40B4-BE49-F238E27FC236}">
              <a16:creationId xmlns:a16="http://schemas.microsoft.com/office/drawing/2014/main" id="{B0E4C37D-2235-45B3-AD65-DD8839CD49CE}"/>
            </a:ext>
          </a:extLst>
        </xdr:cNvPr>
        <xdr:cNvCxnSpPr/>
      </xdr:nvCxnSpPr>
      <xdr:spPr>
        <a:xfrm>
          <a:off x="11282680" y="6233160"/>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110870</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35006F36-5C4C-4FFF-9770-19E3D1FBA529}"/>
            </a:ext>
          </a:extLst>
        </xdr:cNvPr>
        <xdr:cNvSpPr txBox="1"/>
      </xdr:nvSpPr>
      <xdr:spPr>
        <a:xfrm>
          <a:off x="134372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F7A4EF7C-4305-4AE4-B62E-18865EB7D9B3}"/>
            </a:ext>
          </a:extLst>
        </xdr:cNvPr>
        <xdr:cNvSpPr txBox="1"/>
      </xdr:nvSpPr>
      <xdr:spPr>
        <a:xfrm>
          <a:off x="12675244" y="64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46281</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6F413F3C-C71B-40AF-B237-75E8E5172245}"/>
            </a:ext>
          </a:extLst>
        </xdr:cNvPr>
        <xdr:cNvSpPr txBox="1"/>
      </xdr:nvSpPr>
      <xdr:spPr>
        <a:xfrm>
          <a:off x="11900544" y="64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25054</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E14F1CE9-DCB5-4B81-84C9-C629145A23E0}"/>
            </a:ext>
          </a:extLst>
        </xdr:cNvPr>
        <xdr:cNvSpPr txBox="1"/>
      </xdr:nvSpPr>
      <xdr:spPr>
        <a:xfrm>
          <a:off x="11102984" y="6395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137721</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953E98BF-C4C4-4AB2-B929-62AFEC0EF0F6}"/>
            </a:ext>
          </a:extLst>
        </xdr:cNvPr>
        <xdr:cNvSpPr txBox="1"/>
      </xdr:nvSpPr>
      <xdr:spPr>
        <a:xfrm>
          <a:off x="13437244" y="6843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146793</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6FCAF525-C0FE-4030-A849-10CC06B37629}"/>
            </a:ext>
          </a:extLst>
        </xdr:cNvPr>
        <xdr:cNvSpPr txBox="1"/>
      </xdr:nvSpPr>
      <xdr:spPr>
        <a:xfrm>
          <a:off x="12675244" y="60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122300</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932FCB51-AF62-40AB-A247-5BF15D8C7E70}"/>
            </a:ext>
          </a:extLst>
        </xdr:cNvPr>
        <xdr:cNvSpPr txBox="1"/>
      </xdr:nvSpPr>
      <xdr:spPr>
        <a:xfrm>
          <a:off x="11900544" y="59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97807</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91C76D28-7B5C-4BB9-A19F-A1E19D3AFFCB}"/>
            </a:ext>
          </a:extLst>
        </xdr:cNvPr>
        <xdr:cNvSpPr txBox="1"/>
      </xdr:nvSpPr>
      <xdr:spPr>
        <a:xfrm>
          <a:off x="1110298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D72C84B8-5A65-406E-B831-78E3018802C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5794297D-37A2-460F-837A-3B97546884D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619F4929-B739-4C6D-BA36-F5E53B5B2F4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DEDF5CBD-28FF-40A4-96B9-201FFD32197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FE58AFD6-E094-4FBC-A318-9C65473EABE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0095DC7A-B3AE-41D7-9721-8FE2441B1FE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736417B8-2AA9-4E0E-89AE-25C954125BA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84C09D99-98F5-4D6A-AC8D-2C0BC5ECD90A}"/>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47F0CC2A-AE5D-40DE-83F5-0804157E7CF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10DA10B0-2621-4161-BBBD-44F1D9803EA5}"/>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a16="http://schemas.microsoft.com/office/drawing/2014/main" id="{66EDDBC7-838B-4D5E-861E-2748632A3708}"/>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6" name="テキスト ボックス 365">
          <a:extLst>
            <a:ext uri="{FF2B5EF4-FFF2-40B4-BE49-F238E27FC236}">
              <a16:creationId xmlns:a16="http://schemas.microsoft.com/office/drawing/2014/main" id="{33697850-E25C-4A7C-B8EA-79DE32AD22A1}"/>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a16="http://schemas.microsoft.com/office/drawing/2014/main" id="{E06BD077-D4CE-4276-B0B6-73ED9420D0A3}"/>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8" name="テキスト ボックス 367">
          <a:extLst>
            <a:ext uri="{FF2B5EF4-FFF2-40B4-BE49-F238E27FC236}">
              <a16:creationId xmlns:a16="http://schemas.microsoft.com/office/drawing/2014/main" id="{144644C6-7777-4E3B-A286-1BF9317DD4D6}"/>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a16="http://schemas.microsoft.com/office/drawing/2014/main" id="{8B940714-C92A-4647-AA73-6C42CCDAC6F9}"/>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0" name="テキスト ボックス 369">
          <a:extLst>
            <a:ext uri="{FF2B5EF4-FFF2-40B4-BE49-F238E27FC236}">
              <a16:creationId xmlns:a16="http://schemas.microsoft.com/office/drawing/2014/main" id="{0122F551-CFA5-41AD-913F-B0DF52C8D032}"/>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a16="http://schemas.microsoft.com/office/drawing/2014/main" id="{B80C9CC4-DD8E-4063-994A-E9E0385ACBDD}"/>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2" name="テキスト ボックス 371">
          <a:extLst>
            <a:ext uri="{FF2B5EF4-FFF2-40B4-BE49-F238E27FC236}">
              <a16:creationId xmlns:a16="http://schemas.microsoft.com/office/drawing/2014/main" id="{23EB17B3-D849-4AFB-8F30-62DE3C342D69}"/>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D9C72533-D979-44D8-84D4-12D85EE545F3}"/>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a:extLst>
            <a:ext uri="{FF2B5EF4-FFF2-40B4-BE49-F238E27FC236}">
              <a16:creationId xmlns:a16="http://schemas.microsoft.com/office/drawing/2014/main" id="{5B294C91-EC0D-4865-924C-2A7270F14CB9}"/>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a:extLst>
            <a:ext uri="{FF2B5EF4-FFF2-40B4-BE49-F238E27FC236}">
              <a16:creationId xmlns:a16="http://schemas.microsoft.com/office/drawing/2014/main" id="{1886AF74-90DD-4D31-815A-A8CAD361F33A}"/>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5791</xdr:rowOff>
    </xdr:from>
    <xdr:to>
      <xdr:col>116</xdr:col>
      <xdr:colOff>62864</xdr:colOff>
      <xdr:row>41</xdr:row>
      <xdr:rowOff>84887</xdr:rowOff>
    </xdr:to>
    <xdr:cxnSp macro="">
      <xdr:nvCxnSpPr>
        <xdr:cNvPr id="376" name="直線コネクタ 375">
          <a:extLst>
            <a:ext uri="{FF2B5EF4-FFF2-40B4-BE49-F238E27FC236}">
              <a16:creationId xmlns:a16="http://schemas.microsoft.com/office/drawing/2014/main" id="{E848AFBB-1078-4A7D-A7B0-36316D6BBCD8}"/>
            </a:ext>
          </a:extLst>
        </xdr:cNvPr>
        <xdr:cNvCxnSpPr/>
      </xdr:nvCxnSpPr>
      <xdr:spPr>
        <a:xfrm flipV="1">
          <a:off x="19509104" y="6040831"/>
          <a:ext cx="0" cy="917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88714</xdr:rowOff>
    </xdr:from>
    <xdr:ext cx="469744" cy="259045"/>
    <xdr:sp macro="" textlink="">
      <xdr:nvSpPr>
        <xdr:cNvPr id="377" name="【認定こども園・幼稚園・保育所】&#10;一人当たり面積最小値テキスト">
          <a:extLst>
            <a:ext uri="{FF2B5EF4-FFF2-40B4-BE49-F238E27FC236}">
              <a16:creationId xmlns:a16="http://schemas.microsoft.com/office/drawing/2014/main" id="{AC95BDA0-F47B-446E-ACF3-538FBB95542E}"/>
            </a:ext>
          </a:extLst>
        </xdr:cNvPr>
        <xdr:cNvSpPr txBox="1"/>
      </xdr:nvSpPr>
      <xdr:spPr>
        <a:xfrm>
          <a:off x="19547840" y="696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84887</xdr:rowOff>
    </xdr:from>
    <xdr:to>
      <xdr:col>116</xdr:col>
      <xdr:colOff>152400</xdr:colOff>
      <xdr:row>41</xdr:row>
      <xdr:rowOff>84887</xdr:rowOff>
    </xdr:to>
    <xdr:cxnSp macro="">
      <xdr:nvCxnSpPr>
        <xdr:cNvPr id="378" name="直線コネクタ 377">
          <a:extLst>
            <a:ext uri="{FF2B5EF4-FFF2-40B4-BE49-F238E27FC236}">
              <a16:creationId xmlns:a16="http://schemas.microsoft.com/office/drawing/2014/main" id="{376DF9CE-7EBD-4396-BA40-9A4323CA940C}"/>
            </a:ext>
          </a:extLst>
        </xdr:cNvPr>
        <xdr:cNvCxnSpPr/>
      </xdr:nvCxnSpPr>
      <xdr:spPr>
        <a:xfrm>
          <a:off x="19443700" y="6958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123918</xdr:rowOff>
    </xdr:from>
    <xdr:ext cx="469744" cy="259045"/>
    <xdr:sp macro="" textlink="">
      <xdr:nvSpPr>
        <xdr:cNvPr id="379" name="【認定こども園・幼稚園・保育所】&#10;一人当たり面積最大値テキスト">
          <a:extLst>
            <a:ext uri="{FF2B5EF4-FFF2-40B4-BE49-F238E27FC236}">
              <a16:creationId xmlns:a16="http://schemas.microsoft.com/office/drawing/2014/main" id="{A1515927-8AB5-4288-AAA2-D0F045DD7D6A}"/>
            </a:ext>
          </a:extLst>
        </xdr:cNvPr>
        <xdr:cNvSpPr txBox="1"/>
      </xdr:nvSpPr>
      <xdr:spPr>
        <a:xfrm>
          <a:off x="19547840" y="582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5791</xdr:rowOff>
    </xdr:from>
    <xdr:to>
      <xdr:col>116</xdr:col>
      <xdr:colOff>152400</xdr:colOff>
      <xdr:row>36</xdr:row>
      <xdr:rowOff>5791</xdr:rowOff>
    </xdr:to>
    <xdr:cxnSp macro="">
      <xdr:nvCxnSpPr>
        <xdr:cNvPr id="380" name="直線コネクタ 379">
          <a:extLst>
            <a:ext uri="{FF2B5EF4-FFF2-40B4-BE49-F238E27FC236}">
              <a16:creationId xmlns:a16="http://schemas.microsoft.com/office/drawing/2014/main" id="{B5089655-C318-48F5-ACEB-677B051353FF}"/>
            </a:ext>
          </a:extLst>
        </xdr:cNvPr>
        <xdr:cNvCxnSpPr/>
      </xdr:nvCxnSpPr>
      <xdr:spPr>
        <a:xfrm>
          <a:off x="19443700" y="60408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148403</xdr:rowOff>
    </xdr:from>
    <xdr:ext cx="469744" cy="259045"/>
    <xdr:sp macro="" textlink="">
      <xdr:nvSpPr>
        <xdr:cNvPr id="381" name="【認定こども園・幼稚園・保育所】&#10;一人当たり面積平均値テキスト">
          <a:extLst>
            <a:ext uri="{FF2B5EF4-FFF2-40B4-BE49-F238E27FC236}">
              <a16:creationId xmlns:a16="http://schemas.microsoft.com/office/drawing/2014/main" id="{846CB2C1-D13C-4F09-9E6F-FA4ECD6DE665}"/>
            </a:ext>
          </a:extLst>
        </xdr:cNvPr>
        <xdr:cNvSpPr txBox="1"/>
      </xdr:nvSpPr>
      <xdr:spPr>
        <a:xfrm>
          <a:off x="19547840" y="6518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125526</xdr:rowOff>
    </xdr:from>
    <xdr:to>
      <xdr:col>116</xdr:col>
      <xdr:colOff>114300</xdr:colOff>
      <xdr:row>40</xdr:row>
      <xdr:rowOff>55676</xdr:rowOff>
    </xdr:to>
    <xdr:sp macro="" textlink="">
      <xdr:nvSpPr>
        <xdr:cNvPr id="382" name="フローチャート: 判断 381">
          <a:extLst>
            <a:ext uri="{FF2B5EF4-FFF2-40B4-BE49-F238E27FC236}">
              <a16:creationId xmlns:a16="http://schemas.microsoft.com/office/drawing/2014/main" id="{F53A6B4C-81A2-4E3F-90E9-E34A9C5D703E}"/>
            </a:ext>
          </a:extLst>
        </xdr:cNvPr>
        <xdr:cNvSpPr/>
      </xdr:nvSpPr>
      <xdr:spPr>
        <a:xfrm>
          <a:off x="19458940" y="66634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136499</xdr:rowOff>
    </xdr:from>
    <xdr:to>
      <xdr:col>112</xdr:col>
      <xdr:colOff>38100</xdr:colOff>
      <xdr:row>40</xdr:row>
      <xdr:rowOff>66649</xdr:rowOff>
    </xdr:to>
    <xdr:sp macro="" textlink="">
      <xdr:nvSpPr>
        <xdr:cNvPr id="383" name="フローチャート: 判断 382">
          <a:extLst>
            <a:ext uri="{FF2B5EF4-FFF2-40B4-BE49-F238E27FC236}">
              <a16:creationId xmlns:a16="http://schemas.microsoft.com/office/drawing/2014/main" id="{FCA4D29B-6A46-4048-9DAA-771C56CDCA1C}"/>
            </a:ext>
          </a:extLst>
        </xdr:cNvPr>
        <xdr:cNvSpPr/>
      </xdr:nvSpPr>
      <xdr:spPr>
        <a:xfrm>
          <a:off x="18735040" y="66744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160274</xdr:rowOff>
    </xdr:from>
    <xdr:to>
      <xdr:col>107</xdr:col>
      <xdr:colOff>101600</xdr:colOff>
      <xdr:row>40</xdr:row>
      <xdr:rowOff>90424</xdr:rowOff>
    </xdr:to>
    <xdr:sp macro="" textlink="">
      <xdr:nvSpPr>
        <xdr:cNvPr id="384" name="フローチャート: 判断 383">
          <a:extLst>
            <a:ext uri="{FF2B5EF4-FFF2-40B4-BE49-F238E27FC236}">
              <a16:creationId xmlns:a16="http://schemas.microsoft.com/office/drawing/2014/main" id="{085CBE4A-3925-49FB-8ECB-13FB95FA48B1}"/>
            </a:ext>
          </a:extLst>
        </xdr:cNvPr>
        <xdr:cNvSpPr/>
      </xdr:nvSpPr>
      <xdr:spPr>
        <a:xfrm>
          <a:off x="17937480" y="66982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144729</xdr:rowOff>
    </xdr:from>
    <xdr:to>
      <xdr:col>102</xdr:col>
      <xdr:colOff>165100</xdr:colOff>
      <xdr:row>40</xdr:row>
      <xdr:rowOff>74879</xdr:rowOff>
    </xdr:to>
    <xdr:sp macro="" textlink="">
      <xdr:nvSpPr>
        <xdr:cNvPr id="385" name="フローチャート: 判断 384">
          <a:extLst>
            <a:ext uri="{FF2B5EF4-FFF2-40B4-BE49-F238E27FC236}">
              <a16:creationId xmlns:a16="http://schemas.microsoft.com/office/drawing/2014/main" id="{9BB6C754-51BA-486E-9927-BDE7CD2FF35A}"/>
            </a:ext>
          </a:extLst>
        </xdr:cNvPr>
        <xdr:cNvSpPr/>
      </xdr:nvSpPr>
      <xdr:spPr>
        <a:xfrm>
          <a:off x="17162780" y="66826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386" name="フローチャート: 判断 385">
          <a:extLst>
            <a:ext uri="{FF2B5EF4-FFF2-40B4-BE49-F238E27FC236}">
              <a16:creationId xmlns:a16="http://schemas.microsoft.com/office/drawing/2014/main" id="{52ACEC2A-D1CE-4146-AC72-0B03B1713909}"/>
            </a:ext>
          </a:extLst>
        </xdr:cNvPr>
        <xdr:cNvSpPr/>
      </xdr:nvSpPr>
      <xdr:spPr>
        <a:xfrm>
          <a:off x="16388080" y="67081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DF52F6E0-61E9-4316-984C-2C3B08E724E1}"/>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8CEE2042-B70F-4BB6-ACA8-482D0FB40F8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D37BBF2E-2B64-4548-B5BD-EE1D1B477C59}"/>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3768BF1D-1134-4B14-9D24-9005B8AE951E}"/>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E8257B04-6C61-4C0A-962A-D8306A5229EF}"/>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128270</xdr:rowOff>
    </xdr:from>
    <xdr:to>
      <xdr:col>116</xdr:col>
      <xdr:colOff>114300</xdr:colOff>
      <xdr:row>40</xdr:row>
      <xdr:rowOff>58420</xdr:rowOff>
    </xdr:to>
    <xdr:sp macro="" textlink="">
      <xdr:nvSpPr>
        <xdr:cNvPr id="392" name="楕円 391">
          <a:extLst>
            <a:ext uri="{FF2B5EF4-FFF2-40B4-BE49-F238E27FC236}">
              <a16:creationId xmlns:a16="http://schemas.microsoft.com/office/drawing/2014/main" id="{45A7192B-8B5A-450C-8816-C74505A9AA6B}"/>
            </a:ext>
          </a:extLst>
        </xdr:cNvPr>
        <xdr:cNvSpPr/>
      </xdr:nvSpPr>
      <xdr:spPr>
        <a:xfrm>
          <a:off x="19458940" y="666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106697</xdr:rowOff>
    </xdr:from>
    <xdr:ext cx="469744" cy="259045"/>
    <xdr:sp macro="" textlink="">
      <xdr:nvSpPr>
        <xdr:cNvPr id="393" name="【認定こども園・幼稚園・保育所】&#10;一人当たり面積該当値テキスト">
          <a:extLst>
            <a:ext uri="{FF2B5EF4-FFF2-40B4-BE49-F238E27FC236}">
              <a16:creationId xmlns:a16="http://schemas.microsoft.com/office/drawing/2014/main" id="{BC25C1FA-EB65-4F96-B992-00FE56B9925F}"/>
            </a:ext>
          </a:extLst>
        </xdr:cNvPr>
        <xdr:cNvSpPr txBox="1"/>
      </xdr:nvSpPr>
      <xdr:spPr>
        <a:xfrm>
          <a:off x="19547840"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133756</xdr:rowOff>
    </xdr:from>
    <xdr:to>
      <xdr:col>112</xdr:col>
      <xdr:colOff>38100</xdr:colOff>
      <xdr:row>40</xdr:row>
      <xdr:rowOff>63906</xdr:rowOff>
    </xdr:to>
    <xdr:sp macro="" textlink="">
      <xdr:nvSpPr>
        <xdr:cNvPr id="394" name="楕円 393">
          <a:extLst>
            <a:ext uri="{FF2B5EF4-FFF2-40B4-BE49-F238E27FC236}">
              <a16:creationId xmlns:a16="http://schemas.microsoft.com/office/drawing/2014/main" id="{5D1CBFFA-7F94-41E1-9206-93B77E5D5E8B}"/>
            </a:ext>
          </a:extLst>
        </xdr:cNvPr>
        <xdr:cNvSpPr/>
      </xdr:nvSpPr>
      <xdr:spPr>
        <a:xfrm>
          <a:off x="18735040" y="66717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xdr:rowOff>
    </xdr:from>
    <xdr:to>
      <xdr:col>116</xdr:col>
      <xdr:colOff>63500</xdr:colOff>
      <xdr:row>40</xdr:row>
      <xdr:rowOff>13106</xdr:rowOff>
    </xdr:to>
    <xdr:cxnSp macro="">
      <xdr:nvCxnSpPr>
        <xdr:cNvPr id="395" name="直線コネクタ 394">
          <a:extLst>
            <a:ext uri="{FF2B5EF4-FFF2-40B4-BE49-F238E27FC236}">
              <a16:creationId xmlns:a16="http://schemas.microsoft.com/office/drawing/2014/main" id="{BD4DDB6F-68F2-4036-BA43-13753174D893}"/>
            </a:ext>
          </a:extLst>
        </xdr:cNvPr>
        <xdr:cNvCxnSpPr/>
      </xdr:nvCxnSpPr>
      <xdr:spPr>
        <a:xfrm flipV="1">
          <a:off x="18778220" y="6713220"/>
          <a:ext cx="73152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138329</xdr:rowOff>
    </xdr:from>
    <xdr:to>
      <xdr:col>107</xdr:col>
      <xdr:colOff>101600</xdr:colOff>
      <xdr:row>40</xdr:row>
      <xdr:rowOff>68479</xdr:rowOff>
    </xdr:to>
    <xdr:sp macro="" textlink="">
      <xdr:nvSpPr>
        <xdr:cNvPr id="396" name="楕円 395">
          <a:extLst>
            <a:ext uri="{FF2B5EF4-FFF2-40B4-BE49-F238E27FC236}">
              <a16:creationId xmlns:a16="http://schemas.microsoft.com/office/drawing/2014/main" id="{7B3E01A8-7B03-419C-9D53-ED11AE137AB1}"/>
            </a:ext>
          </a:extLst>
        </xdr:cNvPr>
        <xdr:cNvSpPr/>
      </xdr:nvSpPr>
      <xdr:spPr>
        <a:xfrm>
          <a:off x="17937480" y="6676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13106</xdr:rowOff>
    </xdr:from>
    <xdr:to>
      <xdr:col>111</xdr:col>
      <xdr:colOff>177800</xdr:colOff>
      <xdr:row>40</xdr:row>
      <xdr:rowOff>17679</xdr:rowOff>
    </xdr:to>
    <xdr:cxnSp macro="">
      <xdr:nvCxnSpPr>
        <xdr:cNvPr id="397" name="直線コネクタ 396">
          <a:extLst>
            <a:ext uri="{FF2B5EF4-FFF2-40B4-BE49-F238E27FC236}">
              <a16:creationId xmlns:a16="http://schemas.microsoft.com/office/drawing/2014/main" id="{30EB27FE-9C92-4F4E-93E9-6C1975FEE7F9}"/>
            </a:ext>
          </a:extLst>
        </xdr:cNvPr>
        <xdr:cNvCxnSpPr/>
      </xdr:nvCxnSpPr>
      <xdr:spPr>
        <a:xfrm flipV="1">
          <a:off x="17988280" y="6718706"/>
          <a:ext cx="78994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149758</xdr:rowOff>
    </xdr:from>
    <xdr:to>
      <xdr:col>102</xdr:col>
      <xdr:colOff>165100</xdr:colOff>
      <xdr:row>33</xdr:row>
      <xdr:rowOff>79908</xdr:rowOff>
    </xdr:to>
    <xdr:sp macro="" textlink="">
      <xdr:nvSpPr>
        <xdr:cNvPr id="398" name="楕円 397">
          <a:extLst>
            <a:ext uri="{FF2B5EF4-FFF2-40B4-BE49-F238E27FC236}">
              <a16:creationId xmlns:a16="http://schemas.microsoft.com/office/drawing/2014/main" id="{42256A5C-F3C8-47B8-A73F-284F1C9F6642}"/>
            </a:ext>
          </a:extLst>
        </xdr:cNvPr>
        <xdr:cNvSpPr/>
      </xdr:nvSpPr>
      <xdr:spPr>
        <a:xfrm>
          <a:off x="17162780" y="5514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29108</xdr:rowOff>
    </xdr:from>
    <xdr:to>
      <xdr:col>107</xdr:col>
      <xdr:colOff>50800</xdr:colOff>
      <xdr:row>40</xdr:row>
      <xdr:rowOff>17679</xdr:rowOff>
    </xdr:to>
    <xdr:cxnSp macro="">
      <xdr:nvCxnSpPr>
        <xdr:cNvPr id="399" name="直線コネクタ 398">
          <a:extLst>
            <a:ext uri="{FF2B5EF4-FFF2-40B4-BE49-F238E27FC236}">
              <a16:creationId xmlns:a16="http://schemas.microsoft.com/office/drawing/2014/main" id="{CC9C1592-CA36-417F-9E19-1D36566E0AEF}"/>
            </a:ext>
          </a:extLst>
        </xdr:cNvPr>
        <xdr:cNvCxnSpPr/>
      </xdr:nvCxnSpPr>
      <xdr:spPr>
        <a:xfrm>
          <a:off x="17213580" y="5561228"/>
          <a:ext cx="774700" cy="116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32</xdr:row>
      <xdr:rowOff>157074</xdr:rowOff>
    </xdr:from>
    <xdr:to>
      <xdr:col>98</xdr:col>
      <xdr:colOff>38100</xdr:colOff>
      <xdr:row>33</xdr:row>
      <xdr:rowOff>87224</xdr:rowOff>
    </xdr:to>
    <xdr:sp macro="" textlink="">
      <xdr:nvSpPr>
        <xdr:cNvPr id="400" name="楕円 399">
          <a:extLst>
            <a:ext uri="{FF2B5EF4-FFF2-40B4-BE49-F238E27FC236}">
              <a16:creationId xmlns:a16="http://schemas.microsoft.com/office/drawing/2014/main" id="{B89AED8E-EF50-4DD0-87F3-C074D8DA5EB9}"/>
            </a:ext>
          </a:extLst>
        </xdr:cNvPr>
        <xdr:cNvSpPr/>
      </xdr:nvSpPr>
      <xdr:spPr>
        <a:xfrm>
          <a:off x="16388080" y="55215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29108</xdr:rowOff>
    </xdr:from>
    <xdr:to>
      <xdr:col>102</xdr:col>
      <xdr:colOff>114300</xdr:colOff>
      <xdr:row>33</xdr:row>
      <xdr:rowOff>36424</xdr:rowOff>
    </xdr:to>
    <xdr:cxnSp macro="">
      <xdr:nvCxnSpPr>
        <xdr:cNvPr id="401" name="直線コネクタ 400">
          <a:extLst>
            <a:ext uri="{FF2B5EF4-FFF2-40B4-BE49-F238E27FC236}">
              <a16:creationId xmlns:a16="http://schemas.microsoft.com/office/drawing/2014/main" id="{A88BB28C-CDF3-4077-8D44-6160D973501A}"/>
            </a:ext>
          </a:extLst>
        </xdr:cNvPr>
        <xdr:cNvCxnSpPr/>
      </xdr:nvCxnSpPr>
      <xdr:spPr>
        <a:xfrm flipV="1">
          <a:off x="16431260" y="5561228"/>
          <a:ext cx="78232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57776</xdr:rowOff>
    </xdr:from>
    <xdr:ext cx="469744" cy="259045"/>
    <xdr:sp macro="" textlink="">
      <xdr:nvSpPr>
        <xdr:cNvPr id="402" name="n_1aveValue【認定こども園・幼稚園・保育所】&#10;一人当たり面積">
          <a:extLst>
            <a:ext uri="{FF2B5EF4-FFF2-40B4-BE49-F238E27FC236}">
              <a16:creationId xmlns:a16="http://schemas.microsoft.com/office/drawing/2014/main" id="{558F4573-BE78-43FE-AEC9-93A4211B0E40}"/>
            </a:ext>
          </a:extLst>
        </xdr:cNvPr>
        <xdr:cNvSpPr txBox="1"/>
      </xdr:nvSpPr>
      <xdr:spPr>
        <a:xfrm>
          <a:off x="18561127" y="676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81551</xdr:rowOff>
    </xdr:from>
    <xdr:ext cx="469744" cy="259045"/>
    <xdr:sp macro="" textlink="">
      <xdr:nvSpPr>
        <xdr:cNvPr id="403" name="n_2aveValue【認定こども園・幼稚園・保育所】&#10;一人当たり面積">
          <a:extLst>
            <a:ext uri="{FF2B5EF4-FFF2-40B4-BE49-F238E27FC236}">
              <a16:creationId xmlns:a16="http://schemas.microsoft.com/office/drawing/2014/main" id="{AE13A13F-7B0B-42B0-B3DA-C4DD21381938}"/>
            </a:ext>
          </a:extLst>
        </xdr:cNvPr>
        <xdr:cNvSpPr txBox="1"/>
      </xdr:nvSpPr>
      <xdr:spPr>
        <a:xfrm>
          <a:off x="17776267" y="678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66006</xdr:rowOff>
    </xdr:from>
    <xdr:ext cx="469744" cy="259045"/>
    <xdr:sp macro="" textlink="">
      <xdr:nvSpPr>
        <xdr:cNvPr id="404" name="n_3aveValue【認定こども園・幼稚園・保育所】&#10;一人当たり面積">
          <a:extLst>
            <a:ext uri="{FF2B5EF4-FFF2-40B4-BE49-F238E27FC236}">
              <a16:creationId xmlns:a16="http://schemas.microsoft.com/office/drawing/2014/main" id="{83ACDBA8-BCCA-4F7C-8FE1-5F3C071E30A3}"/>
            </a:ext>
          </a:extLst>
        </xdr:cNvPr>
        <xdr:cNvSpPr txBox="1"/>
      </xdr:nvSpPr>
      <xdr:spPr>
        <a:xfrm>
          <a:off x="17001567" y="677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405" name="n_4aveValue【認定こども園・幼稚園・保育所】&#10;一人当たり面積">
          <a:extLst>
            <a:ext uri="{FF2B5EF4-FFF2-40B4-BE49-F238E27FC236}">
              <a16:creationId xmlns:a16="http://schemas.microsoft.com/office/drawing/2014/main" id="{0F9BCBFD-2BB2-4229-AF39-76B76F781EE9}"/>
            </a:ext>
          </a:extLst>
        </xdr:cNvPr>
        <xdr:cNvSpPr txBox="1"/>
      </xdr:nvSpPr>
      <xdr:spPr>
        <a:xfrm>
          <a:off x="1622686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80433</xdr:rowOff>
    </xdr:from>
    <xdr:ext cx="469744" cy="259045"/>
    <xdr:sp macro="" textlink="">
      <xdr:nvSpPr>
        <xdr:cNvPr id="406" name="n_1mainValue【認定こども園・幼稚園・保育所】&#10;一人当たり面積">
          <a:extLst>
            <a:ext uri="{FF2B5EF4-FFF2-40B4-BE49-F238E27FC236}">
              <a16:creationId xmlns:a16="http://schemas.microsoft.com/office/drawing/2014/main" id="{F9BAA39E-AE28-4D93-8B1B-B70BFEEE168E}"/>
            </a:ext>
          </a:extLst>
        </xdr:cNvPr>
        <xdr:cNvSpPr txBox="1"/>
      </xdr:nvSpPr>
      <xdr:spPr>
        <a:xfrm>
          <a:off x="18561127" y="645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85006</xdr:rowOff>
    </xdr:from>
    <xdr:ext cx="469744" cy="259045"/>
    <xdr:sp macro="" textlink="">
      <xdr:nvSpPr>
        <xdr:cNvPr id="407" name="n_2mainValue【認定こども園・幼稚園・保育所】&#10;一人当たり面積">
          <a:extLst>
            <a:ext uri="{FF2B5EF4-FFF2-40B4-BE49-F238E27FC236}">
              <a16:creationId xmlns:a16="http://schemas.microsoft.com/office/drawing/2014/main" id="{09F4CF1D-046D-4AD1-B88E-8D9B5C4B82A1}"/>
            </a:ext>
          </a:extLst>
        </xdr:cNvPr>
        <xdr:cNvSpPr txBox="1"/>
      </xdr:nvSpPr>
      <xdr:spPr>
        <a:xfrm>
          <a:off x="17776267" y="645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96435</xdr:rowOff>
    </xdr:from>
    <xdr:ext cx="469744" cy="259045"/>
    <xdr:sp macro="" textlink="">
      <xdr:nvSpPr>
        <xdr:cNvPr id="408" name="n_3mainValue【認定こども園・幼稚園・保育所】&#10;一人当たり面積">
          <a:extLst>
            <a:ext uri="{FF2B5EF4-FFF2-40B4-BE49-F238E27FC236}">
              <a16:creationId xmlns:a16="http://schemas.microsoft.com/office/drawing/2014/main" id="{3F3D393C-24D6-4BAD-B9B3-78BD4D6A2801}"/>
            </a:ext>
          </a:extLst>
        </xdr:cNvPr>
        <xdr:cNvSpPr txBox="1"/>
      </xdr:nvSpPr>
      <xdr:spPr>
        <a:xfrm>
          <a:off x="17001567" y="529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31</xdr:row>
      <xdr:rowOff>103751</xdr:rowOff>
    </xdr:from>
    <xdr:ext cx="469744" cy="259045"/>
    <xdr:sp macro="" textlink="">
      <xdr:nvSpPr>
        <xdr:cNvPr id="409" name="n_4mainValue【認定こども園・幼稚園・保育所】&#10;一人当たり面積">
          <a:extLst>
            <a:ext uri="{FF2B5EF4-FFF2-40B4-BE49-F238E27FC236}">
              <a16:creationId xmlns:a16="http://schemas.microsoft.com/office/drawing/2014/main" id="{F5C29A81-36A6-45E2-A849-D10229F36FE7}"/>
            </a:ext>
          </a:extLst>
        </xdr:cNvPr>
        <xdr:cNvSpPr txBox="1"/>
      </xdr:nvSpPr>
      <xdr:spPr>
        <a:xfrm>
          <a:off x="16226867" y="530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B42177E5-246F-4311-BFD0-59712F406CF7}"/>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957E6D93-9571-4B30-9797-BF22A89F278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2C8BC145-1756-4704-9E36-297459ED9F9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F8EA292C-9CE6-4B1C-A90F-F66F71A3D6B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C9D4BA13-39EE-4EFF-B1FD-E1841B9EC91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698A10C5-2E8F-4CAD-819B-B7DA31B3B553}"/>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9C9AC472-27DC-45A9-84A0-83A0A5EF418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4985FCC8-85B2-4AD8-A2BF-A840DAAD76EE}"/>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05162EBB-B6F6-4514-9A98-1E780F5FB6E1}"/>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FFD17C65-2D67-46A6-AEB2-D018461B55D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8FE5CA8C-9B76-47B5-A5AE-7418CFECB74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9EE50D04-9DD0-46E8-9213-CD9BF72BA69C}"/>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a16="http://schemas.microsoft.com/office/drawing/2014/main" id="{71AA21E8-6B70-4F02-B12D-C4EAF927507B}"/>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3B4D21A7-DC1B-496F-AF13-70E7AA8BD561}"/>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A8A39231-9215-47E8-BE2E-842ABF4B91C5}"/>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1A226AB5-F45D-47CD-95D8-624B75E20BB7}"/>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C8DDFB25-FC3D-427A-B0BF-53AC45ECCF16}"/>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497BCF86-7539-4A4E-9DB0-002DC2EF6466}"/>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276726D6-3867-4D07-9E95-238A373991CC}"/>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ECD3E6F6-5B12-4757-8D42-DAF77BC6F037}"/>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a:extLst>
            <a:ext uri="{FF2B5EF4-FFF2-40B4-BE49-F238E27FC236}">
              <a16:creationId xmlns:a16="http://schemas.microsoft.com/office/drawing/2014/main" id="{A562A43E-9C52-41D7-96CA-C6F9D9F24073}"/>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0511EED1-89D3-4EE7-A7B4-7EB1B5155E9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a:extLst>
            <a:ext uri="{FF2B5EF4-FFF2-40B4-BE49-F238E27FC236}">
              <a16:creationId xmlns:a16="http://schemas.microsoft.com/office/drawing/2014/main" id="{92EF9A9B-C5EE-451D-82CB-5D65461C7095}"/>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a:extLst>
            <a:ext uri="{FF2B5EF4-FFF2-40B4-BE49-F238E27FC236}">
              <a16:creationId xmlns:a16="http://schemas.microsoft.com/office/drawing/2014/main" id="{37117CA1-82EE-4F21-A657-5F470DF5232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434" name="直線コネクタ 433">
          <a:extLst>
            <a:ext uri="{FF2B5EF4-FFF2-40B4-BE49-F238E27FC236}">
              <a16:creationId xmlns:a16="http://schemas.microsoft.com/office/drawing/2014/main" id="{E86F90AC-FE06-4B97-9744-722BF1D841DC}"/>
            </a:ext>
          </a:extLst>
        </xdr:cNvPr>
        <xdr:cNvCxnSpPr/>
      </xdr:nvCxnSpPr>
      <xdr:spPr>
        <a:xfrm flipV="1">
          <a:off x="14375764" y="925068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435" name="【学校施設】&#10;有形固定資産減価償却率最小値テキスト">
          <a:extLst>
            <a:ext uri="{FF2B5EF4-FFF2-40B4-BE49-F238E27FC236}">
              <a16:creationId xmlns:a16="http://schemas.microsoft.com/office/drawing/2014/main" id="{4EBA1687-9220-47F9-8A55-4AF55F3E25BF}"/>
            </a:ext>
          </a:extLst>
        </xdr:cNvPr>
        <xdr:cNvSpPr txBox="1"/>
      </xdr:nvSpPr>
      <xdr:spPr>
        <a:xfrm>
          <a:off x="14414500"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436" name="直線コネクタ 435">
          <a:extLst>
            <a:ext uri="{FF2B5EF4-FFF2-40B4-BE49-F238E27FC236}">
              <a16:creationId xmlns:a16="http://schemas.microsoft.com/office/drawing/2014/main" id="{8792FF65-DEFA-4869-ADC9-FC0120C9EEF7}"/>
            </a:ext>
          </a:extLst>
        </xdr:cNvPr>
        <xdr:cNvCxnSpPr/>
      </xdr:nvCxnSpPr>
      <xdr:spPr>
        <a:xfrm>
          <a:off x="14287500" y="10788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437" name="【学校施設】&#10;有形固定資産減価償却率最大値テキスト">
          <a:extLst>
            <a:ext uri="{FF2B5EF4-FFF2-40B4-BE49-F238E27FC236}">
              <a16:creationId xmlns:a16="http://schemas.microsoft.com/office/drawing/2014/main" id="{DD7E12CC-D999-4E3F-914F-85F97B0F2DC4}"/>
            </a:ext>
          </a:extLst>
        </xdr:cNvPr>
        <xdr:cNvSpPr txBox="1"/>
      </xdr:nvSpPr>
      <xdr:spPr>
        <a:xfrm>
          <a:off x="14414500" y="903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438" name="直線コネクタ 437">
          <a:extLst>
            <a:ext uri="{FF2B5EF4-FFF2-40B4-BE49-F238E27FC236}">
              <a16:creationId xmlns:a16="http://schemas.microsoft.com/office/drawing/2014/main" id="{637857EC-004E-45E4-973E-2D6BE90E061F}"/>
            </a:ext>
          </a:extLst>
        </xdr:cNvPr>
        <xdr:cNvCxnSpPr/>
      </xdr:nvCxnSpPr>
      <xdr:spPr>
        <a:xfrm>
          <a:off x="14287500" y="925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439" name="【学校施設】&#10;有形固定資産減価償却率平均値テキスト">
          <a:extLst>
            <a:ext uri="{FF2B5EF4-FFF2-40B4-BE49-F238E27FC236}">
              <a16:creationId xmlns:a16="http://schemas.microsoft.com/office/drawing/2014/main" id="{86254549-47E9-4D56-BF02-2F13BD29E077}"/>
            </a:ext>
          </a:extLst>
        </xdr:cNvPr>
        <xdr:cNvSpPr txBox="1"/>
      </xdr:nvSpPr>
      <xdr:spPr>
        <a:xfrm>
          <a:off x="14414500" y="9899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440" name="フローチャート: 判断 439">
          <a:extLst>
            <a:ext uri="{FF2B5EF4-FFF2-40B4-BE49-F238E27FC236}">
              <a16:creationId xmlns:a16="http://schemas.microsoft.com/office/drawing/2014/main" id="{0791AED5-1C25-419F-A093-E78D4ED65274}"/>
            </a:ext>
          </a:extLst>
        </xdr:cNvPr>
        <xdr:cNvSpPr/>
      </xdr:nvSpPr>
      <xdr:spPr>
        <a:xfrm>
          <a:off x="14325600" y="100476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441" name="フローチャート: 判断 440">
          <a:extLst>
            <a:ext uri="{FF2B5EF4-FFF2-40B4-BE49-F238E27FC236}">
              <a16:creationId xmlns:a16="http://schemas.microsoft.com/office/drawing/2014/main" id="{AC66B359-D934-402A-905B-001C6E6FB37E}"/>
            </a:ext>
          </a:extLst>
        </xdr:cNvPr>
        <xdr:cNvSpPr/>
      </xdr:nvSpPr>
      <xdr:spPr>
        <a:xfrm>
          <a:off x="1357884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442" name="フローチャート: 判断 441">
          <a:extLst>
            <a:ext uri="{FF2B5EF4-FFF2-40B4-BE49-F238E27FC236}">
              <a16:creationId xmlns:a16="http://schemas.microsoft.com/office/drawing/2014/main" id="{D6A16115-150D-4E55-B511-CBF4E510C1BA}"/>
            </a:ext>
          </a:extLst>
        </xdr:cNvPr>
        <xdr:cNvSpPr/>
      </xdr:nvSpPr>
      <xdr:spPr>
        <a:xfrm>
          <a:off x="128041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443" name="フローチャート: 判断 442">
          <a:extLst>
            <a:ext uri="{FF2B5EF4-FFF2-40B4-BE49-F238E27FC236}">
              <a16:creationId xmlns:a16="http://schemas.microsoft.com/office/drawing/2014/main" id="{C993474B-B892-4497-B4D3-EA6F28A4DE70}"/>
            </a:ext>
          </a:extLst>
        </xdr:cNvPr>
        <xdr:cNvSpPr/>
      </xdr:nvSpPr>
      <xdr:spPr>
        <a:xfrm>
          <a:off x="12029440" y="10059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444" name="フローチャート: 判断 443">
          <a:extLst>
            <a:ext uri="{FF2B5EF4-FFF2-40B4-BE49-F238E27FC236}">
              <a16:creationId xmlns:a16="http://schemas.microsoft.com/office/drawing/2014/main" id="{31801057-86E4-4345-91D8-0003176DD2A9}"/>
            </a:ext>
          </a:extLst>
        </xdr:cNvPr>
        <xdr:cNvSpPr/>
      </xdr:nvSpPr>
      <xdr:spPr>
        <a:xfrm>
          <a:off x="11231880" y="10032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159309E7-0E1F-4EF4-9418-892269A76DE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D0A4A898-81D7-4744-8CDC-512018F504D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1D952054-BFF3-4B65-A836-0C461361EBD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56F2CA96-534F-4CD2-B6F2-A431FFAB70B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68F896CE-D274-4F33-9A95-FD586A0933F4}"/>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8255</xdr:rowOff>
    </xdr:from>
    <xdr:to>
      <xdr:col>85</xdr:col>
      <xdr:colOff>177800</xdr:colOff>
      <xdr:row>64</xdr:row>
      <xdr:rowOff>109855</xdr:rowOff>
    </xdr:to>
    <xdr:sp macro="" textlink="">
      <xdr:nvSpPr>
        <xdr:cNvPr id="450" name="楕円 449">
          <a:extLst>
            <a:ext uri="{FF2B5EF4-FFF2-40B4-BE49-F238E27FC236}">
              <a16:creationId xmlns:a16="http://schemas.microsoft.com/office/drawing/2014/main" id="{93BCE512-D66A-4043-A20D-E75C05625AFB}"/>
            </a:ext>
          </a:extLst>
        </xdr:cNvPr>
        <xdr:cNvSpPr/>
      </xdr:nvSpPr>
      <xdr:spPr>
        <a:xfrm>
          <a:off x="14325600" y="1073721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94632</xdr:rowOff>
    </xdr:from>
    <xdr:ext cx="405111" cy="259045"/>
    <xdr:sp macro="" textlink="">
      <xdr:nvSpPr>
        <xdr:cNvPr id="451" name="【学校施設】&#10;有形固定資産減価償却率該当値テキスト">
          <a:extLst>
            <a:ext uri="{FF2B5EF4-FFF2-40B4-BE49-F238E27FC236}">
              <a16:creationId xmlns:a16="http://schemas.microsoft.com/office/drawing/2014/main" id="{DC686206-FEFF-4A3C-902D-D8B4056D1931}"/>
            </a:ext>
          </a:extLst>
        </xdr:cNvPr>
        <xdr:cNvSpPr txBox="1"/>
      </xdr:nvSpPr>
      <xdr:spPr>
        <a:xfrm>
          <a:off x="14414500" y="1065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162560</xdr:rowOff>
    </xdr:from>
    <xdr:to>
      <xdr:col>81</xdr:col>
      <xdr:colOff>101600</xdr:colOff>
      <xdr:row>63</xdr:row>
      <xdr:rowOff>92710</xdr:rowOff>
    </xdr:to>
    <xdr:sp macro="" textlink="">
      <xdr:nvSpPr>
        <xdr:cNvPr id="452" name="楕円 451">
          <a:extLst>
            <a:ext uri="{FF2B5EF4-FFF2-40B4-BE49-F238E27FC236}">
              <a16:creationId xmlns:a16="http://schemas.microsoft.com/office/drawing/2014/main" id="{6980E343-3640-4CAC-947F-218957860CDA}"/>
            </a:ext>
          </a:extLst>
        </xdr:cNvPr>
        <xdr:cNvSpPr/>
      </xdr:nvSpPr>
      <xdr:spPr>
        <a:xfrm>
          <a:off x="13578840" y="10556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41910</xdr:rowOff>
    </xdr:from>
    <xdr:to>
      <xdr:col>85</xdr:col>
      <xdr:colOff>127000</xdr:colOff>
      <xdr:row>64</xdr:row>
      <xdr:rowOff>59055</xdr:rowOff>
    </xdr:to>
    <xdr:cxnSp macro="">
      <xdr:nvCxnSpPr>
        <xdr:cNvPr id="453" name="直線コネクタ 452">
          <a:extLst>
            <a:ext uri="{FF2B5EF4-FFF2-40B4-BE49-F238E27FC236}">
              <a16:creationId xmlns:a16="http://schemas.microsoft.com/office/drawing/2014/main" id="{0BEAE754-C6C9-4F9F-927D-351BCAD45EF7}"/>
            </a:ext>
          </a:extLst>
        </xdr:cNvPr>
        <xdr:cNvCxnSpPr/>
      </xdr:nvCxnSpPr>
      <xdr:spPr>
        <a:xfrm>
          <a:off x="13629640" y="10603230"/>
          <a:ext cx="74676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8255</xdr:rowOff>
    </xdr:from>
    <xdr:to>
      <xdr:col>76</xdr:col>
      <xdr:colOff>165100</xdr:colOff>
      <xdr:row>61</xdr:row>
      <xdr:rowOff>109855</xdr:rowOff>
    </xdr:to>
    <xdr:sp macro="" textlink="">
      <xdr:nvSpPr>
        <xdr:cNvPr id="454" name="楕円 453">
          <a:extLst>
            <a:ext uri="{FF2B5EF4-FFF2-40B4-BE49-F238E27FC236}">
              <a16:creationId xmlns:a16="http://schemas.microsoft.com/office/drawing/2014/main" id="{CCB13FF9-35AF-479F-9844-9AA69EF1F2C0}"/>
            </a:ext>
          </a:extLst>
        </xdr:cNvPr>
        <xdr:cNvSpPr/>
      </xdr:nvSpPr>
      <xdr:spPr>
        <a:xfrm>
          <a:off x="1280414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59055</xdr:rowOff>
    </xdr:from>
    <xdr:to>
      <xdr:col>81</xdr:col>
      <xdr:colOff>50800</xdr:colOff>
      <xdr:row>63</xdr:row>
      <xdr:rowOff>41910</xdr:rowOff>
    </xdr:to>
    <xdr:cxnSp macro="">
      <xdr:nvCxnSpPr>
        <xdr:cNvPr id="455" name="直線コネクタ 454">
          <a:extLst>
            <a:ext uri="{FF2B5EF4-FFF2-40B4-BE49-F238E27FC236}">
              <a16:creationId xmlns:a16="http://schemas.microsoft.com/office/drawing/2014/main" id="{3B7DE359-DD5C-401D-8E82-D6C60D270237}"/>
            </a:ext>
          </a:extLst>
        </xdr:cNvPr>
        <xdr:cNvCxnSpPr/>
      </xdr:nvCxnSpPr>
      <xdr:spPr>
        <a:xfrm>
          <a:off x="12854940" y="10285095"/>
          <a:ext cx="774700" cy="3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168275</xdr:rowOff>
    </xdr:from>
    <xdr:to>
      <xdr:col>72</xdr:col>
      <xdr:colOff>38100</xdr:colOff>
      <xdr:row>61</xdr:row>
      <xdr:rowOff>98425</xdr:rowOff>
    </xdr:to>
    <xdr:sp macro="" textlink="">
      <xdr:nvSpPr>
        <xdr:cNvPr id="456" name="楕円 455">
          <a:extLst>
            <a:ext uri="{FF2B5EF4-FFF2-40B4-BE49-F238E27FC236}">
              <a16:creationId xmlns:a16="http://schemas.microsoft.com/office/drawing/2014/main" id="{CB90193C-3B36-4D05-837D-ECEDB64E5FB2}"/>
            </a:ext>
          </a:extLst>
        </xdr:cNvPr>
        <xdr:cNvSpPr/>
      </xdr:nvSpPr>
      <xdr:spPr>
        <a:xfrm>
          <a:off x="12029440" y="102266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47625</xdr:rowOff>
    </xdr:from>
    <xdr:to>
      <xdr:col>76</xdr:col>
      <xdr:colOff>114300</xdr:colOff>
      <xdr:row>61</xdr:row>
      <xdr:rowOff>59055</xdr:rowOff>
    </xdr:to>
    <xdr:cxnSp macro="">
      <xdr:nvCxnSpPr>
        <xdr:cNvPr id="457" name="直線コネクタ 456">
          <a:extLst>
            <a:ext uri="{FF2B5EF4-FFF2-40B4-BE49-F238E27FC236}">
              <a16:creationId xmlns:a16="http://schemas.microsoft.com/office/drawing/2014/main" id="{00901F83-1D4E-4D49-B5C8-479A39B0CF70}"/>
            </a:ext>
          </a:extLst>
        </xdr:cNvPr>
        <xdr:cNvCxnSpPr/>
      </xdr:nvCxnSpPr>
      <xdr:spPr>
        <a:xfrm>
          <a:off x="12072620" y="10273665"/>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156845</xdr:rowOff>
    </xdr:from>
    <xdr:to>
      <xdr:col>67</xdr:col>
      <xdr:colOff>101600</xdr:colOff>
      <xdr:row>61</xdr:row>
      <xdr:rowOff>86995</xdr:rowOff>
    </xdr:to>
    <xdr:sp macro="" textlink="">
      <xdr:nvSpPr>
        <xdr:cNvPr id="458" name="楕円 457">
          <a:extLst>
            <a:ext uri="{FF2B5EF4-FFF2-40B4-BE49-F238E27FC236}">
              <a16:creationId xmlns:a16="http://schemas.microsoft.com/office/drawing/2014/main" id="{41235721-3F85-4A23-BD54-465F4AF5DBAC}"/>
            </a:ext>
          </a:extLst>
        </xdr:cNvPr>
        <xdr:cNvSpPr/>
      </xdr:nvSpPr>
      <xdr:spPr>
        <a:xfrm>
          <a:off x="11231880" y="10215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36195</xdr:rowOff>
    </xdr:from>
    <xdr:to>
      <xdr:col>71</xdr:col>
      <xdr:colOff>177800</xdr:colOff>
      <xdr:row>61</xdr:row>
      <xdr:rowOff>47625</xdr:rowOff>
    </xdr:to>
    <xdr:cxnSp macro="">
      <xdr:nvCxnSpPr>
        <xdr:cNvPr id="459" name="直線コネクタ 458">
          <a:extLst>
            <a:ext uri="{FF2B5EF4-FFF2-40B4-BE49-F238E27FC236}">
              <a16:creationId xmlns:a16="http://schemas.microsoft.com/office/drawing/2014/main" id="{741AB9C3-3FD3-4237-9A8F-61A1CC559824}"/>
            </a:ext>
          </a:extLst>
        </xdr:cNvPr>
        <xdr:cNvCxnSpPr/>
      </xdr:nvCxnSpPr>
      <xdr:spPr>
        <a:xfrm>
          <a:off x="11282680" y="10262235"/>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460" name="n_1aveValue【学校施設】&#10;有形固定資産減価償却率">
          <a:extLst>
            <a:ext uri="{FF2B5EF4-FFF2-40B4-BE49-F238E27FC236}">
              <a16:creationId xmlns:a16="http://schemas.microsoft.com/office/drawing/2014/main" id="{F758767C-2D4A-4109-9606-BEC8C686A4E0}"/>
            </a:ext>
          </a:extLst>
        </xdr:cNvPr>
        <xdr:cNvSpPr txBox="1"/>
      </xdr:nvSpPr>
      <xdr:spPr>
        <a:xfrm>
          <a:off x="134372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461" name="n_2aveValue【学校施設】&#10;有形固定資産減価償却率">
          <a:extLst>
            <a:ext uri="{FF2B5EF4-FFF2-40B4-BE49-F238E27FC236}">
              <a16:creationId xmlns:a16="http://schemas.microsoft.com/office/drawing/2014/main" id="{DB028F6E-CC84-495F-AD99-E335AE54A8E0}"/>
            </a:ext>
          </a:extLst>
        </xdr:cNvPr>
        <xdr:cNvSpPr txBox="1"/>
      </xdr:nvSpPr>
      <xdr:spPr>
        <a:xfrm>
          <a:off x="126752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114952</xdr:rowOff>
    </xdr:from>
    <xdr:ext cx="405111" cy="259045"/>
    <xdr:sp macro="" textlink="">
      <xdr:nvSpPr>
        <xdr:cNvPr id="462" name="n_3aveValue【学校施設】&#10;有形固定資産減価償却率">
          <a:extLst>
            <a:ext uri="{FF2B5EF4-FFF2-40B4-BE49-F238E27FC236}">
              <a16:creationId xmlns:a16="http://schemas.microsoft.com/office/drawing/2014/main" id="{1D0E7859-EBB4-4636-827E-EC0DF1744CCC}"/>
            </a:ext>
          </a:extLst>
        </xdr:cNvPr>
        <xdr:cNvSpPr txBox="1"/>
      </xdr:nvSpPr>
      <xdr:spPr>
        <a:xfrm>
          <a:off x="119005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463" name="n_4aveValue【学校施設】&#10;有形固定資産減価償却率">
          <a:extLst>
            <a:ext uri="{FF2B5EF4-FFF2-40B4-BE49-F238E27FC236}">
              <a16:creationId xmlns:a16="http://schemas.microsoft.com/office/drawing/2014/main" id="{AC5719BC-958D-4228-8A74-AC5074D32D2B}"/>
            </a:ext>
          </a:extLst>
        </xdr:cNvPr>
        <xdr:cNvSpPr txBox="1"/>
      </xdr:nvSpPr>
      <xdr:spPr>
        <a:xfrm>
          <a:off x="1110298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83837</xdr:rowOff>
    </xdr:from>
    <xdr:ext cx="405111" cy="259045"/>
    <xdr:sp macro="" textlink="">
      <xdr:nvSpPr>
        <xdr:cNvPr id="464" name="n_1mainValue【学校施設】&#10;有形固定資産減価償却率">
          <a:extLst>
            <a:ext uri="{FF2B5EF4-FFF2-40B4-BE49-F238E27FC236}">
              <a16:creationId xmlns:a16="http://schemas.microsoft.com/office/drawing/2014/main" id="{1F583E49-01E5-43EC-BAC4-C06F8669F68C}"/>
            </a:ext>
          </a:extLst>
        </xdr:cNvPr>
        <xdr:cNvSpPr txBox="1"/>
      </xdr:nvSpPr>
      <xdr:spPr>
        <a:xfrm>
          <a:off x="134372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100982</xdr:rowOff>
    </xdr:from>
    <xdr:ext cx="405111" cy="259045"/>
    <xdr:sp macro="" textlink="">
      <xdr:nvSpPr>
        <xdr:cNvPr id="465" name="n_2mainValue【学校施設】&#10;有形固定資産減価償却率">
          <a:extLst>
            <a:ext uri="{FF2B5EF4-FFF2-40B4-BE49-F238E27FC236}">
              <a16:creationId xmlns:a16="http://schemas.microsoft.com/office/drawing/2014/main" id="{9430CCDD-F5F3-44E1-92EB-24EAA5AC55FB}"/>
            </a:ext>
          </a:extLst>
        </xdr:cNvPr>
        <xdr:cNvSpPr txBox="1"/>
      </xdr:nvSpPr>
      <xdr:spPr>
        <a:xfrm>
          <a:off x="126752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89552</xdr:rowOff>
    </xdr:from>
    <xdr:ext cx="405111" cy="259045"/>
    <xdr:sp macro="" textlink="">
      <xdr:nvSpPr>
        <xdr:cNvPr id="466" name="n_3mainValue【学校施設】&#10;有形固定資産減価償却率">
          <a:extLst>
            <a:ext uri="{FF2B5EF4-FFF2-40B4-BE49-F238E27FC236}">
              <a16:creationId xmlns:a16="http://schemas.microsoft.com/office/drawing/2014/main" id="{82D52E55-1C7E-47EA-AE8C-F0282695602D}"/>
            </a:ext>
          </a:extLst>
        </xdr:cNvPr>
        <xdr:cNvSpPr txBox="1"/>
      </xdr:nvSpPr>
      <xdr:spPr>
        <a:xfrm>
          <a:off x="119005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78122</xdr:rowOff>
    </xdr:from>
    <xdr:ext cx="405111" cy="259045"/>
    <xdr:sp macro="" textlink="">
      <xdr:nvSpPr>
        <xdr:cNvPr id="467" name="n_4mainValue【学校施設】&#10;有形固定資産減価償却率">
          <a:extLst>
            <a:ext uri="{FF2B5EF4-FFF2-40B4-BE49-F238E27FC236}">
              <a16:creationId xmlns:a16="http://schemas.microsoft.com/office/drawing/2014/main" id="{610081ED-46B9-4FE3-AC83-70B77F3CDBDF}"/>
            </a:ext>
          </a:extLst>
        </xdr:cNvPr>
        <xdr:cNvSpPr txBox="1"/>
      </xdr:nvSpPr>
      <xdr:spPr>
        <a:xfrm>
          <a:off x="1110298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9D07ADD3-4344-4F71-BB84-2BED862C95E1}"/>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038BAFAB-7566-49F6-A9FD-84920BF3CB6C}"/>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13401330-E2E1-4221-A404-89F6A16DE66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EB6F383B-ACBE-421C-9B2A-09B724D25D56}"/>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07EABDDA-5811-4941-8306-8FC1BA733C7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5C96F57E-0333-4AD9-84C2-E7F516AD1EC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EA01D51E-A598-413D-9318-DFA8FD011DEA}"/>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B86B7891-046E-450B-8618-0031C50B975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E108BC01-CC14-4BA7-8CE4-615A875CB19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83F3C7FF-14EA-459C-9051-8BEDA50AA7D9}"/>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a:extLst>
            <a:ext uri="{FF2B5EF4-FFF2-40B4-BE49-F238E27FC236}">
              <a16:creationId xmlns:a16="http://schemas.microsoft.com/office/drawing/2014/main" id="{10A70322-3B28-41FF-8331-5480C5781AB7}"/>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a:extLst>
            <a:ext uri="{FF2B5EF4-FFF2-40B4-BE49-F238E27FC236}">
              <a16:creationId xmlns:a16="http://schemas.microsoft.com/office/drawing/2014/main" id="{4D32E990-89EF-4BC3-B14D-2091E8B1B014}"/>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a:extLst>
            <a:ext uri="{FF2B5EF4-FFF2-40B4-BE49-F238E27FC236}">
              <a16:creationId xmlns:a16="http://schemas.microsoft.com/office/drawing/2014/main" id="{FBA3DB83-8C7F-431C-9375-D6D89A4ACE6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a:extLst>
            <a:ext uri="{FF2B5EF4-FFF2-40B4-BE49-F238E27FC236}">
              <a16:creationId xmlns:a16="http://schemas.microsoft.com/office/drawing/2014/main" id="{C29F3072-BA0E-4B16-B320-507C96C4A58D}"/>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a:extLst>
            <a:ext uri="{FF2B5EF4-FFF2-40B4-BE49-F238E27FC236}">
              <a16:creationId xmlns:a16="http://schemas.microsoft.com/office/drawing/2014/main" id="{81BCEBB4-F1E2-439A-BA13-D486809F6444}"/>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a:extLst>
            <a:ext uri="{FF2B5EF4-FFF2-40B4-BE49-F238E27FC236}">
              <a16:creationId xmlns:a16="http://schemas.microsoft.com/office/drawing/2014/main" id="{7AA21C95-99C3-406C-B3EC-9F3DBA272D85}"/>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a:extLst>
            <a:ext uri="{FF2B5EF4-FFF2-40B4-BE49-F238E27FC236}">
              <a16:creationId xmlns:a16="http://schemas.microsoft.com/office/drawing/2014/main" id="{ED9857F4-6A74-48DE-BD7E-7A57E83F5791}"/>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a:extLst>
            <a:ext uri="{FF2B5EF4-FFF2-40B4-BE49-F238E27FC236}">
              <a16:creationId xmlns:a16="http://schemas.microsoft.com/office/drawing/2014/main" id="{C689956B-3643-4437-A57A-C1C4D0FFF8DB}"/>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a:extLst>
            <a:ext uri="{FF2B5EF4-FFF2-40B4-BE49-F238E27FC236}">
              <a16:creationId xmlns:a16="http://schemas.microsoft.com/office/drawing/2014/main" id="{185AB188-0F1D-45BC-82FA-822D0A4C4A17}"/>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7" name="テキスト ボックス 486">
          <a:extLst>
            <a:ext uri="{FF2B5EF4-FFF2-40B4-BE49-F238E27FC236}">
              <a16:creationId xmlns:a16="http://schemas.microsoft.com/office/drawing/2014/main" id="{0C18BE0E-C53B-4120-ABEF-52D227A78203}"/>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id="{9999F3E0-975D-43F1-B11E-CBB5F0EB60B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9" name="テキスト ボックス 488">
          <a:extLst>
            <a:ext uri="{FF2B5EF4-FFF2-40B4-BE49-F238E27FC236}">
              <a16:creationId xmlns:a16="http://schemas.microsoft.com/office/drawing/2014/main" id="{9CF8F299-5644-4ABC-A3D8-98BBEEFF2497}"/>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a:extLst>
            <a:ext uri="{FF2B5EF4-FFF2-40B4-BE49-F238E27FC236}">
              <a16:creationId xmlns:a16="http://schemas.microsoft.com/office/drawing/2014/main" id="{4D3ED838-D473-411B-BEA7-720B3249A8F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58</xdr:row>
      <xdr:rowOff>13144</xdr:rowOff>
    </xdr:from>
    <xdr:to>
      <xdr:col>116</xdr:col>
      <xdr:colOff>62864</xdr:colOff>
      <xdr:row>63</xdr:row>
      <xdr:rowOff>64770</xdr:rowOff>
    </xdr:to>
    <xdr:cxnSp macro="">
      <xdr:nvCxnSpPr>
        <xdr:cNvPr id="491" name="直線コネクタ 490">
          <a:extLst>
            <a:ext uri="{FF2B5EF4-FFF2-40B4-BE49-F238E27FC236}">
              <a16:creationId xmlns:a16="http://schemas.microsoft.com/office/drawing/2014/main" id="{381DFE62-4FC2-4168-9580-63B6915342D8}"/>
            </a:ext>
          </a:extLst>
        </xdr:cNvPr>
        <xdr:cNvCxnSpPr/>
      </xdr:nvCxnSpPr>
      <xdr:spPr>
        <a:xfrm flipV="1">
          <a:off x="19509104" y="9736264"/>
          <a:ext cx="0" cy="889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68597</xdr:rowOff>
    </xdr:from>
    <xdr:ext cx="469744" cy="259045"/>
    <xdr:sp macro="" textlink="">
      <xdr:nvSpPr>
        <xdr:cNvPr id="492" name="【学校施設】&#10;一人当たり面積最小値テキスト">
          <a:extLst>
            <a:ext uri="{FF2B5EF4-FFF2-40B4-BE49-F238E27FC236}">
              <a16:creationId xmlns:a16="http://schemas.microsoft.com/office/drawing/2014/main" id="{C681D8B9-A69B-41A9-8245-7732B19AD9FB}"/>
            </a:ext>
          </a:extLst>
        </xdr:cNvPr>
        <xdr:cNvSpPr txBox="1"/>
      </xdr:nvSpPr>
      <xdr:spPr>
        <a:xfrm>
          <a:off x="19547840"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64770</xdr:rowOff>
    </xdr:from>
    <xdr:to>
      <xdr:col>116</xdr:col>
      <xdr:colOff>152400</xdr:colOff>
      <xdr:row>63</xdr:row>
      <xdr:rowOff>64770</xdr:rowOff>
    </xdr:to>
    <xdr:cxnSp macro="">
      <xdr:nvCxnSpPr>
        <xdr:cNvPr id="493" name="直線コネクタ 492">
          <a:extLst>
            <a:ext uri="{FF2B5EF4-FFF2-40B4-BE49-F238E27FC236}">
              <a16:creationId xmlns:a16="http://schemas.microsoft.com/office/drawing/2014/main" id="{2550D8C8-A9CE-4800-8A86-4C7C6BF48679}"/>
            </a:ext>
          </a:extLst>
        </xdr:cNvPr>
        <xdr:cNvCxnSpPr/>
      </xdr:nvCxnSpPr>
      <xdr:spPr>
        <a:xfrm>
          <a:off x="19443700" y="10626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131271</xdr:rowOff>
    </xdr:from>
    <xdr:ext cx="469744" cy="259045"/>
    <xdr:sp macro="" textlink="">
      <xdr:nvSpPr>
        <xdr:cNvPr id="494" name="【学校施設】&#10;一人当たり面積最大値テキスト">
          <a:extLst>
            <a:ext uri="{FF2B5EF4-FFF2-40B4-BE49-F238E27FC236}">
              <a16:creationId xmlns:a16="http://schemas.microsoft.com/office/drawing/2014/main" id="{6F98A8A2-31E9-4CAD-9F07-57E64DC8688E}"/>
            </a:ext>
          </a:extLst>
        </xdr:cNvPr>
        <xdr:cNvSpPr txBox="1"/>
      </xdr:nvSpPr>
      <xdr:spPr>
        <a:xfrm>
          <a:off x="19547840" y="9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13144</xdr:rowOff>
    </xdr:from>
    <xdr:to>
      <xdr:col>116</xdr:col>
      <xdr:colOff>152400</xdr:colOff>
      <xdr:row>58</xdr:row>
      <xdr:rowOff>13144</xdr:rowOff>
    </xdr:to>
    <xdr:cxnSp macro="">
      <xdr:nvCxnSpPr>
        <xdr:cNvPr id="495" name="直線コネクタ 494">
          <a:extLst>
            <a:ext uri="{FF2B5EF4-FFF2-40B4-BE49-F238E27FC236}">
              <a16:creationId xmlns:a16="http://schemas.microsoft.com/office/drawing/2014/main" id="{0278FAEF-C9E2-4A1C-AC7F-EB50D066B282}"/>
            </a:ext>
          </a:extLst>
        </xdr:cNvPr>
        <xdr:cNvCxnSpPr/>
      </xdr:nvCxnSpPr>
      <xdr:spPr>
        <a:xfrm>
          <a:off x="19443700" y="97362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96283</xdr:rowOff>
    </xdr:from>
    <xdr:ext cx="469744" cy="259045"/>
    <xdr:sp macro="" textlink="">
      <xdr:nvSpPr>
        <xdr:cNvPr id="496" name="【学校施設】&#10;一人当たり面積平均値テキスト">
          <a:extLst>
            <a:ext uri="{FF2B5EF4-FFF2-40B4-BE49-F238E27FC236}">
              <a16:creationId xmlns:a16="http://schemas.microsoft.com/office/drawing/2014/main" id="{3C1983D9-BC86-4CDE-AE37-9DAE68637FAB}"/>
            </a:ext>
          </a:extLst>
        </xdr:cNvPr>
        <xdr:cNvSpPr txBox="1"/>
      </xdr:nvSpPr>
      <xdr:spPr>
        <a:xfrm>
          <a:off x="19547840" y="10154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73406</xdr:rowOff>
    </xdr:from>
    <xdr:to>
      <xdr:col>116</xdr:col>
      <xdr:colOff>114300</xdr:colOff>
      <xdr:row>62</xdr:row>
      <xdr:rowOff>3556</xdr:rowOff>
    </xdr:to>
    <xdr:sp macro="" textlink="">
      <xdr:nvSpPr>
        <xdr:cNvPr id="497" name="フローチャート: 判断 496">
          <a:extLst>
            <a:ext uri="{FF2B5EF4-FFF2-40B4-BE49-F238E27FC236}">
              <a16:creationId xmlns:a16="http://schemas.microsoft.com/office/drawing/2014/main" id="{41F688BF-A940-46E4-BACD-80CE1ED45118}"/>
            </a:ext>
          </a:extLst>
        </xdr:cNvPr>
        <xdr:cNvSpPr/>
      </xdr:nvSpPr>
      <xdr:spPr>
        <a:xfrm>
          <a:off x="19458940" y="102994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78359</xdr:rowOff>
    </xdr:from>
    <xdr:to>
      <xdr:col>112</xdr:col>
      <xdr:colOff>38100</xdr:colOff>
      <xdr:row>62</xdr:row>
      <xdr:rowOff>8509</xdr:rowOff>
    </xdr:to>
    <xdr:sp macro="" textlink="">
      <xdr:nvSpPr>
        <xdr:cNvPr id="498" name="フローチャート: 判断 497">
          <a:extLst>
            <a:ext uri="{FF2B5EF4-FFF2-40B4-BE49-F238E27FC236}">
              <a16:creationId xmlns:a16="http://schemas.microsoft.com/office/drawing/2014/main" id="{88363D2C-B8F0-4A65-9FBB-3EF772F69427}"/>
            </a:ext>
          </a:extLst>
        </xdr:cNvPr>
        <xdr:cNvSpPr/>
      </xdr:nvSpPr>
      <xdr:spPr>
        <a:xfrm>
          <a:off x="18735040" y="103043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92646</xdr:rowOff>
    </xdr:from>
    <xdr:to>
      <xdr:col>107</xdr:col>
      <xdr:colOff>101600</xdr:colOff>
      <xdr:row>62</xdr:row>
      <xdr:rowOff>22796</xdr:rowOff>
    </xdr:to>
    <xdr:sp macro="" textlink="">
      <xdr:nvSpPr>
        <xdr:cNvPr id="499" name="フローチャート: 判断 498">
          <a:extLst>
            <a:ext uri="{FF2B5EF4-FFF2-40B4-BE49-F238E27FC236}">
              <a16:creationId xmlns:a16="http://schemas.microsoft.com/office/drawing/2014/main" id="{99D3A48A-4DBD-42F2-89EB-64DDD1F7B9F7}"/>
            </a:ext>
          </a:extLst>
        </xdr:cNvPr>
        <xdr:cNvSpPr/>
      </xdr:nvSpPr>
      <xdr:spPr>
        <a:xfrm>
          <a:off x="17937480" y="103186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91694</xdr:rowOff>
    </xdr:from>
    <xdr:to>
      <xdr:col>102</xdr:col>
      <xdr:colOff>165100</xdr:colOff>
      <xdr:row>62</xdr:row>
      <xdr:rowOff>21844</xdr:rowOff>
    </xdr:to>
    <xdr:sp macro="" textlink="">
      <xdr:nvSpPr>
        <xdr:cNvPr id="500" name="フローチャート: 判断 499">
          <a:extLst>
            <a:ext uri="{FF2B5EF4-FFF2-40B4-BE49-F238E27FC236}">
              <a16:creationId xmlns:a16="http://schemas.microsoft.com/office/drawing/2014/main" id="{E40AAEA6-C905-4881-8669-29FEC1419530}"/>
            </a:ext>
          </a:extLst>
        </xdr:cNvPr>
        <xdr:cNvSpPr/>
      </xdr:nvSpPr>
      <xdr:spPr>
        <a:xfrm>
          <a:off x="17162780" y="10317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108077</xdr:rowOff>
    </xdr:from>
    <xdr:to>
      <xdr:col>98</xdr:col>
      <xdr:colOff>38100</xdr:colOff>
      <xdr:row>62</xdr:row>
      <xdr:rowOff>38227</xdr:rowOff>
    </xdr:to>
    <xdr:sp macro="" textlink="">
      <xdr:nvSpPr>
        <xdr:cNvPr id="501" name="フローチャート: 判断 500">
          <a:extLst>
            <a:ext uri="{FF2B5EF4-FFF2-40B4-BE49-F238E27FC236}">
              <a16:creationId xmlns:a16="http://schemas.microsoft.com/office/drawing/2014/main" id="{347C7D83-8D8F-4CB9-9AD7-9EA5C2630C1A}"/>
            </a:ext>
          </a:extLst>
        </xdr:cNvPr>
        <xdr:cNvSpPr/>
      </xdr:nvSpPr>
      <xdr:spPr>
        <a:xfrm>
          <a:off x="16388080" y="103341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FBB062FF-EEEE-469C-8A26-C173B1D7BAE3}"/>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33A0E7DC-BD06-4A94-BAD2-149BF821A72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C13DB201-2BDA-48AC-A14D-B8717B4C47C4}"/>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DC8D7115-1570-4D90-94B4-9B1A9312D94C}"/>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CE80EA4B-4552-4B39-AFC4-88F21987FD5D}"/>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45783</xdr:rowOff>
    </xdr:from>
    <xdr:to>
      <xdr:col>116</xdr:col>
      <xdr:colOff>114300</xdr:colOff>
      <xdr:row>62</xdr:row>
      <xdr:rowOff>147383</xdr:rowOff>
    </xdr:to>
    <xdr:sp macro="" textlink="">
      <xdr:nvSpPr>
        <xdr:cNvPr id="507" name="楕円 506">
          <a:extLst>
            <a:ext uri="{FF2B5EF4-FFF2-40B4-BE49-F238E27FC236}">
              <a16:creationId xmlns:a16="http://schemas.microsoft.com/office/drawing/2014/main" id="{EBE50751-AF12-4DC1-8127-4F43A90B69B4}"/>
            </a:ext>
          </a:extLst>
        </xdr:cNvPr>
        <xdr:cNvSpPr/>
      </xdr:nvSpPr>
      <xdr:spPr>
        <a:xfrm>
          <a:off x="19458940" y="1043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24210</xdr:rowOff>
    </xdr:from>
    <xdr:ext cx="469744" cy="259045"/>
    <xdr:sp macro="" textlink="">
      <xdr:nvSpPr>
        <xdr:cNvPr id="508" name="【学校施設】&#10;一人当たり面積該当値テキスト">
          <a:extLst>
            <a:ext uri="{FF2B5EF4-FFF2-40B4-BE49-F238E27FC236}">
              <a16:creationId xmlns:a16="http://schemas.microsoft.com/office/drawing/2014/main" id="{13433526-DD62-49C9-806A-8E37AD0CD1BF}"/>
            </a:ext>
          </a:extLst>
        </xdr:cNvPr>
        <xdr:cNvSpPr txBox="1"/>
      </xdr:nvSpPr>
      <xdr:spPr>
        <a:xfrm>
          <a:off x="19547840" y="1041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51498</xdr:rowOff>
    </xdr:from>
    <xdr:to>
      <xdr:col>112</xdr:col>
      <xdr:colOff>38100</xdr:colOff>
      <xdr:row>62</xdr:row>
      <xdr:rowOff>153098</xdr:rowOff>
    </xdr:to>
    <xdr:sp macro="" textlink="">
      <xdr:nvSpPr>
        <xdr:cNvPr id="509" name="楕円 508">
          <a:extLst>
            <a:ext uri="{FF2B5EF4-FFF2-40B4-BE49-F238E27FC236}">
              <a16:creationId xmlns:a16="http://schemas.microsoft.com/office/drawing/2014/main" id="{3FC95F64-EC15-49AE-9428-FFF424A1BB15}"/>
            </a:ext>
          </a:extLst>
        </xdr:cNvPr>
        <xdr:cNvSpPr/>
      </xdr:nvSpPr>
      <xdr:spPr>
        <a:xfrm>
          <a:off x="18735040" y="104451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96583</xdr:rowOff>
    </xdr:from>
    <xdr:to>
      <xdr:col>116</xdr:col>
      <xdr:colOff>63500</xdr:colOff>
      <xdr:row>62</xdr:row>
      <xdr:rowOff>102298</xdr:rowOff>
    </xdr:to>
    <xdr:cxnSp macro="">
      <xdr:nvCxnSpPr>
        <xdr:cNvPr id="510" name="直線コネクタ 509">
          <a:extLst>
            <a:ext uri="{FF2B5EF4-FFF2-40B4-BE49-F238E27FC236}">
              <a16:creationId xmlns:a16="http://schemas.microsoft.com/office/drawing/2014/main" id="{9A5D27A4-223A-444C-B4AD-35E6B046527A}"/>
            </a:ext>
          </a:extLst>
        </xdr:cNvPr>
        <xdr:cNvCxnSpPr/>
      </xdr:nvCxnSpPr>
      <xdr:spPr>
        <a:xfrm flipV="1">
          <a:off x="18778220" y="10490263"/>
          <a:ext cx="7315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56642</xdr:rowOff>
    </xdr:from>
    <xdr:to>
      <xdr:col>107</xdr:col>
      <xdr:colOff>101600</xdr:colOff>
      <xdr:row>62</xdr:row>
      <xdr:rowOff>158242</xdr:rowOff>
    </xdr:to>
    <xdr:sp macro="" textlink="">
      <xdr:nvSpPr>
        <xdr:cNvPr id="511" name="楕円 510">
          <a:extLst>
            <a:ext uri="{FF2B5EF4-FFF2-40B4-BE49-F238E27FC236}">
              <a16:creationId xmlns:a16="http://schemas.microsoft.com/office/drawing/2014/main" id="{E9E29458-5996-4234-B410-842AA94D438F}"/>
            </a:ext>
          </a:extLst>
        </xdr:cNvPr>
        <xdr:cNvSpPr/>
      </xdr:nvSpPr>
      <xdr:spPr>
        <a:xfrm>
          <a:off x="17937480" y="1045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102298</xdr:rowOff>
    </xdr:from>
    <xdr:to>
      <xdr:col>111</xdr:col>
      <xdr:colOff>177800</xdr:colOff>
      <xdr:row>62</xdr:row>
      <xdr:rowOff>107442</xdr:rowOff>
    </xdr:to>
    <xdr:cxnSp macro="">
      <xdr:nvCxnSpPr>
        <xdr:cNvPr id="512" name="直線コネクタ 511">
          <a:extLst>
            <a:ext uri="{FF2B5EF4-FFF2-40B4-BE49-F238E27FC236}">
              <a16:creationId xmlns:a16="http://schemas.microsoft.com/office/drawing/2014/main" id="{5B115533-EA2F-4EBD-9E8F-C90A20621992}"/>
            </a:ext>
          </a:extLst>
        </xdr:cNvPr>
        <xdr:cNvCxnSpPr/>
      </xdr:nvCxnSpPr>
      <xdr:spPr>
        <a:xfrm flipV="1">
          <a:off x="17988280" y="10495978"/>
          <a:ext cx="78994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67691</xdr:rowOff>
    </xdr:from>
    <xdr:to>
      <xdr:col>102</xdr:col>
      <xdr:colOff>165100</xdr:colOff>
      <xdr:row>56</xdr:row>
      <xdr:rowOff>169291</xdr:rowOff>
    </xdr:to>
    <xdr:sp macro="" textlink="">
      <xdr:nvSpPr>
        <xdr:cNvPr id="513" name="楕円 512">
          <a:extLst>
            <a:ext uri="{FF2B5EF4-FFF2-40B4-BE49-F238E27FC236}">
              <a16:creationId xmlns:a16="http://schemas.microsoft.com/office/drawing/2014/main" id="{DEA4A278-E371-4CA9-8DA5-B2B5CBD2D234}"/>
            </a:ext>
          </a:extLst>
        </xdr:cNvPr>
        <xdr:cNvSpPr/>
      </xdr:nvSpPr>
      <xdr:spPr>
        <a:xfrm>
          <a:off x="17162780" y="945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118491</xdr:rowOff>
    </xdr:from>
    <xdr:to>
      <xdr:col>107</xdr:col>
      <xdr:colOff>50800</xdr:colOff>
      <xdr:row>62</xdr:row>
      <xdr:rowOff>107442</xdr:rowOff>
    </xdr:to>
    <xdr:cxnSp macro="">
      <xdr:nvCxnSpPr>
        <xdr:cNvPr id="514" name="直線コネクタ 513">
          <a:extLst>
            <a:ext uri="{FF2B5EF4-FFF2-40B4-BE49-F238E27FC236}">
              <a16:creationId xmlns:a16="http://schemas.microsoft.com/office/drawing/2014/main" id="{BD7719F9-92A8-4644-979C-C762B9BFF794}"/>
            </a:ext>
          </a:extLst>
        </xdr:cNvPr>
        <xdr:cNvCxnSpPr/>
      </xdr:nvCxnSpPr>
      <xdr:spPr>
        <a:xfrm>
          <a:off x="17213580" y="9506331"/>
          <a:ext cx="774700" cy="99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74358</xdr:rowOff>
    </xdr:from>
    <xdr:to>
      <xdr:col>98</xdr:col>
      <xdr:colOff>38100</xdr:colOff>
      <xdr:row>57</xdr:row>
      <xdr:rowOff>4508</xdr:rowOff>
    </xdr:to>
    <xdr:sp macro="" textlink="">
      <xdr:nvSpPr>
        <xdr:cNvPr id="515" name="楕円 514">
          <a:extLst>
            <a:ext uri="{FF2B5EF4-FFF2-40B4-BE49-F238E27FC236}">
              <a16:creationId xmlns:a16="http://schemas.microsoft.com/office/drawing/2014/main" id="{47E70358-ACA8-4F55-B150-1CB5921A068D}"/>
            </a:ext>
          </a:extLst>
        </xdr:cNvPr>
        <xdr:cNvSpPr/>
      </xdr:nvSpPr>
      <xdr:spPr>
        <a:xfrm>
          <a:off x="16388080" y="94621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118491</xdr:rowOff>
    </xdr:from>
    <xdr:to>
      <xdr:col>102</xdr:col>
      <xdr:colOff>114300</xdr:colOff>
      <xdr:row>56</xdr:row>
      <xdr:rowOff>125158</xdr:rowOff>
    </xdr:to>
    <xdr:cxnSp macro="">
      <xdr:nvCxnSpPr>
        <xdr:cNvPr id="516" name="直線コネクタ 515">
          <a:extLst>
            <a:ext uri="{FF2B5EF4-FFF2-40B4-BE49-F238E27FC236}">
              <a16:creationId xmlns:a16="http://schemas.microsoft.com/office/drawing/2014/main" id="{DAFA8CAD-253A-4893-A0CF-18ABEF79A8A5}"/>
            </a:ext>
          </a:extLst>
        </xdr:cNvPr>
        <xdr:cNvCxnSpPr/>
      </xdr:nvCxnSpPr>
      <xdr:spPr>
        <a:xfrm flipV="1">
          <a:off x="16431260" y="9506331"/>
          <a:ext cx="78232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25036</xdr:rowOff>
    </xdr:from>
    <xdr:ext cx="469744" cy="259045"/>
    <xdr:sp macro="" textlink="">
      <xdr:nvSpPr>
        <xdr:cNvPr id="517" name="n_1aveValue【学校施設】&#10;一人当たり面積">
          <a:extLst>
            <a:ext uri="{FF2B5EF4-FFF2-40B4-BE49-F238E27FC236}">
              <a16:creationId xmlns:a16="http://schemas.microsoft.com/office/drawing/2014/main" id="{C194489E-D917-4D54-A2B1-BD22B841FFD2}"/>
            </a:ext>
          </a:extLst>
        </xdr:cNvPr>
        <xdr:cNvSpPr txBox="1"/>
      </xdr:nvSpPr>
      <xdr:spPr>
        <a:xfrm>
          <a:off x="18561127" y="1008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39323</xdr:rowOff>
    </xdr:from>
    <xdr:ext cx="469744" cy="259045"/>
    <xdr:sp macro="" textlink="">
      <xdr:nvSpPr>
        <xdr:cNvPr id="518" name="n_2aveValue【学校施設】&#10;一人当たり面積">
          <a:extLst>
            <a:ext uri="{FF2B5EF4-FFF2-40B4-BE49-F238E27FC236}">
              <a16:creationId xmlns:a16="http://schemas.microsoft.com/office/drawing/2014/main" id="{05F57C32-6CEA-40B0-8BDC-8811B8CDAC8A}"/>
            </a:ext>
          </a:extLst>
        </xdr:cNvPr>
        <xdr:cNvSpPr txBox="1"/>
      </xdr:nvSpPr>
      <xdr:spPr>
        <a:xfrm>
          <a:off x="17776267" y="1009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12971</xdr:rowOff>
    </xdr:from>
    <xdr:ext cx="469744" cy="259045"/>
    <xdr:sp macro="" textlink="">
      <xdr:nvSpPr>
        <xdr:cNvPr id="519" name="n_3aveValue【学校施設】&#10;一人当たり面積">
          <a:extLst>
            <a:ext uri="{FF2B5EF4-FFF2-40B4-BE49-F238E27FC236}">
              <a16:creationId xmlns:a16="http://schemas.microsoft.com/office/drawing/2014/main" id="{C884BB6E-CE29-4C95-8F3F-4E95C90FDE73}"/>
            </a:ext>
          </a:extLst>
        </xdr:cNvPr>
        <xdr:cNvSpPr txBox="1"/>
      </xdr:nvSpPr>
      <xdr:spPr>
        <a:xfrm>
          <a:off x="17001567" y="1040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29354</xdr:rowOff>
    </xdr:from>
    <xdr:ext cx="469744" cy="259045"/>
    <xdr:sp macro="" textlink="">
      <xdr:nvSpPr>
        <xdr:cNvPr id="520" name="n_4aveValue【学校施設】&#10;一人当たり面積">
          <a:extLst>
            <a:ext uri="{FF2B5EF4-FFF2-40B4-BE49-F238E27FC236}">
              <a16:creationId xmlns:a16="http://schemas.microsoft.com/office/drawing/2014/main" id="{8FBAFF73-5A27-486B-B0C1-801D5CCDD92A}"/>
            </a:ext>
          </a:extLst>
        </xdr:cNvPr>
        <xdr:cNvSpPr txBox="1"/>
      </xdr:nvSpPr>
      <xdr:spPr>
        <a:xfrm>
          <a:off x="16226867" y="1042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144225</xdr:rowOff>
    </xdr:from>
    <xdr:ext cx="469744" cy="259045"/>
    <xdr:sp macro="" textlink="">
      <xdr:nvSpPr>
        <xdr:cNvPr id="521" name="n_1mainValue【学校施設】&#10;一人当たり面積">
          <a:extLst>
            <a:ext uri="{FF2B5EF4-FFF2-40B4-BE49-F238E27FC236}">
              <a16:creationId xmlns:a16="http://schemas.microsoft.com/office/drawing/2014/main" id="{0E8EB1E7-83D0-4F50-97D2-722E4FA398E7}"/>
            </a:ext>
          </a:extLst>
        </xdr:cNvPr>
        <xdr:cNvSpPr txBox="1"/>
      </xdr:nvSpPr>
      <xdr:spPr>
        <a:xfrm>
          <a:off x="18561127" y="1053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149369</xdr:rowOff>
    </xdr:from>
    <xdr:ext cx="469744" cy="259045"/>
    <xdr:sp macro="" textlink="">
      <xdr:nvSpPr>
        <xdr:cNvPr id="522" name="n_2mainValue【学校施設】&#10;一人当たり面積">
          <a:extLst>
            <a:ext uri="{FF2B5EF4-FFF2-40B4-BE49-F238E27FC236}">
              <a16:creationId xmlns:a16="http://schemas.microsoft.com/office/drawing/2014/main" id="{23CBC98E-F6A4-4AB2-9C8C-E776CEB221F2}"/>
            </a:ext>
          </a:extLst>
        </xdr:cNvPr>
        <xdr:cNvSpPr txBox="1"/>
      </xdr:nvSpPr>
      <xdr:spPr>
        <a:xfrm>
          <a:off x="17776267" y="1054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14368</xdr:rowOff>
    </xdr:from>
    <xdr:ext cx="469744" cy="259045"/>
    <xdr:sp macro="" textlink="">
      <xdr:nvSpPr>
        <xdr:cNvPr id="523" name="n_3mainValue【学校施設】&#10;一人当たり面積">
          <a:extLst>
            <a:ext uri="{FF2B5EF4-FFF2-40B4-BE49-F238E27FC236}">
              <a16:creationId xmlns:a16="http://schemas.microsoft.com/office/drawing/2014/main" id="{246502D5-4EE9-4DF8-984B-3545268B0AAB}"/>
            </a:ext>
          </a:extLst>
        </xdr:cNvPr>
        <xdr:cNvSpPr txBox="1"/>
      </xdr:nvSpPr>
      <xdr:spPr>
        <a:xfrm>
          <a:off x="17001567" y="923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21035</xdr:rowOff>
    </xdr:from>
    <xdr:ext cx="469744" cy="259045"/>
    <xdr:sp macro="" textlink="">
      <xdr:nvSpPr>
        <xdr:cNvPr id="524" name="n_4mainValue【学校施設】&#10;一人当たり面積">
          <a:extLst>
            <a:ext uri="{FF2B5EF4-FFF2-40B4-BE49-F238E27FC236}">
              <a16:creationId xmlns:a16="http://schemas.microsoft.com/office/drawing/2014/main" id="{BDC98098-E854-4C8C-9713-FE2DB37288D3}"/>
            </a:ext>
          </a:extLst>
        </xdr:cNvPr>
        <xdr:cNvSpPr txBox="1"/>
      </xdr:nvSpPr>
      <xdr:spPr>
        <a:xfrm>
          <a:off x="16226867" y="924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5CEDBBBF-9680-4DDD-8BE0-6AA11C6ED135}"/>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E4DEEB61-7B8A-4D8F-81BF-F63B0A87D28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76850681-EFA0-4381-9217-D40DB9F5BE8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D8C187D2-0C64-4700-BECF-3D6D9E5E3A97}"/>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BD81F9CB-D54C-43A4-8933-E535B4AEEEB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24317863-858B-41B2-B5DC-8225641F47C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F9466372-6896-453E-ADFC-7F595FD48ED3}"/>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0A9BCCCA-BDA3-4706-A3D9-16144FBBF7CE}"/>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a:extLst>
            <a:ext uri="{FF2B5EF4-FFF2-40B4-BE49-F238E27FC236}">
              <a16:creationId xmlns:a16="http://schemas.microsoft.com/office/drawing/2014/main" id="{19FBDCD2-2894-4F05-8EDF-63D6B40E589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a:extLst>
            <a:ext uri="{FF2B5EF4-FFF2-40B4-BE49-F238E27FC236}">
              <a16:creationId xmlns:a16="http://schemas.microsoft.com/office/drawing/2014/main" id="{60D1A201-6961-403A-A465-5B94D5EEF6D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a:extLst>
            <a:ext uri="{FF2B5EF4-FFF2-40B4-BE49-F238E27FC236}">
              <a16:creationId xmlns:a16="http://schemas.microsoft.com/office/drawing/2014/main" id="{A1C17928-4E08-46D2-9BA3-0A07E09A4F97}"/>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a:extLst>
            <a:ext uri="{FF2B5EF4-FFF2-40B4-BE49-F238E27FC236}">
              <a16:creationId xmlns:a16="http://schemas.microsoft.com/office/drawing/2014/main" id="{AE1BBC7B-233E-45CD-BC40-5915847D039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a:extLst>
            <a:ext uri="{FF2B5EF4-FFF2-40B4-BE49-F238E27FC236}">
              <a16:creationId xmlns:a16="http://schemas.microsoft.com/office/drawing/2014/main" id="{287AC651-6554-4367-A5C8-5CE9580812B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a:extLst>
            <a:ext uri="{FF2B5EF4-FFF2-40B4-BE49-F238E27FC236}">
              <a16:creationId xmlns:a16="http://schemas.microsoft.com/office/drawing/2014/main" id="{1969B5BB-B8CF-4679-BC2E-4CE10B78CAB2}"/>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a:extLst>
            <a:ext uri="{FF2B5EF4-FFF2-40B4-BE49-F238E27FC236}">
              <a16:creationId xmlns:a16="http://schemas.microsoft.com/office/drawing/2014/main" id="{25691E69-D4C0-4AF3-98AA-3163D578F38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a:extLst>
            <a:ext uri="{FF2B5EF4-FFF2-40B4-BE49-F238E27FC236}">
              <a16:creationId xmlns:a16="http://schemas.microsoft.com/office/drawing/2014/main" id="{B18528B3-CC69-4AE4-9D3A-9351B71729A6}"/>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a:extLst>
            <a:ext uri="{FF2B5EF4-FFF2-40B4-BE49-F238E27FC236}">
              <a16:creationId xmlns:a16="http://schemas.microsoft.com/office/drawing/2014/main" id="{929A078E-9AA8-48D9-B6EA-52321CE9D7C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a:extLst>
            <a:ext uri="{FF2B5EF4-FFF2-40B4-BE49-F238E27FC236}">
              <a16:creationId xmlns:a16="http://schemas.microsoft.com/office/drawing/2014/main" id="{968DCC75-4E8C-4E44-A8E1-E5C4529432D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a:extLst>
            <a:ext uri="{FF2B5EF4-FFF2-40B4-BE49-F238E27FC236}">
              <a16:creationId xmlns:a16="http://schemas.microsoft.com/office/drawing/2014/main" id="{C8FB8E71-ED75-4835-9068-87E8ABC5A3EF}"/>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a:extLst>
            <a:ext uri="{FF2B5EF4-FFF2-40B4-BE49-F238E27FC236}">
              <a16:creationId xmlns:a16="http://schemas.microsoft.com/office/drawing/2014/main" id="{D25E2D5D-E9BB-4141-8A60-CF84845A96F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a:extLst>
            <a:ext uri="{FF2B5EF4-FFF2-40B4-BE49-F238E27FC236}">
              <a16:creationId xmlns:a16="http://schemas.microsoft.com/office/drawing/2014/main" id="{0998E2A4-5E43-4F19-8034-59FFD720D04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a:extLst>
            <a:ext uri="{FF2B5EF4-FFF2-40B4-BE49-F238E27FC236}">
              <a16:creationId xmlns:a16="http://schemas.microsoft.com/office/drawing/2014/main" id="{F716E291-BB81-4BDB-BBC4-4C7C66A8882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a:extLst>
            <a:ext uri="{FF2B5EF4-FFF2-40B4-BE49-F238E27FC236}">
              <a16:creationId xmlns:a16="http://schemas.microsoft.com/office/drawing/2014/main" id="{345F79D0-84DE-432D-91F3-4B6178651B5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a:extLst>
            <a:ext uri="{FF2B5EF4-FFF2-40B4-BE49-F238E27FC236}">
              <a16:creationId xmlns:a16="http://schemas.microsoft.com/office/drawing/2014/main" id="{A0BD8195-4752-47D6-AD59-CE5A2B3AE7B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a:extLst>
            <a:ext uri="{FF2B5EF4-FFF2-40B4-BE49-F238E27FC236}">
              <a16:creationId xmlns:a16="http://schemas.microsoft.com/office/drawing/2014/main" id="{DFA35B9D-02F3-405D-BD92-9A220F7C440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a:extLst>
            <a:ext uri="{FF2B5EF4-FFF2-40B4-BE49-F238E27FC236}">
              <a16:creationId xmlns:a16="http://schemas.microsoft.com/office/drawing/2014/main" id="{5BD8E47C-8427-4CA5-988A-B7352F06E83D}"/>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a:extLst>
            <a:ext uri="{FF2B5EF4-FFF2-40B4-BE49-F238E27FC236}">
              <a16:creationId xmlns:a16="http://schemas.microsoft.com/office/drawing/2014/main" id="{5C30D27D-C456-459B-BB6C-B9A9E99F424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a:extLst>
            <a:ext uri="{FF2B5EF4-FFF2-40B4-BE49-F238E27FC236}">
              <a16:creationId xmlns:a16="http://schemas.microsoft.com/office/drawing/2014/main" id="{AEDFB97B-DB67-4199-8584-2CDF98AEF772}"/>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3" name="テキスト ボックス 552">
          <a:extLst>
            <a:ext uri="{FF2B5EF4-FFF2-40B4-BE49-F238E27FC236}">
              <a16:creationId xmlns:a16="http://schemas.microsoft.com/office/drawing/2014/main" id="{AACE150C-5712-487E-8F3D-FFDC0B34A656}"/>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a:extLst>
            <a:ext uri="{FF2B5EF4-FFF2-40B4-BE49-F238E27FC236}">
              <a16:creationId xmlns:a16="http://schemas.microsoft.com/office/drawing/2014/main" id="{5AA2AA8B-120E-4B46-B122-19613D3F331A}"/>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a:extLst>
            <a:ext uri="{FF2B5EF4-FFF2-40B4-BE49-F238E27FC236}">
              <a16:creationId xmlns:a16="http://schemas.microsoft.com/office/drawing/2014/main" id="{A1F68009-9A5E-46D1-9EBB-9DBF63BACC85}"/>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a:extLst>
            <a:ext uri="{FF2B5EF4-FFF2-40B4-BE49-F238E27FC236}">
              <a16:creationId xmlns:a16="http://schemas.microsoft.com/office/drawing/2014/main" id="{1FCD832C-7976-4091-B24C-24952F1421D2}"/>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a:extLst>
            <a:ext uri="{FF2B5EF4-FFF2-40B4-BE49-F238E27FC236}">
              <a16:creationId xmlns:a16="http://schemas.microsoft.com/office/drawing/2014/main" id="{DFB70A5D-160E-4F79-A7DB-DD59A2E03EC6}"/>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a:extLst>
            <a:ext uri="{FF2B5EF4-FFF2-40B4-BE49-F238E27FC236}">
              <a16:creationId xmlns:a16="http://schemas.microsoft.com/office/drawing/2014/main" id="{6C2E1FB5-F0F1-45EF-999E-51707E41D2D1}"/>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a:extLst>
            <a:ext uri="{FF2B5EF4-FFF2-40B4-BE49-F238E27FC236}">
              <a16:creationId xmlns:a16="http://schemas.microsoft.com/office/drawing/2014/main" id="{15A24226-9301-4226-8B9B-0B822051F235}"/>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a:extLst>
            <a:ext uri="{FF2B5EF4-FFF2-40B4-BE49-F238E27FC236}">
              <a16:creationId xmlns:a16="http://schemas.microsoft.com/office/drawing/2014/main" id="{3F22F105-B073-46F6-A2CD-46BC0D7F0536}"/>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a:extLst>
            <a:ext uri="{FF2B5EF4-FFF2-40B4-BE49-F238E27FC236}">
              <a16:creationId xmlns:a16="http://schemas.microsoft.com/office/drawing/2014/main" id="{6F04640F-4303-4B02-8EFB-693EB8C273B2}"/>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a:extLst>
            <a:ext uri="{FF2B5EF4-FFF2-40B4-BE49-F238E27FC236}">
              <a16:creationId xmlns:a16="http://schemas.microsoft.com/office/drawing/2014/main" id="{C8E1160E-101F-4821-ADAB-32B30B4EB7EF}"/>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3" name="テキスト ボックス 562">
          <a:extLst>
            <a:ext uri="{FF2B5EF4-FFF2-40B4-BE49-F238E27FC236}">
              <a16:creationId xmlns:a16="http://schemas.microsoft.com/office/drawing/2014/main" id="{55F9410A-6996-4187-AFFE-B7D69C7553D8}"/>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E1EC963E-E7EA-4A17-A5A0-69F471DD35B3}"/>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公民館】&#10;有形固定資産減価償却率グラフ枠">
          <a:extLst>
            <a:ext uri="{FF2B5EF4-FFF2-40B4-BE49-F238E27FC236}">
              <a16:creationId xmlns:a16="http://schemas.microsoft.com/office/drawing/2014/main" id="{C4F64C7B-AA6D-421E-8BCB-DFD261CBB8DE}"/>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566" name="直線コネクタ 565">
          <a:extLst>
            <a:ext uri="{FF2B5EF4-FFF2-40B4-BE49-F238E27FC236}">
              <a16:creationId xmlns:a16="http://schemas.microsoft.com/office/drawing/2014/main" id="{CA512010-B03A-4363-8170-D8EDEE3C619D}"/>
            </a:ext>
          </a:extLst>
        </xdr:cNvPr>
        <xdr:cNvCxnSpPr/>
      </xdr:nvCxnSpPr>
      <xdr:spPr>
        <a:xfrm flipV="1">
          <a:off x="14375764" y="16882655"/>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7" name="【公民館】&#10;有形固定資産減価償却率最小値テキスト">
          <a:extLst>
            <a:ext uri="{FF2B5EF4-FFF2-40B4-BE49-F238E27FC236}">
              <a16:creationId xmlns:a16="http://schemas.microsoft.com/office/drawing/2014/main" id="{175FE68B-FE52-4469-91F7-C3B7B1D66EAF}"/>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8" name="直線コネクタ 567">
          <a:extLst>
            <a:ext uri="{FF2B5EF4-FFF2-40B4-BE49-F238E27FC236}">
              <a16:creationId xmlns:a16="http://schemas.microsoft.com/office/drawing/2014/main" id="{1F9CE63B-D6B4-44F2-92C6-559B3B08F021}"/>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569" name="【公民館】&#10;有形固定資産減価償却率最大値テキスト">
          <a:extLst>
            <a:ext uri="{FF2B5EF4-FFF2-40B4-BE49-F238E27FC236}">
              <a16:creationId xmlns:a16="http://schemas.microsoft.com/office/drawing/2014/main" id="{E9C1C513-BAAC-44A0-B62B-1C52D5E9CFA3}"/>
            </a:ext>
          </a:extLst>
        </xdr:cNvPr>
        <xdr:cNvSpPr txBox="1"/>
      </xdr:nvSpPr>
      <xdr:spPr>
        <a:xfrm>
          <a:off x="14414500" y="1666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570" name="直線コネクタ 569">
          <a:extLst>
            <a:ext uri="{FF2B5EF4-FFF2-40B4-BE49-F238E27FC236}">
              <a16:creationId xmlns:a16="http://schemas.microsoft.com/office/drawing/2014/main" id="{DA329883-1732-4C73-A0D0-8AA29B711A1C}"/>
            </a:ext>
          </a:extLst>
        </xdr:cNvPr>
        <xdr:cNvCxnSpPr/>
      </xdr:nvCxnSpPr>
      <xdr:spPr>
        <a:xfrm>
          <a:off x="14287500" y="16882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67871</xdr:rowOff>
    </xdr:from>
    <xdr:ext cx="405111" cy="259045"/>
    <xdr:sp macro="" textlink="">
      <xdr:nvSpPr>
        <xdr:cNvPr id="571" name="【公民館】&#10;有形固定資産減価償却率平均値テキスト">
          <a:extLst>
            <a:ext uri="{FF2B5EF4-FFF2-40B4-BE49-F238E27FC236}">
              <a16:creationId xmlns:a16="http://schemas.microsoft.com/office/drawing/2014/main" id="{34D7F242-FB23-4947-98ED-07BF3119D88A}"/>
            </a:ext>
          </a:extLst>
        </xdr:cNvPr>
        <xdr:cNvSpPr txBox="1"/>
      </xdr:nvSpPr>
      <xdr:spPr>
        <a:xfrm>
          <a:off x="14414500" y="17670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572" name="フローチャート: 判断 571">
          <a:extLst>
            <a:ext uri="{FF2B5EF4-FFF2-40B4-BE49-F238E27FC236}">
              <a16:creationId xmlns:a16="http://schemas.microsoft.com/office/drawing/2014/main" id="{9158DE65-B48E-4318-B88B-F2A5740C491D}"/>
            </a:ext>
          </a:extLst>
        </xdr:cNvPr>
        <xdr:cNvSpPr/>
      </xdr:nvSpPr>
      <xdr:spPr>
        <a:xfrm>
          <a:off x="14325600" y="1781483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573" name="フローチャート: 判断 572">
          <a:extLst>
            <a:ext uri="{FF2B5EF4-FFF2-40B4-BE49-F238E27FC236}">
              <a16:creationId xmlns:a16="http://schemas.microsoft.com/office/drawing/2014/main" id="{2E5FA21B-0242-407A-896C-99888460B9B6}"/>
            </a:ext>
          </a:extLst>
        </xdr:cNvPr>
        <xdr:cNvSpPr/>
      </xdr:nvSpPr>
      <xdr:spPr>
        <a:xfrm>
          <a:off x="13578840" y="1778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574" name="フローチャート: 判断 573">
          <a:extLst>
            <a:ext uri="{FF2B5EF4-FFF2-40B4-BE49-F238E27FC236}">
              <a16:creationId xmlns:a16="http://schemas.microsoft.com/office/drawing/2014/main" id="{45C1C348-BB9E-42C4-A4E1-1F4119730C3E}"/>
            </a:ext>
          </a:extLst>
        </xdr:cNvPr>
        <xdr:cNvSpPr/>
      </xdr:nvSpPr>
      <xdr:spPr>
        <a:xfrm>
          <a:off x="12804140" y="1781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575" name="フローチャート: 判断 574">
          <a:extLst>
            <a:ext uri="{FF2B5EF4-FFF2-40B4-BE49-F238E27FC236}">
              <a16:creationId xmlns:a16="http://schemas.microsoft.com/office/drawing/2014/main" id="{BCD42176-3105-4C51-8781-CEDF4A6BD5B6}"/>
            </a:ext>
          </a:extLst>
        </xdr:cNvPr>
        <xdr:cNvSpPr/>
      </xdr:nvSpPr>
      <xdr:spPr>
        <a:xfrm>
          <a:off x="12029440" y="17806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576" name="フローチャート: 判断 575">
          <a:extLst>
            <a:ext uri="{FF2B5EF4-FFF2-40B4-BE49-F238E27FC236}">
              <a16:creationId xmlns:a16="http://schemas.microsoft.com/office/drawing/2014/main" id="{3DBB85CB-2194-42E5-A650-27C0DA69CA6C}"/>
            </a:ext>
          </a:extLst>
        </xdr:cNvPr>
        <xdr:cNvSpPr/>
      </xdr:nvSpPr>
      <xdr:spPr>
        <a:xfrm>
          <a:off x="11231880" y="1783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27E1D494-4949-425B-9F5E-CAB7D9DC9219}"/>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6D645920-C44D-49E8-826F-DDB3E471D9C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B573584D-B27F-4822-A7B3-8E7707813231}"/>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B7BEAC93-3A60-43AF-AB13-388A38702A9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4D2656A3-AB4E-42B6-8DA6-E8ED1CFFF281}"/>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110308</xdr:rowOff>
    </xdr:from>
    <xdr:to>
      <xdr:col>85</xdr:col>
      <xdr:colOff>177800</xdr:colOff>
      <xdr:row>109</xdr:row>
      <xdr:rowOff>40458</xdr:rowOff>
    </xdr:to>
    <xdr:sp macro="" textlink="">
      <xdr:nvSpPr>
        <xdr:cNvPr id="582" name="楕円 581">
          <a:extLst>
            <a:ext uri="{FF2B5EF4-FFF2-40B4-BE49-F238E27FC236}">
              <a16:creationId xmlns:a16="http://schemas.microsoft.com/office/drawing/2014/main" id="{44B255EB-C4AB-4D7E-8FB7-D24C6328B4B3}"/>
            </a:ext>
          </a:extLst>
        </xdr:cNvPr>
        <xdr:cNvSpPr/>
      </xdr:nvSpPr>
      <xdr:spPr>
        <a:xfrm>
          <a:off x="14325600" y="1821542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25235</xdr:rowOff>
    </xdr:from>
    <xdr:ext cx="405111" cy="259045"/>
    <xdr:sp macro="" textlink="">
      <xdr:nvSpPr>
        <xdr:cNvPr id="583" name="【公民館】&#10;有形固定資産減価償却率該当値テキスト">
          <a:extLst>
            <a:ext uri="{FF2B5EF4-FFF2-40B4-BE49-F238E27FC236}">
              <a16:creationId xmlns:a16="http://schemas.microsoft.com/office/drawing/2014/main" id="{3E4E3143-554E-4DB5-824F-5FC1BE521B94}"/>
            </a:ext>
          </a:extLst>
        </xdr:cNvPr>
        <xdr:cNvSpPr txBox="1"/>
      </xdr:nvSpPr>
      <xdr:spPr>
        <a:xfrm>
          <a:off x="14414500" y="18130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170724</xdr:rowOff>
    </xdr:from>
    <xdr:to>
      <xdr:col>81</xdr:col>
      <xdr:colOff>101600</xdr:colOff>
      <xdr:row>108</xdr:row>
      <xdr:rowOff>100874</xdr:rowOff>
    </xdr:to>
    <xdr:sp macro="" textlink="">
      <xdr:nvSpPr>
        <xdr:cNvPr id="584" name="楕円 583">
          <a:extLst>
            <a:ext uri="{FF2B5EF4-FFF2-40B4-BE49-F238E27FC236}">
              <a16:creationId xmlns:a16="http://schemas.microsoft.com/office/drawing/2014/main" id="{B78104F9-8582-45C0-9494-3781C0758834}"/>
            </a:ext>
          </a:extLst>
        </xdr:cNvPr>
        <xdr:cNvSpPr/>
      </xdr:nvSpPr>
      <xdr:spPr>
        <a:xfrm>
          <a:off x="13578840" y="18108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50074</xdr:rowOff>
    </xdr:from>
    <xdr:to>
      <xdr:col>85</xdr:col>
      <xdr:colOff>127000</xdr:colOff>
      <xdr:row>108</xdr:row>
      <xdr:rowOff>161108</xdr:rowOff>
    </xdr:to>
    <xdr:cxnSp macro="">
      <xdr:nvCxnSpPr>
        <xdr:cNvPr id="585" name="直線コネクタ 584">
          <a:extLst>
            <a:ext uri="{FF2B5EF4-FFF2-40B4-BE49-F238E27FC236}">
              <a16:creationId xmlns:a16="http://schemas.microsoft.com/office/drawing/2014/main" id="{D623A59C-BF67-4C39-8028-87790058247A}"/>
            </a:ext>
          </a:extLst>
        </xdr:cNvPr>
        <xdr:cNvCxnSpPr/>
      </xdr:nvCxnSpPr>
      <xdr:spPr>
        <a:xfrm>
          <a:off x="13629640" y="18155194"/>
          <a:ext cx="74676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31931</xdr:rowOff>
    </xdr:from>
    <xdr:to>
      <xdr:col>76</xdr:col>
      <xdr:colOff>165100</xdr:colOff>
      <xdr:row>107</xdr:row>
      <xdr:rowOff>133531</xdr:rowOff>
    </xdr:to>
    <xdr:sp macro="" textlink="">
      <xdr:nvSpPr>
        <xdr:cNvPr id="586" name="楕円 585">
          <a:extLst>
            <a:ext uri="{FF2B5EF4-FFF2-40B4-BE49-F238E27FC236}">
              <a16:creationId xmlns:a16="http://schemas.microsoft.com/office/drawing/2014/main" id="{7AE3DC20-2EE8-481A-8D43-D7E07B1AC443}"/>
            </a:ext>
          </a:extLst>
        </xdr:cNvPr>
        <xdr:cNvSpPr/>
      </xdr:nvSpPr>
      <xdr:spPr>
        <a:xfrm>
          <a:off x="12804140" y="1796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82731</xdr:rowOff>
    </xdr:from>
    <xdr:to>
      <xdr:col>81</xdr:col>
      <xdr:colOff>50800</xdr:colOff>
      <xdr:row>108</xdr:row>
      <xdr:rowOff>50074</xdr:rowOff>
    </xdr:to>
    <xdr:cxnSp macro="">
      <xdr:nvCxnSpPr>
        <xdr:cNvPr id="587" name="直線コネクタ 586">
          <a:extLst>
            <a:ext uri="{FF2B5EF4-FFF2-40B4-BE49-F238E27FC236}">
              <a16:creationId xmlns:a16="http://schemas.microsoft.com/office/drawing/2014/main" id="{AF20701A-DEFE-497B-9671-CF1725DF7458}"/>
            </a:ext>
          </a:extLst>
        </xdr:cNvPr>
        <xdr:cNvCxnSpPr/>
      </xdr:nvCxnSpPr>
      <xdr:spPr>
        <a:xfrm>
          <a:off x="12854940" y="18020211"/>
          <a:ext cx="774700" cy="13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10705</xdr:rowOff>
    </xdr:from>
    <xdr:to>
      <xdr:col>72</xdr:col>
      <xdr:colOff>38100</xdr:colOff>
      <xdr:row>107</xdr:row>
      <xdr:rowOff>112305</xdr:rowOff>
    </xdr:to>
    <xdr:sp macro="" textlink="">
      <xdr:nvSpPr>
        <xdr:cNvPr id="588" name="楕円 587">
          <a:extLst>
            <a:ext uri="{FF2B5EF4-FFF2-40B4-BE49-F238E27FC236}">
              <a16:creationId xmlns:a16="http://schemas.microsoft.com/office/drawing/2014/main" id="{EFB04770-3636-4E65-AB6E-C68A34F7695D}"/>
            </a:ext>
          </a:extLst>
        </xdr:cNvPr>
        <xdr:cNvSpPr/>
      </xdr:nvSpPr>
      <xdr:spPr>
        <a:xfrm>
          <a:off x="12029440" y="179481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61505</xdr:rowOff>
    </xdr:from>
    <xdr:to>
      <xdr:col>76</xdr:col>
      <xdr:colOff>114300</xdr:colOff>
      <xdr:row>107</xdr:row>
      <xdr:rowOff>82731</xdr:rowOff>
    </xdr:to>
    <xdr:cxnSp macro="">
      <xdr:nvCxnSpPr>
        <xdr:cNvPr id="589" name="直線コネクタ 588">
          <a:extLst>
            <a:ext uri="{FF2B5EF4-FFF2-40B4-BE49-F238E27FC236}">
              <a16:creationId xmlns:a16="http://schemas.microsoft.com/office/drawing/2014/main" id="{A7B67AAD-58A1-4B49-8BE3-69D83F311EA0}"/>
            </a:ext>
          </a:extLst>
        </xdr:cNvPr>
        <xdr:cNvCxnSpPr/>
      </xdr:nvCxnSpPr>
      <xdr:spPr>
        <a:xfrm>
          <a:off x="12072620" y="17998985"/>
          <a:ext cx="78232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162561</xdr:rowOff>
    </xdr:from>
    <xdr:to>
      <xdr:col>67</xdr:col>
      <xdr:colOff>101600</xdr:colOff>
      <xdr:row>107</xdr:row>
      <xdr:rowOff>92711</xdr:rowOff>
    </xdr:to>
    <xdr:sp macro="" textlink="">
      <xdr:nvSpPr>
        <xdr:cNvPr id="590" name="楕円 589">
          <a:extLst>
            <a:ext uri="{FF2B5EF4-FFF2-40B4-BE49-F238E27FC236}">
              <a16:creationId xmlns:a16="http://schemas.microsoft.com/office/drawing/2014/main" id="{EC08E545-AC8C-443A-8D42-565459459C28}"/>
            </a:ext>
          </a:extLst>
        </xdr:cNvPr>
        <xdr:cNvSpPr/>
      </xdr:nvSpPr>
      <xdr:spPr>
        <a:xfrm>
          <a:off x="11231880" y="17932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41911</xdr:rowOff>
    </xdr:from>
    <xdr:to>
      <xdr:col>71</xdr:col>
      <xdr:colOff>177800</xdr:colOff>
      <xdr:row>107</xdr:row>
      <xdr:rowOff>61505</xdr:rowOff>
    </xdr:to>
    <xdr:cxnSp macro="">
      <xdr:nvCxnSpPr>
        <xdr:cNvPr id="591" name="直線コネクタ 590">
          <a:extLst>
            <a:ext uri="{FF2B5EF4-FFF2-40B4-BE49-F238E27FC236}">
              <a16:creationId xmlns:a16="http://schemas.microsoft.com/office/drawing/2014/main" id="{9FFE4A17-1FE4-47CA-98B5-73D0CCE4D435}"/>
            </a:ext>
          </a:extLst>
        </xdr:cNvPr>
        <xdr:cNvCxnSpPr/>
      </xdr:nvCxnSpPr>
      <xdr:spPr>
        <a:xfrm>
          <a:off x="11282680" y="17979391"/>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133729</xdr:rowOff>
    </xdr:from>
    <xdr:ext cx="405111" cy="259045"/>
    <xdr:sp macro="" textlink="">
      <xdr:nvSpPr>
        <xdr:cNvPr id="592" name="n_1aveValue【公民館】&#10;有形固定資産減価償却率">
          <a:extLst>
            <a:ext uri="{FF2B5EF4-FFF2-40B4-BE49-F238E27FC236}">
              <a16:creationId xmlns:a16="http://schemas.microsoft.com/office/drawing/2014/main" id="{363FA63A-B0CF-4643-9977-928F9EBDBA66}"/>
            </a:ext>
          </a:extLst>
        </xdr:cNvPr>
        <xdr:cNvSpPr txBox="1"/>
      </xdr:nvSpPr>
      <xdr:spPr>
        <a:xfrm>
          <a:off x="13437244" y="1756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168020</xdr:rowOff>
    </xdr:from>
    <xdr:ext cx="405111" cy="259045"/>
    <xdr:sp macro="" textlink="">
      <xdr:nvSpPr>
        <xdr:cNvPr id="593" name="n_2aveValue【公民館】&#10;有形固定資産減価償却率">
          <a:extLst>
            <a:ext uri="{FF2B5EF4-FFF2-40B4-BE49-F238E27FC236}">
              <a16:creationId xmlns:a16="http://schemas.microsoft.com/office/drawing/2014/main" id="{57CB569C-A3FF-4C44-B8DA-3CDB3DCF58BB}"/>
            </a:ext>
          </a:extLst>
        </xdr:cNvPr>
        <xdr:cNvSpPr txBox="1"/>
      </xdr:nvSpPr>
      <xdr:spPr>
        <a:xfrm>
          <a:off x="12675244" y="17602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154957</xdr:rowOff>
    </xdr:from>
    <xdr:ext cx="405111" cy="259045"/>
    <xdr:sp macro="" textlink="">
      <xdr:nvSpPr>
        <xdr:cNvPr id="594" name="n_3aveValue【公民館】&#10;有形固定資産減価償却率">
          <a:extLst>
            <a:ext uri="{FF2B5EF4-FFF2-40B4-BE49-F238E27FC236}">
              <a16:creationId xmlns:a16="http://schemas.microsoft.com/office/drawing/2014/main" id="{916F6887-9271-4270-AEC9-F1C2DF4EF07F}"/>
            </a:ext>
          </a:extLst>
        </xdr:cNvPr>
        <xdr:cNvSpPr txBox="1"/>
      </xdr:nvSpPr>
      <xdr:spPr>
        <a:xfrm>
          <a:off x="11900544" y="1758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8000</xdr:rowOff>
    </xdr:from>
    <xdr:ext cx="405111" cy="259045"/>
    <xdr:sp macro="" textlink="">
      <xdr:nvSpPr>
        <xdr:cNvPr id="595" name="n_4aveValue【公民館】&#10;有形固定資産減価償却率">
          <a:extLst>
            <a:ext uri="{FF2B5EF4-FFF2-40B4-BE49-F238E27FC236}">
              <a16:creationId xmlns:a16="http://schemas.microsoft.com/office/drawing/2014/main" id="{B354F677-8CEC-43B1-8261-2DE36BF28717}"/>
            </a:ext>
          </a:extLst>
        </xdr:cNvPr>
        <xdr:cNvSpPr txBox="1"/>
      </xdr:nvSpPr>
      <xdr:spPr>
        <a:xfrm>
          <a:off x="1110298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92001</xdr:rowOff>
    </xdr:from>
    <xdr:ext cx="405111" cy="259045"/>
    <xdr:sp macro="" textlink="">
      <xdr:nvSpPr>
        <xdr:cNvPr id="596" name="n_1mainValue【公民館】&#10;有形固定資産減価償却率">
          <a:extLst>
            <a:ext uri="{FF2B5EF4-FFF2-40B4-BE49-F238E27FC236}">
              <a16:creationId xmlns:a16="http://schemas.microsoft.com/office/drawing/2014/main" id="{03289828-7AF8-4168-A353-DFC7ABB20314}"/>
            </a:ext>
          </a:extLst>
        </xdr:cNvPr>
        <xdr:cNvSpPr txBox="1"/>
      </xdr:nvSpPr>
      <xdr:spPr>
        <a:xfrm>
          <a:off x="134372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124658</xdr:rowOff>
    </xdr:from>
    <xdr:ext cx="405111" cy="259045"/>
    <xdr:sp macro="" textlink="">
      <xdr:nvSpPr>
        <xdr:cNvPr id="597" name="n_2mainValue【公民館】&#10;有形固定資産減価償却率">
          <a:extLst>
            <a:ext uri="{FF2B5EF4-FFF2-40B4-BE49-F238E27FC236}">
              <a16:creationId xmlns:a16="http://schemas.microsoft.com/office/drawing/2014/main" id="{7437D4A1-4A25-4C7F-8474-E01F97B979F4}"/>
            </a:ext>
          </a:extLst>
        </xdr:cNvPr>
        <xdr:cNvSpPr txBox="1"/>
      </xdr:nvSpPr>
      <xdr:spPr>
        <a:xfrm>
          <a:off x="12675244" y="180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103432</xdr:rowOff>
    </xdr:from>
    <xdr:ext cx="405111" cy="259045"/>
    <xdr:sp macro="" textlink="">
      <xdr:nvSpPr>
        <xdr:cNvPr id="598" name="n_3mainValue【公民館】&#10;有形固定資産減価償却率">
          <a:extLst>
            <a:ext uri="{FF2B5EF4-FFF2-40B4-BE49-F238E27FC236}">
              <a16:creationId xmlns:a16="http://schemas.microsoft.com/office/drawing/2014/main" id="{93764B9C-E706-4562-8004-8161C17DBBB2}"/>
            </a:ext>
          </a:extLst>
        </xdr:cNvPr>
        <xdr:cNvSpPr txBox="1"/>
      </xdr:nvSpPr>
      <xdr:spPr>
        <a:xfrm>
          <a:off x="11900544" y="1804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83838</xdr:rowOff>
    </xdr:from>
    <xdr:ext cx="405111" cy="259045"/>
    <xdr:sp macro="" textlink="">
      <xdr:nvSpPr>
        <xdr:cNvPr id="599" name="n_4mainValue【公民館】&#10;有形固定資産減価償却率">
          <a:extLst>
            <a:ext uri="{FF2B5EF4-FFF2-40B4-BE49-F238E27FC236}">
              <a16:creationId xmlns:a16="http://schemas.microsoft.com/office/drawing/2014/main" id="{4B05AC49-34E0-429F-ADAA-FCF55032C383}"/>
            </a:ext>
          </a:extLst>
        </xdr:cNvPr>
        <xdr:cNvSpPr txBox="1"/>
      </xdr:nvSpPr>
      <xdr:spPr>
        <a:xfrm>
          <a:off x="11102984" y="1802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a:extLst>
            <a:ext uri="{FF2B5EF4-FFF2-40B4-BE49-F238E27FC236}">
              <a16:creationId xmlns:a16="http://schemas.microsoft.com/office/drawing/2014/main" id="{E61F34BC-730B-414C-988B-8A79F767C53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a:extLst>
            <a:ext uri="{FF2B5EF4-FFF2-40B4-BE49-F238E27FC236}">
              <a16:creationId xmlns:a16="http://schemas.microsoft.com/office/drawing/2014/main" id="{9DD491E6-2206-4461-B6E3-352F6B0DF9F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a:extLst>
            <a:ext uri="{FF2B5EF4-FFF2-40B4-BE49-F238E27FC236}">
              <a16:creationId xmlns:a16="http://schemas.microsoft.com/office/drawing/2014/main" id="{1E705F36-A1D9-4614-8CE1-C903C2826A1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a:extLst>
            <a:ext uri="{FF2B5EF4-FFF2-40B4-BE49-F238E27FC236}">
              <a16:creationId xmlns:a16="http://schemas.microsoft.com/office/drawing/2014/main" id="{DF7BE371-740C-437B-B893-D7B862D3156E}"/>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a:extLst>
            <a:ext uri="{FF2B5EF4-FFF2-40B4-BE49-F238E27FC236}">
              <a16:creationId xmlns:a16="http://schemas.microsoft.com/office/drawing/2014/main" id="{7DF0AF36-9F6C-4E99-AD89-221D1F5A5E92}"/>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a:extLst>
            <a:ext uri="{FF2B5EF4-FFF2-40B4-BE49-F238E27FC236}">
              <a16:creationId xmlns:a16="http://schemas.microsoft.com/office/drawing/2014/main" id="{FFDAA311-2DFA-432F-A05B-1B3BF17720F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a:extLst>
            <a:ext uri="{FF2B5EF4-FFF2-40B4-BE49-F238E27FC236}">
              <a16:creationId xmlns:a16="http://schemas.microsoft.com/office/drawing/2014/main" id="{3ADA4FF7-C8DF-49D1-9557-0B135483157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id="{42FA4196-10BC-4CCE-8E31-2DFDEE2F842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a:extLst>
            <a:ext uri="{FF2B5EF4-FFF2-40B4-BE49-F238E27FC236}">
              <a16:creationId xmlns:a16="http://schemas.microsoft.com/office/drawing/2014/main" id="{66D5B2E5-3286-4771-9039-0C9B4B23F4C7}"/>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a:extLst>
            <a:ext uri="{FF2B5EF4-FFF2-40B4-BE49-F238E27FC236}">
              <a16:creationId xmlns:a16="http://schemas.microsoft.com/office/drawing/2014/main" id="{5EF2772F-7BCB-48EE-A2FC-11F855A033A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0" name="直線コネクタ 609">
          <a:extLst>
            <a:ext uri="{FF2B5EF4-FFF2-40B4-BE49-F238E27FC236}">
              <a16:creationId xmlns:a16="http://schemas.microsoft.com/office/drawing/2014/main" id="{FC359DD5-499C-4023-B8DC-4959D48B6485}"/>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1" name="テキスト ボックス 610">
          <a:extLst>
            <a:ext uri="{FF2B5EF4-FFF2-40B4-BE49-F238E27FC236}">
              <a16:creationId xmlns:a16="http://schemas.microsoft.com/office/drawing/2014/main" id="{C111D599-D52A-4354-8C43-31481E5E6B7F}"/>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2" name="直線コネクタ 611">
          <a:extLst>
            <a:ext uri="{FF2B5EF4-FFF2-40B4-BE49-F238E27FC236}">
              <a16:creationId xmlns:a16="http://schemas.microsoft.com/office/drawing/2014/main" id="{D82C46C3-D833-4EE4-9174-549DDBDF7A84}"/>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3" name="テキスト ボックス 612">
          <a:extLst>
            <a:ext uri="{FF2B5EF4-FFF2-40B4-BE49-F238E27FC236}">
              <a16:creationId xmlns:a16="http://schemas.microsoft.com/office/drawing/2014/main" id="{1A2D8D75-87B3-4A32-A438-2348A5E5414C}"/>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4" name="直線コネクタ 613">
          <a:extLst>
            <a:ext uri="{FF2B5EF4-FFF2-40B4-BE49-F238E27FC236}">
              <a16:creationId xmlns:a16="http://schemas.microsoft.com/office/drawing/2014/main" id="{5B455CB3-3B69-4BCF-9929-257022C119F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5" name="テキスト ボックス 614">
          <a:extLst>
            <a:ext uri="{FF2B5EF4-FFF2-40B4-BE49-F238E27FC236}">
              <a16:creationId xmlns:a16="http://schemas.microsoft.com/office/drawing/2014/main" id="{6D1B4D17-609D-4CA5-B3B9-41546651344B}"/>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6" name="直線コネクタ 615">
          <a:extLst>
            <a:ext uri="{FF2B5EF4-FFF2-40B4-BE49-F238E27FC236}">
              <a16:creationId xmlns:a16="http://schemas.microsoft.com/office/drawing/2014/main" id="{48CA7A06-72B2-4CA8-BEB3-82A0E466EFF5}"/>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7" name="テキスト ボックス 616">
          <a:extLst>
            <a:ext uri="{FF2B5EF4-FFF2-40B4-BE49-F238E27FC236}">
              <a16:creationId xmlns:a16="http://schemas.microsoft.com/office/drawing/2014/main" id="{3D8F4C0B-8BF9-46CA-8E48-990255F1A8F3}"/>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8" name="直線コネクタ 617">
          <a:extLst>
            <a:ext uri="{FF2B5EF4-FFF2-40B4-BE49-F238E27FC236}">
              <a16:creationId xmlns:a16="http://schemas.microsoft.com/office/drawing/2014/main" id="{5C7CCAF5-E1BB-4141-986B-F265CB67186A}"/>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9" name="テキスト ボックス 618">
          <a:extLst>
            <a:ext uri="{FF2B5EF4-FFF2-40B4-BE49-F238E27FC236}">
              <a16:creationId xmlns:a16="http://schemas.microsoft.com/office/drawing/2014/main" id="{D4E076FC-606D-48D0-8CD6-EBC704B2E04B}"/>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0" name="直線コネクタ 619">
          <a:extLst>
            <a:ext uri="{FF2B5EF4-FFF2-40B4-BE49-F238E27FC236}">
              <a16:creationId xmlns:a16="http://schemas.microsoft.com/office/drawing/2014/main" id="{38E0FA65-A52A-4751-9B5B-03847B880B0E}"/>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1" name="テキスト ボックス 620">
          <a:extLst>
            <a:ext uri="{FF2B5EF4-FFF2-40B4-BE49-F238E27FC236}">
              <a16:creationId xmlns:a16="http://schemas.microsoft.com/office/drawing/2014/main" id="{88820619-8093-4129-ACCD-D65BE74AA7C6}"/>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2" name="直線コネクタ 621">
          <a:extLst>
            <a:ext uri="{FF2B5EF4-FFF2-40B4-BE49-F238E27FC236}">
              <a16:creationId xmlns:a16="http://schemas.microsoft.com/office/drawing/2014/main" id="{2F299200-7820-42F8-8B56-52F4E80EC60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3" name="テキスト ボックス 622">
          <a:extLst>
            <a:ext uri="{FF2B5EF4-FFF2-40B4-BE49-F238E27FC236}">
              <a16:creationId xmlns:a16="http://schemas.microsoft.com/office/drawing/2014/main" id="{455BA972-A27D-417A-8300-32F3A5E63E2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4" name="【公民館】&#10;一人当たり面積グラフ枠">
          <a:extLst>
            <a:ext uri="{FF2B5EF4-FFF2-40B4-BE49-F238E27FC236}">
              <a16:creationId xmlns:a16="http://schemas.microsoft.com/office/drawing/2014/main" id="{2A69134B-3599-4BCA-B1AD-DB1ACF86CC62}"/>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625" name="直線コネクタ 624">
          <a:extLst>
            <a:ext uri="{FF2B5EF4-FFF2-40B4-BE49-F238E27FC236}">
              <a16:creationId xmlns:a16="http://schemas.microsoft.com/office/drawing/2014/main" id="{A8CD3A57-1268-44E2-8099-D73D00887587}"/>
            </a:ext>
          </a:extLst>
        </xdr:cNvPr>
        <xdr:cNvCxnSpPr/>
      </xdr:nvCxnSpPr>
      <xdr:spPr>
        <a:xfrm flipV="1">
          <a:off x="19509104" y="16841288"/>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626" name="【公民館】&#10;一人当たり面積最小値テキスト">
          <a:extLst>
            <a:ext uri="{FF2B5EF4-FFF2-40B4-BE49-F238E27FC236}">
              <a16:creationId xmlns:a16="http://schemas.microsoft.com/office/drawing/2014/main" id="{96240587-8795-45FA-885B-E5B27FCC129C}"/>
            </a:ext>
          </a:extLst>
        </xdr:cNvPr>
        <xdr:cNvSpPr txBox="1"/>
      </xdr:nvSpPr>
      <xdr:spPr>
        <a:xfrm>
          <a:off x="19547840" y="1829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627" name="直線コネクタ 626">
          <a:extLst>
            <a:ext uri="{FF2B5EF4-FFF2-40B4-BE49-F238E27FC236}">
              <a16:creationId xmlns:a16="http://schemas.microsoft.com/office/drawing/2014/main" id="{D1ED5EF2-98AE-40C1-A1C8-ED372F43FF99}"/>
            </a:ext>
          </a:extLst>
        </xdr:cNvPr>
        <xdr:cNvCxnSpPr/>
      </xdr:nvCxnSpPr>
      <xdr:spPr>
        <a:xfrm>
          <a:off x="19443700" y="182896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628" name="【公民館】&#10;一人当たり面積最大値テキスト">
          <a:extLst>
            <a:ext uri="{FF2B5EF4-FFF2-40B4-BE49-F238E27FC236}">
              <a16:creationId xmlns:a16="http://schemas.microsoft.com/office/drawing/2014/main" id="{45195604-D8BC-4E19-A510-7309A986B965}"/>
            </a:ext>
          </a:extLst>
        </xdr:cNvPr>
        <xdr:cNvSpPr txBox="1"/>
      </xdr:nvSpPr>
      <xdr:spPr>
        <a:xfrm>
          <a:off x="19547840" y="1662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629" name="直線コネクタ 628">
          <a:extLst>
            <a:ext uri="{FF2B5EF4-FFF2-40B4-BE49-F238E27FC236}">
              <a16:creationId xmlns:a16="http://schemas.microsoft.com/office/drawing/2014/main" id="{89F51010-D8DB-4861-AFE5-F38362A3F6CC}"/>
            </a:ext>
          </a:extLst>
        </xdr:cNvPr>
        <xdr:cNvCxnSpPr/>
      </xdr:nvCxnSpPr>
      <xdr:spPr>
        <a:xfrm>
          <a:off x="19443700" y="168412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65876</xdr:rowOff>
    </xdr:from>
    <xdr:ext cx="469744" cy="259045"/>
    <xdr:sp macro="" textlink="">
      <xdr:nvSpPr>
        <xdr:cNvPr id="630" name="【公民館】&#10;一人当たり面積平均値テキスト">
          <a:extLst>
            <a:ext uri="{FF2B5EF4-FFF2-40B4-BE49-F238E27FC236}">
              <a16:creationId xmlns:a16="http://schemas.microsoft.com/office/drawing/2014/main" id="{E7B222A4-5A96-414F-AF7C-04B2D07DA5DA}"/>
            </a:ext>
          </a:extLst>
        </xdr:cNvPr>
        <xdr:cNvSpPr txBox="1"/>
      </xdr:nvSpPr>
      <xdr:spPr>
        <a:xfrm>
          <a:off x="19547840" y="17835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631" name="フローチャート: 判断 630">
          <a:extLst>
            <a:ext uri="{FF2B5EF4-FFF2-40B4-BE49-F238E27FC236}">
              <a16:creationId xmlns:a16="http://schemas.microsoft.com/office/drawing/2014/main" id="{0AC422EE-F98E-45C3-8349-79BEFD5B26CE}"/>
            </a:ext>
          </a:extLst>
        </xdr:cNvPr>
        <xdr:cNvSpPr/>
      </xdr:nvSpPr>
      <xdr:spPr>
        <a:xfrm>
          <a:off x="19458940" y="178572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632" name="フローチャート: 判断 631">
          <a:extLst>
            <a:ext uri="{FF2B5EF4-FFF2-40B4-BE49-F238E27FC236}">
              <a16:creationId xmlns:a16="http://schemas.microsoft.com/office/drawing/2014/main" id="{A76C8418-2CF1-4CBF-A43B-48FFC4A8913A}"/>
            </a:ext>
          </a:extLst>
        </xdr:cNvPr>
        <xdr:cNvSpPr/>
      </xdr:nvSpPr>
      <xdr:spPr>
        <a:xfrm>
          <a:off x="18735040" y="178605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633" name="フローチャート: 判断 632">
          <a:extLst>
            <a:ext uri="{FF2B5EF4-FFF2-40B4-BE49-F238E27FC236}">
              <a16:creationId xmlns:a16="http://schemas.microsoft.com/office/drawing/2014/main" id="{2816D728-B3B4-4554-9D32-B3F557D2A416}"/>
            </a:ext>
          </a:extLst>
        </xdr:cNvPr>
        <xdr:cNvSpPr/>
      </xdr:nvSpPr>
      <xdr:spPr>
        <a:xfrm>
          <a:off x="17937480" y="1784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634" name="フローチャート: 判断 633">
          <a:extLst>
            <a:ext uri="{FF2B5EF4-FFF2-40B4-BE49-F238E27FC236}">
              <a16:creationId xmlns:a16="http://schemas.microsoft.com/office/drawing/2014/main" id="{EC0AE8E2-273B-4FFA-8CCB-996DE7844EA6}"/>
            </a:ext>
          </a:extLst>
        </xdr:cNvPr>
        <xdr:cNvSpPr/>
      </xdr:nvSpPr>
      <xdr:spPr>
        <a:xfrm>
          <a:off x="17162780" y="1783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635" name="フローチャート: 判断 634">
          <a:extLst>
            <a:ext uri="{FF2B5EF4-FFF2-40B4-BE49-F238E27FC236}">
              <a16:creationId xmlns:a16="http://schemas.microsoft.com/office/drawing/2014/main" id="{72E1CF49-7923-4A22-ADBC-1750CE0D7F0D}"/>
            </a:ext>
          </a:extLst>
        </xdr:cNvPr>
        <xdr:cNvSpPr/>
      </xdr:nvSpPr>
      <xdr:spPr>
        <a:xfrm>
          <a:off x="16388080" y="178431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2C11C6FC-DE7C-4084-9AF8-7749AC6010E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354E601-FDD5-4127-9758-EDEFADBF7122}"/>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7352F3E8-9E68-4793-A423-C92B473F8665}"/>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C6B1A63E-FDEF-4702-9537-D1E249D3186F}"/>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A8DE0D7B-6405-4DF0-B6DB-E663394E95B1}"/>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xdr:rowOff>
    </xdr:from>
    <xdr:to>
      <xdr:col>116</xdr:col>
      <xdr:colOff>114300</xdr:colOff>
      <xdr:row>106</xdr:row>
      <xdr:rowOff>117202</xdr:rowOff>
    </xdr:to>
    <xdr:sp macro="" textlink="">
      <xdr:nvSpPr>
        <xdr:cNvPr id="641" name="楕円 640">
          <a:extLst>
            <a:ext uri="{FF2B5EF4-FFF2-40B4-BE49-F238E27FC236}">
              <a16:creationId xmlns:a16="http://schemas.microsoft.com/office/drawing/2014/main" id="{97D3D77D-2262-4663-A4D1-8130635844C0}"/>
            </a:ext>
          </a:extLst>
        </xdr:cNvPr>
        <xdr:cNvSpPr/>
      </xdr:nvSpPr>
      <xdr:spPr>
        <a:xfrm>
          <a:off x="19458940" y="1778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38479</xdr:rowOff>
    </xdr:from>
    <xdr:ext cx="469744" cy="259045"/>
    <xdr:sp macro="" textlink="">
      <xdr:nvSpPr>
        <xdr:cNvPr id="642" name="【公民館】&#10;一人当たり面積該当値テキスト">
          <a:extLst>
            <a:ext uri="{FF2B5EF4-FFF2-40B4-BE49-F238E27FC236}">
              <a16:creationId xmlns:a16="http://schemas.microsoft.com/office/drawing/2014/main" id="{9CA530D9-1379-4B7A-A4E0-62E6FC7374B0}"/>
            </a:ext>
          </a:extLst>
        </xdr:cNvPr>
        <xdr:cNvSpPr txBox="1"/>
      </xdr:nvSpPr>
      <xdr:spPr>
        <a:xfrm>
          <a:off x="19547840" y="176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24312</xdr:rowOff>
    </xdr:from>
    <xdr:to>
      <xdr:col>112</xdr:col>
      <xdr:colOff>38100</xdr:colOff>
      <xdr:row>106</xdr:row>
      <xdr:rowOff>125912</xdr:rowOff>
    </xdr:to>
    <xdr:sp macro="" textlink="">
      <xdr:nvSpPr>
        <xdr:cNvPr id="643" name="楕円 642">
          <a:extLst>
            <a:ext uri="{FF2B5EF4-FFF2-40B4-BE49-F238E27FC236}">
              <a16:creationId xmlns:a16="http://schemas.microsoft.com/office/drawing/2014/main" id="{1078936D-7630-41F8-8329-F261CF29ACC1}"/>
            </a:ext>
          </a:extLst>
        </xdr:cNvPr>
        <xdr:cNvSpPr/>
      </xdr:nvSpPr>
      <xdr:spPr>
        <a:xfrm>
          <a:off x="18735040" y="177941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66402</xdr:rowOff>
    </xdr:from>
    <xdr:to>
      <xdr:col>116</xdr:col>
      <xdr:colOff>63500</xdr:colOff>
      <xdr:row>106</xdr:row>
      <xdr:rowOff>75112</xdr:rowOff>
    </xdr:to>
    <xdr:cxnSp macro="">
      <xdr:nvCxnSpPr>
        <xdr:cNvPr id="644" name="直線コネクタ 643">
          <a:extLst>
            <a:ext uri="{FF2B5EF4-FFF2-40B4-BE49-F238E27FC236}">
              <a16:creationId xmlns:a16="http://schemas.microsoft.com/office/drawing/2014/main" id="{260BDD23-164A-4218-BB6C-1466C5E07A50}"/>
            </a:ext>
          </a:extLst>
        </xdr:cNvPr>
        <xdr:cNvCxnSpPr/>
      </xdr:nvCxnSpPr>
      <xdr:spPr>
        <a:xfrm flipV="1">
          <a:off x="18778220" y="17836242"/>
          <a:ext cx="73152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31931</xdr:rowOff>
    </xdr:from>
    <xdr:to>
      <xdr:col>107</xdr:col>
      <xdr:colOff>101600</xdr:colOff>
      <xdr:row>106</xdr:row>
      <xdr:rowOff>133531</xdr:rowOff>
    </xdr:to>
    <xdr:sp macro="" textlink="">
      <xdr:nvSpPr>
        <xdr:cNvPr id="645" name="楕円 644">
          <a:extLst>
            <a:ext uri="{FF2B5EF4-FFF2-40B4-BE49-F238E27FC236}">
              <a16:creationId xmlns:a16="http://schemas.microsoft.com/office/drawing/2014/main" id="{248F2FB2-F047-42AD-95E5-DC760897B1A5}"/>
            </a:ext>
          </a:extLst>
        </xdr:cNvPr>
        <xdr:cNvSpPr/>
      </xdr:nvSpPr>
      <xdr:spPr>
        <a:xfrm>
          <a:off x="17937480" y="178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75112</xdr:rowOff>
    </xdr:from>
    <xdr:to>
      <xdr:col>111</xdr:col>
      <xdr:colOff>177800</xdr:colOff>
      <xdr:row>106</xdr:row>
      <xdr:rowOff>82731</xdr:rowOff>
    </xdr:to>
    <xdr:cxnSp macro="">
      <xdr:nvCxnSpPr>
        <xdr:cNvPr id="646" name="直線コネクタ 645">
          <a:extLst>
            <a:ext uri="{FF2B5EF4-FFF2-40B4-BE49-F238E27FC236}">
              <a16:creationId xmlns:a16="http://schemas.microsoft.com/office/drawing/2014/main" id="{7E86E633-4697-4218-8945-C61870D8DBAE}"/>
            </a:ext>
          </a:extLst>
        </xdr:cNvPr>
        <xdr:cNvCxnSpPr/>
      </xdr:nvCxnSpPr>
      <xdr:spPr>
        <a:xfrm flipV="1">
          <a:off x="17988280" y="17844952"/>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97245</xdr:rowOff>
    </xdr:from>
    <xdr:to>
      <xdr:col>102</xdr:col>
      <xdr:colOff>165100</xdr:colOff>
      <xdr:row>101</xdr:row>
      <xdr:rowOff>27395</xdr:rowOff>
    </xdr:to>
    <xdr:sp macro="" textlink="">
      <xdr:nvSpPr>
        <xdr:cNvPr id="647" name="楕円 646">
          <a:extLst>
            <a:ext uri="{FF2B5EF4-FFF2-40B4-BE49-F238E27FC236}">
              <a16:creationId xmlns:a16="http://schemas.microsoft.com/office/drawing/2014/main" id="{749559C6-91EF-44A5-BC81-E0B41AADCDD2}"/>
            </a:ext>
          </a:extLst>
        </xdr:cNvPr>
        <xdr:cNvSpPr/>
      </xdr:nvSpPr>
      <xdr:spPr>
        <a:xfrm>
          <a:off x="17162780" y="16861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148045</xdr:rowOff>
    </xdr:from>
    <xdr:to>
      <xdr:col>107</xdr:col>
      <xdr:colOff>50800</xdr:colOff>
      <xdr:row>106</xdr:row>
      <xdr:rowOff>82731</xdr:rowOff>
    </xdr:to>
    <xdr:cxnSp macro="">
      <xdr:nvCxnSpPr>
        <xdr:cNvPr id="648" name="直線コネクタ 647">
          <a:extLst>
            <a:ext uri="{FF2B5EF4-FFF2-40B4-BE49-F238E27FC236}">
              <a16:creationId xmlns:a16="http://schemas.microsoft.com/office/drawing/2014/main" id="{C02A2416-C89F-4DDE-8983-6B11402752F5}"/>
            </a:ext>
          </a:extLst>
        </xdr:cNvPr>
        <xdr:cNvCxnSpPr/>
      </xdr:nvCxnSpPr>
      <xdr:spPr>
        <a:xfrm>
          <a:off x="17213580" y="16912045"/>
          <a:ext cx="774700" cy="94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104866</xdr:rowOff>
    </xdr:from>
    <xdr:to>
      <xdr:col>98</xdr:col>
      <xdr:colOff>38100</xdr:colOff>
      <xdr:row>101</xdr:row>
      <xdr:rowOff>35016</xdr:rowOff>
    </xdr:to>
    <xdr:sp macro="" textlink="">
      <xdr:nvSpPr>
        <xdr:cNvPr id="649" name="楕円 648">
          <a:extLst>
            <a:ext uri="{FF2B5EF4-FFF2-40B4-BE49-F238E27FC236}">
              <a16:creationId xmlns:a16="http://schemas.microsoft.com/office/drawing/2014/main" id="{23456E68-4224-416D-8570-C5963D489BF1}"/>
            </a:ext>
          </a:extLst>
        </xdr:cNvPr>
        <xdr:cNvSpPr/>
      </xdr:nvSpPr>
      <xdr:spPr>
        <a:xfrm>
          <a:off x="16388080" y="168688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148045</xdr:rowOff>
    </xdr:from>
    <xdr:to>
      <xdr:col>102</xdr:col>
      <xdr:colOff>114300</xdr:colOff>
      <xdr:row>100</xdr:row>
      <xdr:rowOff>155666</xdr:rowOff>
    </xdr:to>
    <xdr:cxnSp macro="">
      <xdr:nvCxnSpPr>
        <xdr:cNvPr id="650" name="直線コネクタ 649">
          <a:extLst>
            <a:ext uri="{FF2B5EF4-FFF2-40B4-BE49-F238E27FC236}">
              <a16:creationId xmlns:a16="http://schemas.microsoft.com/office/drawing/2014/main" id="{776189AC-02AC-4829-9B5E-8492AA387F1B}"/>
            </a:ext>
          </a:extLst>
        </xdr:cNvPr>
        <xdr:cNvCxnSpPr/>
      </xdr:nvCxnSpPr>
      <xdr:spPr>
        <a:xfrm flipV="1">
          <a:off x="16431260" y="16912045"/>
          <a:ext cx="78232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11991</xdr:rowOff>
    </xdr:from>
    <xdr:ext cx="469744" cy="259045"/>
    <xdr:sp macro="" textlink="">
      <xdr:nvSpPr>
        <xdr:cNvPr id="651" name="n_1aveValue【公民館】&#10;一人当たり面積">
          <a:extLst>
            <a:ext uri="{FF2B5EF4-FFF2-40B4-BE49-F238E27FC236}">
              <a16:creationId xmlns:a16="http://schemas.microsoft.com/office/drawing/2014/main" id="{188D04E9-524C-440B-B676-D3BB8FA2CECD}"/>
            </a:ext>
          </a:extLst>
        </xdr:cNvPr>
        <xdr:cNvSpPr txBox="1"/>
      </xdr:nvSpPr>
      <xdr:spPr>
        <a:xfrm>
          <a:off x="18561127" y="1794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169290</xdr:rowOff>
    </xdr:from>
    <xdr:ext cx="469744" cy="259045"/>
    <xdr:sp macro="" textlink="">
      <xdr:nvSpPr>
        <xdr:cNvPr id="652" name="n_2aveValue【公民館】&#10;一人当たり面積">
          <a:extLst>
            <a:ext uri="{FF2B5EF4-FFF2-40B4-BE49-F238E27FC236}">
              <a16:creationId xmlns:a16="http://schemas.microsoft.com/office/drawing/2014/main" id="{E13DB22F-C06F-4003-AB98-5512106AB450}"/>
            </a:ext>
          </a:extLst>
        </xdr:cNvPr>
        <xdr:cNvSpPr txBox="1"/>
      </xdr:nvSpPr>
      <xdr:spPr>
        <a:xfrm>
          <a:off x="17776267" y="1793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161670</xdr:rowOff>
    </xdr:from>
    <xdr:ext cx="469744" cy="259045"/>
    <xdr:sp macro="" textlink="">
      <xdr:nvSpPr>
        <xdr:cNvPr id="653" name="n_3aveValue【公民館】&#10;一人当たり面積">
          <a:extLst>
            <a:ext uri="{FF2B5EF4-FFF2-40B4-BE49-F238E27FC236}">
              <a16:creationId xmlns:a16="http://schemas.microsoft.com/office/drawing/2014/main" id="{84B6C14D-CD54-4A29-ADD8-39731336D953}"/>
            </a:ext>
          </a:extLst>
        </xdr:cNvPr>
        <xdr:cNvSpPr txBox="1"/>
      </xdr:nvSpPr>
      <xdr:spPr>
        <a:xfrm>
          <a:off x="17001567" y="1793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166025</xdr:rowOff>
    </xdr:from>
    <xdr:ext cx="469744" cy="259045"/>
    <xdr:sp macro="" textlink="">
      <xdr:nvSpPr>
        <xdr:cNvPr id="654" name="n_4aveValue【公民館】&#10;一人当たり面積">
          <a:extLst>
            <a:ext uri="{FF2B5EF4-FFF2-40B4-BE49-F238E27FC236}">
              <a16:creationId xmlns:a16="http://schemas.microsoft.com/office/drawing/2014/main" id="{E16AD5C4-D65E-497B-8F85-CB1068D8440B}"/>
            </a:ext>
          </a:extLst>
        </xdr:cNvPr>
        <xdr:cNvSpPr txBox="1"/>
      </xdr:nvSpPr>
      <xdr:spPr>
        <a:xfrm>
          <a:off x="16226867" y="1793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142439</xdr:rowOff>
    </xdr:from>
    <xdr:ext cx="469744" cy="259045"/>
    <xdr:sp macro="" textlink="">
      <xdr:nvSpPr>
        <xdr:cNvPr id="655" name="n_1mainValue【公民館】&#10;一人当たり面積">
          <a:extLst>
            <a:ext uri="{FF2B5EF4-FFF2-40B4-BE49-F238E27FC236}">
              <a16:creationId xmlns:a16="http://schemas.microsoft.com/office/drawing/2014/main" id="{60CF7C9E-70EE-4AA1-9750-F1636A041DB2}"/>
            </a:ext>
          </a:extLst>
        </xdr:cNvPr>
        <xdr:cNvSpPr txBox="1"/>
      </xdr:nvSpPr>
      <xdr:spPr>
        <a:xfrm>
          <a:off x="18561127" y="1757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150058</xdr:rowOff>
    </xdr:from>
    <xdr:ext cx="469744" cy="259045"/>
    <xdr:sp macro="" textlink="">
      <xdr:nvSpPr>
        <xdr:cNvPr id="656" name="n_2mainValue【公民館】&#10;一人当たり面積">
          <a:extLst>
            <a:ext uri="{FF2B5EF4-FFF2-40B4-BE49-F238E27FC236}">
              <a16:creationId xmlns:a16="http://schemas.microsoft.com/office/drawing/2014/main" id="{5E7037B8-A6B5-498E-A1F7-EF4C4F45139F}"/>
            </a:ext>
          </a:extLst>
        </xdr:cNvPr>
        <xdr:cNvSpPr txBox="1"/>
      </xdr:nvSpPr>
      <xdr:spPr>
        <a:xfrm>
          <a:off x="17776267" y="1758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43922</xdr:rowOff>
    </xdr:from>
    <xdr:ext cx="469744" cy="259045"/>
    <xdr:sp macro="" textlink="">
      <xdr:nvSpPr>
        <xdr:cNvPr id="657" name="n_3mainValue【公民館】&#10;一人当たり面積">
          <a:extLst>
            <a:ext uri="{FF2B5EF4-FFF2-40B4-BE49-F238E27FC236}">
              <a16:creationId xmlns:a16="http://schemas.microsoft.com/office/drawing/2014/main" id="{4E472A88-DD17-420D-96EE-4CEB1A775D38}"/>
            </a:ext>
          </a:extLst>
        </xdr:cNvPr>
        <xdr:cNvSpPr txBox="1"/>
      </xdr:nvSpPr>
      <xdr:spPr>
        <a:xfrm>
          <a:off x="17001567" y="1664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51543</xdr:rowOff>
    </xdr:from>
    <xdr:ext cx="469744" cy="259045"/>
    <xdr:sp macro="" textlink="">
      <xdr:nvSpPr>
        <xdr:cNvPr id="658" name="n_4mainValue【公民館】&#10;一人当たり面積">
          <a:extLst>
            <a:ext uri="{FF2B5EF4-FFF2-40B4-BE49-F238E27FC236}">
              <a16:creationId xmlns:a16="http://schemas.microsoft.com/office/drawing/2014/main" id="{2B62DC31-665C-4482-8261-7C59DD172E80}"/>
            </a:ext>
          </a:extLst>
        </xdr:cNvPr>
        <xdr:cNvSpPr txBox="1"/>
      </xdr:nvSpPr>
      <xdr:spPr>
        <a:xfrm>
          <a:off x="16226867" y="1664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a:extLst>
            <a:ext uri="{FF2B5EF4-FFF2-40B4-BE49-F238E27FC236}">
              <a16:creationId xmlns:a16="http://schemas.microsoft.com/office/drawing/2014/main" id="{3FDD0622-610F-447F-8284-5EBE8F4ECBCC}"/>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a:extLst>
            <a:ext uri="{FF2B5EF4-FFF2-40B4-BE49-F238E27FC236}">
              <a16:creationId xmlns:a16="http://schemas.microsoft.com/office/drawing/2014/main" id="{5EC4B822-29A1-451C-9F9B-788EC61B1C0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a:extLst>
            <a:ext uri="{FF2B5EF4-FFF2-40B4-BE49-F238E27FC236}">
              <a16:creationId xmlns:a16="http://schemas.microsoft.com/office/drawing/2014/main" id="{1C1DB70C-0899-47EB-B601-2F533191114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道路について、有形固定資産減価償却率は類似団体より</a:t>
          </a:r>
          <a:r>
            <a:rPr kumimoji="1" lang="en-US" altLang="ja-JP" sz="1100">
              <a:solidFill>
                <a:schemeClr val="dk1"/>
              </a:solidFill>
              <a:effectLst/>
              <a:latin typeface="+mn-lt"/>
              <a:ea typeface="+mn-ea"/>
              <a:cs typeface="+mn-cs"/>
            </a:rPr>
            <a:t>7.4</a:t>
          </a:r>
          <a:r>
            <a:rPr kumimoji="1" lang="ja-JP" altLang="en-US" sz="1100">
              <a:solidFill>
                <a:schemeClr val="dk1"/>
              </a:solidFill>
              <a:effectLst/>
              <a:latin typeface="+mn-lt"/>
              <a:ea typeface="+mn-ea"/>
              <a:cs typeface="+mn-cs"/>
            </a:rPr>
            <a:t>ポイント低い数値となっている。毎年計画的に維持補修を実施しており、今後も、計画的に維持補修を実施していく。</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橋梁・トンネルについて、</a:t>
          </a:r>
          <a:r>
            <a:rPr kumimoji="1" lang="ja-JP" altLang="ja-JP" sz="1100">
              <a:solidFill>
                <a:schemeClr val="dk1"/>
              </a:solidFill>
              <a:effectLst/>
              <a:latin typeface="+mn-lt"/>
              <a:ea typeface="+mn-ea"/>
              <a:cs typeface="+mn-cs"/>
            </a:rPr>
            <a:t>有形固定資産減価償却率は類似団体より</a:t>
          </a:r>
          <a:r>
            <a:rPr kumimoji="1" lang="en-US" altLang="ja-JP" sz="1100">
              <a:solidFill>
                <a:schemeClr val="dk1"/>
              </a:solidFill>
              <a:effectLst/>
              <a:latin typeface="+mn-lt"/>
              <a:ea typeface="+mn-ea"/>
              <a:cs typeface="+mn-cs"/>
            </a:rPr>
            <a:t>13.3</a:t>
          </a:r>
          <a:r>
            <a:rPr kumimoji="1" lang="ja-JP" altLang="ja-JP" sz="1100">
              <a:solidFill>
                <a:schemeClr val="dk1"/>
              </a:solidFill>
              <a:effectLst/>
              <a:latin typeface="+mn-lt"/>
              <a:ea typeface="+mn-ea"/>
              <a:cs typeface="+mn-cs"/>
            </a:rPr>
            <a:t>ポイント低い数値となっている。</a:t>
          </a:r>
          <a:r>
            <a:rPr kumimoji="1" lang="ja-JP" altLang="en-US" sz="1100">
              <a:solidFill>
                <a:schemeClr val="dk1"/>
              </a:solidFill>
              <a:effectLst/>
              <a:latin typeface="+mn-lt"/>
              <a:ea typeface="+mn-ea"/>
              <a:cs typeface="+mn-cs"/>
            </a:rPr>
            <a:t>橋梁長寿命化計画に基づき計画的に維持補修</a:t>
          </a:r>
          <a:r>
            <a:rPr kumimoji="1" lang="ja-JP" altLang="ja-JP" sz="1100">
              <a:solidFill>
                <a:schemeClr val="dk1"/>
              </a:solidFill>
              <a:effectLst/>
              <a:latin typeface="+mn-lt"/>
              <a:ea typeface="+mn-ea"/>
              <a:cs typeface="+mn-cs"/>
            </a:rPr>
            <a:t>を実施しており、今後も、計画的に維持補修を実施していく。</a:t>
          </a:r>
          <a:endParaRPr lang="ja-JP" altLang="ja-JP">
            <a:effectLst/>
          </a:endParaRPr>
        </a:p>
        <a:p>
          <a:r>
            <a:rPr kumimoji="1" lang="ja-JP" altLang="en-US" sz="1100">
              <a:solidFill>
                <a:schemeClr val="dk1"/>
              </a:solidFill>
              <a:effectLst/>
              <a:latin typeface="+mn-lt"/>
              <a:ea typeface="+mn-ea"/>
              <a:cs typeface="+mn-cs"/>
            </a:rPr>
            <a:t>認定こども園・幼稚園・保育所について、</a:t>
          </a:r>
          <a:r>
            <a:rPr kumimoji="1" lang="en-US" altLang="ja-JP" sz="1100">
              <a:solidFill>
                <a:schemeClr val="dk1"/>
              </a:solidFill>
              <a:effectLst/>
              <a:latin typeface="+mn-lt"/>
              <a:ea typeface="+mn-ea"/>
              <a:cs typeface="+mn-cs"/>
            </a:rPr>
            <a:t>24.2</a:t>
          </a:r>
          <a:r>
            <a:rPr kumimoji="1" lang="ja-JP" altLang="en-US" sz="1100">
              <a:solidFill>
                <a:schemeClr val="dk1"/>
              </a:solidFill>
              <a:effectLst/>
              <a:latin typeface="+mn-lt"/>
              <a:ea typeface="+mn-ea"/>
              <a:cs typeface="+mn-cs"/>
            </a:rPr>
            <a:t>ポイント高い数値となっている。明日香村学校施設長寿命化計画に基づき、計画的に改修を進めていく。</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学校施設については、老朽化が進んでおり、</a:t>
          </a:r>
          <a:r>
            <a:rPr kumimoji="1" lang="ja-JP" altLang="ja-JP" sz="1100">
              <a:solidFill>
                <a:schemeClr val="dk1"/>
              </a:solidFill>
              <a:effectLst/>
              <a:latin typeface="+mn-lt"/>
              <a:ea typeface="+mn-ea"/>
              <a:cs typeface="+mn-cs"/>
            </a:rPr>
            <a:t>令和２・３年度は小学校老朽改修工事を実施、令和４年度に中学校の老朽化改修工事を実施した。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公民館については、</a:t>
          </a:r>
          <a:r>
            <a:rPr kumimoji="1" lang="ja-JP" altLang="ja-JP" sz="1100">
              <a:solidFill>
                <a:schemeClr val="dk1"/>
              </a:solidFill>
              <a:effectLst/>
              <a:latin typeface="+mn-lt"/>
              <a:ea typeface="+mn-ea"/>
              <a:cs typeface="+mn-cs"/>
            </a:rPr>
            <a:t>有形固定資産減価償却率は類似団体より</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数値となっている。</a:t>
          </a:r>
          <a:r>
            <a:rPr kumimoji="1" lang="ja-JP" altLang="en-US" sz="1100">
              <a:solidFill>
                <a:schemeClr val="dk1"/>
              </a:solidFill>
              <a:effectLst/>
              <a:latin typeface="+mn-lt"/>
              <a:ea typeface="+mn-ea"/>
              <a:cs typeface="+mn-cs"/>
            </a:rPr>
            <a:t>老朽化が進んでおり、個別施設計画に基づき、計画的に改修を進めていく。</a:t>
          </a:r>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387113C-0D21-4262-A65B-7320A3B4741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59E020A-787D-4EA1-956C-E5B3B651A26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A3538ED-9E99-473D-9780-69360477BD2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E15B5A2-5019-4C00-A580-56FB8D5ACC7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5A5D0F0-E3C6-4A46-BE5E-A2C9E0668803}"/>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ECB1D34-D750-493D-B1A2-19D2E146857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0BECAFD-11DF-4935-9A36-CC6CEC1E572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704A2F0-8012-4B6F-85B1-3E048230521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159D9F6-1291-4255-9641-4BE52B3A203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394AB19-3D9C-4761-98CD-FEE8250DB08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5,288
5,264
24.10
5,966,321
5,592,752
369,289
2,301,853
4,835,891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BB2AECC-6D4F-454E-A69D-265E42FA7C8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E0C4F25-3E3C-46BA-8397-917454BA0F1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5803F48-79E3-47B5-99FE-CBF514F8DC6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189F204-263D-4E0D-A71B-6CD270CF65C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E8F1829-B5BE-4650-8946-3ABBCA60EB2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810A8B2-98D7-45CD-88A7-1C0631929119}"/>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5FD7FDD-8CAB-4705-96D3-D868FE49084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8BF3548-B956-4B05-9AB0-A272FE21F4E3}"/>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79DCCBA-D51B-4DA6-A19E-5F4639A917C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8453B37-3D58-4918-909B-FE83B733A28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E6552C0-AC31-4510-9D94-8165C8E4CC9E}"/>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A2B09C3-903B-4083-A42D-2C20728D6392}"/>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2C81BA4-C2B3-4B73-A20A-15AC481DF3A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E9CB842-C573-41ED-954B-887A3C59F12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7BE937F-0615-4412-9407-B9E48ED9B97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A215F79-4C46-4C85-9CBB-4BAA5007AF57}"/>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38CA7F9-D739-4968-8B7C-5C34AC1F158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E05E80A-0D75-4A0A-A60B-A5E6236F0661}"/>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C27FF3E-2FE7-49BA-947D-DE467F277516}"/>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C9ADE71-ADDD-4629-96E3-AA1B2B370709}"/>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A106B6D-9429-48A0-8B2F-A32256C06DE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7BE9038-2718-4595-B8E9-AC7EE4348B8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8599B89-5E76-41D2-A085-B24FF11E48D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A4282FA-8897-48A4-BC7B-DBCE53AC2F0F}"/>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B3D861D-6B58-4B59-984E-C36C49CB70C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A794BC7-D3C8-4B5E-8030-E83D2628E11D}"/>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0B34B17-8C78-410D-AFA8-EFC48DC1D81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A3C894A-28EC-4CF3-B488-79CFA29FFE72}"/>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47CB456-540B-4AFF-A820-C4FA3D2BFDB1}"/>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F056221-874A-4A06-A217-3849F83CE3C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FA0E880-7DC0-4FE5-BF20-4540167700CB}"/>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6872CB1-696B-4803-87E0-AE27E869E376}"/>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EA4AA7C-81D2-4AA5-A513-09A100745CBC}"/>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5E8C9CA-58EF-414A-9119-D7061579A254}"/>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0C917C8-7778-4FF6-B7B3-5EA48DBDBBD8}"/>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EFF3949-A2A2-42F5-8936-48998621879E}"/>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749B118-83BA-475F-BCF9-48FD8267FEBE}"/>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C67604D-0E86-48AA-9A0E-F87947E67D39}"/>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B9A45D0-1C66-45B7-BA9C-D1E9D22FD237}"/>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6CED1D5-7AE0-4122-8BF8-927FF23D5D8F}"/>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FD51514-B590-4C68-9F5C-C42B21080636}"/>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3F589A4-26FA-41D8-886B-DE7514AAF16E}"/>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1100E57-8B87-40BA-B492-EB34FEC288AF}"/>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59094E3-B766-4344-AA6E-C6BD6B7F074C}"/>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DC6E38F-4DAA-478E-8B34-377EFC2BC74A}"/>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1FD0909-F968-48CF-8384-373F13643E53}"/>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162742</xdr:rowOff>
    </xdr:from>
    <xdr:to>
      <xdr:col>24</xdr:col>
      <xdr:colOff>62865</xdr:colOff>
      <xdr:row>41</xdr:row>
      <xdr:rowOff>149678</xdr:rowOff>
    </xdr:to>
    <xdr:cxnSp macro="">
      <xdr:nvCxnSpPr>
        <xdr:cNvPr id="58" name="直線コネクタ 57">
          <a:extLst>
            <a:ext uri="{FF2B5EF4-FFF2-40B4-BE49-F238E27FC236}">
              <a16:creationId xmlns:a16="http://schemas.microsoft.com/office/drawing/2014/main" id="{070AAB60-A75E-42AD-B61E-5F33A44E05D1}"/>
            </a:ext>
          </a:extLst>
        </xdr:cNvPr>
        <xdr:cNvCxnSpPr/>
      </xdr:nvCxnSpPr>
      <xdr:spPr>
        <a:xfrm flipV="1">
          <a:off x="4086225" y="5694862"/>
          <a:ext cx="0" cy="1328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153505</xdr:rowOff>
    </xdr:from>
    <xdr:ext cx="405111" cy="259045"/>
    <xdr:sp macro="" textlink="">
      <xdr:nvSpPr>
        <xdr:cNvPr id="59" name="【図書館】&#10;有形固定資産減価償却率最小値テキスト">
          <a:extLst>
            <a:ext uri="{FF2B5EF4-FFF2-40B4-BE49-F238E27FC236}">
              <a16:creationId xmlns:a16="http://schemas.microsoft.com/office/drawing/2014/main" id="{63B38415-D12D-48DA-9E84-972D40DE43F5}"/>
            </a:ext>
          </a:extLst>
        </xdr:cNvPr>
        <xdr:cNvSpPr txBox="1"/>
      </xdr:nvSpPr>
      <xdr:spPr>
        <a:xfrm>
          <a:off x="4124960" y="7026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60" name="直線コネクタ 59">
          <a:extLst>
            <a:ext uri="{FF2B5EF4-FFF2-40B4-BE49-F238E27FC236}">
              <a16:creationId xmlns:a16="http://schemas.microsoft.com/office/drawing/2014/main" id="{EAB12EF1-FC90-4B58-BDAD-EBFFA5F9CBEE}"/>
            </a:ext>
          </a:extLst>
        </xdr:cNvPr>
        <xdr:cNvCxnSpPr/>
      </xdr:nvCxnSpPr>
      <xdr:spPr>
        <a:xfrm>
          <a:off x="4020820" y="70229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109419</xdr:rowOff>
    </xdr:from>
    <xdr:ext cx="340478" cy="259045"/>
    <xdr:sp macro="" textlink="">
      <xdr:nvSpPr>
        <xdr:cNvPr id="61" name="【図書館】&#10;有形固定資産減価償却率最大値テキスト">
          <a:extLst>
            <a:ext uri="{FF2B5EF4-FFF2-40B4-BE49-F238E27FC236}">
              <a16:creationId xmlns:a16="http://schemas.microsoft.com/office/drawing/2014/main" id="{636A200F-F164-4968-A345-FFCD2AF2B59E}"/>
            </a:ext>
          </a:extLst>
        </xdr:cNvPr>
        <xdr:cNvSpPr txBox="1"/>
      </xdr:nvSpPr>
      <xdr:spPr>
        <a:xfrm>
          <a:off x="4124960" y="54738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162742</xdr:rowOff>
    </xdr:from>
    <xdr:to>
      <xdr:col>24</xdr:col>
      <xdr:colOff>152400</xdr:colOff>
      <xdr:row>33</xdr:row>
      <xdr:rowOff>162742</xdr:rowOff>
    </xdr:to>
    <xdr:cxnSp macro="">
      <xdr:nvCxnSpPr>
        <xdr:cNvPr id="62" name="直線コネクタ 61">
          <a:extLst>
            <a:ext uri="{FF2B5EF4-FFF2-40B4-BE49-F238E27FC236}">
              <a16:creationId xmlns:a16="http://schemas.microsoft.com/office/drawing/2014/main" id="{921410AD-F70B-42F0-ACCE-7010EC9A288C}"/>
            </a:ext>
          </a:extLst>
        </xdr:cNvPr>
        <xdr:cNvCxnSpPr/>
      </xdr:nvCxnSpPr>
      <xdr:spPr>
        <a:xfrm>
          <a:off x="4020820" y="5694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5823</xdr:rowOff>
    </xdr:from>
    <xdr:ext cx="405111" cy="259045"/>
    <xdr:sp macro="" textlink="">
      <xdr:nvSpPr>
        <xdr:cNvPr id="63" name="【図書館】&#10;有形固定資産減価償却率平均値テキスト">
          <a:extLst>
            <a:ext uri="{FF2B5EF4-FFF2-40B4-BE49-F238E27FC236}">
              <a16:creationId xmlns:a16="http://schemas.microsoft.com/office/drawing/2014/main" id="{5AB4B57B-5F94-4E4F-8BEC-991C7E01B50B}"/>
            </a:ext>
          </a:extLst>
        </xdr:cNvPr>
        <xdr:cNvSpPr txBox="1"/>
      </xdr:nvSpPr>
      <xdr:spPr>
        <a:xfrm>
          <a:off x="4124960" y="6040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64" name="フローチャート: 判断 63">
          <a:extLst>
            <a:ext uri="{FF2B5EF4-FFF2-40B4-BE49-F238E27FC236}">
              <a16:creationId xmlns:a16="http://schemas.microsoft.com/office/drawing/2014/main" id="{1D281FBA-10B7-4EE7-9877-F1A1FAE263D8}"/>
            </a:ext>
          </a:extLst>
        </xdr:cNvPr>
        <xdr:cNvSpPr/>
      </xdr:nvSpPr>
      <xdr:spPr>
        <a:xfrm>
          <a:off x="4036060" y="61894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12337</xdr:rowOff>
    </xdr:from>
    <xdr:to>
      <xdr:col>20</xdr:col>
      <xdr:colOff>38100</xdr:colOff>
      <xdr:row>37</xdr:row>
      <xdr:rowOff>113937</xdr:rowOff>
    </xdr:to>
    <xdr:sp macro="" textlink="">
      <xdr:nvSpPr>
        <xdr:cNvPr id="65" name="フローチャート: 判断 64">
          <a:extLst>
            <a:ext uri="{FF2B5EF4-FFF2-40B4-BE49-F238E27FC236}">
              <a16:creationId xmlns:a16="http://schemas.microsoft.com/office/drawing/2014/main" id="{8F850FD9-0FF0-45BC-8D95-EB9F3466B145}"/>
            </a:ext>
          </a:extLst>
        </xdr:cNvPr>
        <xdr:cNvSpPr/>
      </xdr:nvSpPr>
      <xdr:spPr>
        <a:xfrm>
          <a:off x="3312160" y="62150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F4684CE8-D05D-4000-80B3-8A958B7948FB}"/>
            </a:ext>
          </a:extLst>
        </xdr:cNvPr>
        <xdr:cNvSpPr/>
      </xdr:nvSpPr>
      <xdr:spPr>
        <a:xfrm>
          <a:off x="2514600" y="61649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a:extLst>
            <a:ext uri="{FF2B5EF4-FFF2-40B4-BE49-F238E27FC236}">
              <a16:creationId xmlns:a16="http://schemas.microsoft.com/office/drawing/2014/main" id="{1674779D-0D2B-438F-8B5E-2065F26CE3FE}"/>
            </a:ext>
          </a:extLst>
        </xdr:cNvPr>
        <xdr:cNvSpPr/>
      </xdr:nvSpPr>
      <xdr:spPr>
        <a:xfrm>
          <a:off x="1739900" y="61306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84183</xdr:rowOff>
    </xdr:from>
    <xdr:to>
      <xdr:col>6</xdr:col>
      <xdr:colOff>38100</xdr:colOff>
      <xdr:row>37</xdr:row>
      <xdr:rowOff>14333</xdr:rowOff>
    </xdr:to>
    <xdr:sp macro="" textlink="">
      <xdr:nvSpPr>
        <xdr:cNvPr id="68" name="フローチャート: 判断 67">
          <a:extLst>
            <a:ext uri="{FF2B5EF4-FFF2-40B4-BE49-F238E27FC236}">
              <a16:creationId xmlns:a16="http://schemas.microsoft.com/office/drawing/2014/main" id="{90B99DB0-5E9B-47F1-9895-C069A6BDF16B}"/>
            </a:ext>
          </a:extLst>
        </xdr:cNvPr>
        <xdr:cNvSpPr/>
      </xdr:nvSpPr>
      <xdr:spPr>
        <a:xfrm>
          <a:off x="965200" y="61192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CB056C5-6C0F-4F52-A1C6-496CA4D3965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246DFDA-DE6B-4A5D-9F96-C13C366C83A3}"/>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B07B327-0863-40D4-8F2B-00E63AEF1BA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6EF2752-40E0-4417-BE30-523FBF124AC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E653891-8F99-44E1-AF76-1B648BFBE29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98878</xdr:rowOff>
    </xdr:from>
    <xdr:to>
      <xdr:col>24</xdr:col>
      <xdr:colOff>114300</xdr:colOff>
      <xdr:row>42</xdr:row>
      <xdr:rowOff>29028</xdr:rowOff>
    </xdr:to>
    <xdr:sp macro="" textlink="">
      <xdr:nvSpPr>
        <xdr:cNvPr id="74" name="楕円 73">
          <a:extLst>
            <a:ext uri="{FF2B5EF4-FFF2-40B4-BE49-F238E27FC236}">
              <a16:creationId xmlns:a16="http://schemas.microsoft.com/office/drawing/2014/main" id="{58810D6D-4B08-4C61-9FB0-30E6B05C41AF}"/>
            </a:ext>
          </a:extLst>
        </xdr:cNvPr>
        <xdr:cNvSpPr/>
      </xdr:nvSpPr>
      <xdr:spPr>
        <a:xfrm>
          <a:off x="4036060" y="69721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13805</xdr:rowOff>
    </xdr:from>
    <xdr:ext cx="405111" cy="259045"/>
    <xdr:sp macro="" textlink="">
      <xdr:nvSpPr>
        <xdr:cNvPr id="75" name="【図書館】&#10;有形固定資産減価償却率該当値テキスト">
          <a:extLst>
            <a:ext uri="{FF2B5EF4-FFF2-40B4-BE49-F238E27FC236}">
              <a16:creationId xmlns:a16="http://schemas.microsoft.com/office/drawing/2014/main" id="{C020DA74-737B-4AE1-9F53-32AB6418FF05}"/>
            </a:ext>
          </a:extLst>
        </xdr:cNvPr>
        <xdr:cNvSpPr txBox="1"/>
      </xdr:nvSpPr>
      <xdr:spPr>
        <a:xfrm>
          <a:off x="4124960" y="6887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49893</xdr:rowOff>
    </xdr:from>
    <xdr:to>
      <xdr:col>20</xdr:col>
      <xdr:colOff>38100</xdr:colOff>
      <xdr:row>41</xdr:row>
      <xdr:rowOff>151493</xdr:rowOff>
    </xdr:to>
    <xdr:sp macro="" textlink="">
      <xdr:nvSpPr>
        <xdr:cNvPr id="76" name="楕円 75">
          <a:extLst>
            <a:ext uri="{FF2B5EF4-FFF2-40B4-BE49-F238E27FC236}">
              <a16:creationId xmlns:a16="http://schemas.microsoft.com/office/drawing/2014/main" id="{C3E622D5-50E9-4473-84E9-5F7F7DC4FED1}"/>
            </a:ext>
          </a:extLst>
        </xdr:cNvPr>
        <xdr:cNvSpPr/>
      </xdr:nvSpPr>
      <xdr:spPr>
        <a:xfrm>
          <a:off x="3312160" y="69231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100693</xdr:rowOff>
    </xdr:from>
    <xdr:to>
      <xdr:col>24</xdr:col>
      <xdr:colOff>63500</xdr:colOff>
      <xdr:row>41</xdr:row>
      <xdr:rowOff>149678</xdr:rowOff>
    </xdr:to>
    <xdr:cxnSp macro="">
      <xdr:nvCxnSpPr>
        <xdr:cNvPr id="77" name="直線コネクタ 76">
          <a:extLst>
            <a:ext uri="{FF2B5EF4-FFF2-40B4-BE49-F238E27FC236}">
              <a16:creationId xmlns:a16="http://schemas.microsoft.com/office/drawing/2014/main" id="{D27E1BB2-732C-4D7B-9C6B-CBB7ACDE9239}"/>
            </a:ext>
          </a:extLst>
        </xdr:cNvPr>
        <xdr:cNvCxnSpPr/>
      </xdr:nvCxnSpPr>
      <xdr:spPr>
        <a:xfrm>
          <a:off x="3355340" y="6973933"/>
          <a:ext cx="73152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907</xdr:rowOff>
    </xdr:from>
    <xdr:to>
      <xdr:col>15</xdr:col>
      <xdr:colOff>101600</xdr:colOff>
      <xdr:row>41</xdr:row>
      <xdr:rowOff>102507</xdr:rowOff>
    </xdr:to>
    <xdr:sp macro="" textlink="">
      <xdr:nvSpPr>
        <xdr:cNvPr id="78" name="楕円 77">
          <a:extLst>
            <a:ext uri="{FF2B5EF4-FFF2-40B4-BE49-F238E27FC236}">
              <a16:creationId xmlns:a16="http://schemas.microsoft.com/office/drawing/2014/main" id="{0F6A52B9-2FEB-479B-8857-715EA4964E41}"/>
            </a:ext>
          </a:extLst>
        </xdr:cNvPr>
        <xdr:cNvSpPr/>
      </xdr:nvSpPr>
      <xdr:spPr>
        <a:xfrm>
          <a:off x="2514600" y="687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51707</xdr:rowOff>
    </xdr:from>
    <xdr:to>
      <xdr:col>19</xdr:col>
      <xdr:colOff>177800</xdr:colOff>
      <xdr:row>41</xdr:row>
      <xdr:rowOff>100693</xdr:rowOff>
    </xdr:to>
    <xdr:cxnSp macro="">
      <xdr:nvCxnSpPr>
        <xdr:cNvPr id="79" name="直線コネクタ 78">
          <a:extLst>
            <a:ext uri="{FF2B5EF4-FFF2-40B4-BE49-F238E27FC236}">
              <a16:creationId xmlns:a16="http://schemas.microsoft.com/office/drawing/2014/main" id="{2BA16ABD-2761-4D5A-8CE2-8B6B2A3A2492}"/>
            </a:ext>
          </a:extLst>
        </xdr:cNvPr>
        <xdr:cNvCxnSpPr/>
      </xdr:nvCxnSpPr>
      <xdr:spPr>
        <a:xfrm>
          <a:off x="2565400" y="6924947"/>
          <a:ext cx="78994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136434</xdr:rowOff>
    </xdr:from>
    <xdr:to>
      <xdr:col>10</xdr:col>
      <xdr:colOff>165100</xdr:colOff>
      <xdr:row>40</xdr:row>
      <xdr:rowOff>66584</xdr:rowOff>
    </xdr:to>
    <xdr:sp macro="" textlink="">
      <xdr:nvSpPr>
        <xdr:cNvPr id="80" name="楕円 79">
          <a:extLst>
            <a:ext uri="{FF2B5EF4-FFF2-40B4-BE49-F238E27FC236}">
              <a16:creationId xmlns:a16="http://schemas.microsoft.com/office/drawing/2014/main" id="{8C4B0EF3-25D6-4E12-9565-58A96B8F7695}"/>
            </a:ext>
          </a:extLst>
        </xdr:cNvPr>
        <xdr:cNvSpPr/>
      </xdr:nvSpPr>
      <xdr:spPr>
        <a:xfrm>
          <a:off x="1739900" y="66743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15784</xdr:rowOff>
    </xdr:from>
    <xdr:to>
      <xdr:col>15</xdr:col>
      <xdr:colOff>50800</xdr:colOff>
      <xdr:row>41</xdr:row>
      <xdr:rowOff>51707</xdr:rowOff>
    </xdr:to>
    <xdr:cxnSp macro="">
      <xdr:nvCxnSpPr>
        <xdr:cNvPr id="81" name="直線コネクタ 80">
          <a:extLst>
            <a:ext uri="{FF2B5EF4-FFF2-40B4-BE49-F238E27FC236}">
              <a16:creationId xmlns:a16="http://schemas.microsoft.com/office/drawing/2014/main" id="{B52508BB-016F-460F-8DD6-6937FE6A23BF}"/>
            </a:ext>
          </a:extLst>
        </xdr:cNvPr>
        <xdr:cNvCxnSpPr/>
      </xdr:nvCxnSpPr>
      <xdr:spPr>
        <a:xfrm>
          <a:off x="1790700" y="6721384"/>
          <a:ext cx="774700" cy="20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136434</xdr:rowOff>
    </xdr:from>
    <xdr:to>
      <xdr:col>6</xdr:col>
      <xdr:colOff>38100</xdr:colOff>
      <xdr:row>40</xdr:row>
      <xdr:rowOff>66584</xdr:rowOff>
    </xdr:to>
    <xdr:sp macro="" textlink="">
      <xdr:nvSpPr>
        <xdr:cNvPr id="82" name="楕円 81">
          <a:extLst>
            <a:ext uri="{FF2B5EF4-FFF2-40B4-BE49-F238E27FC236}">
              <a16:creationId xmlns:a16="http://schemas.microsoft.com/office/drawing/2014/main" id="{391866BC-829A-4A39-BD8D-729B1979FF60}"/>
            </a:ext>
          </a:extLst>
        </xdr:cNvPr>
        <xdr:cNvSpPr/>
      </xdr:nvSpPr>
      <xdr:spPr>
        <a:xfrm>
          <a:off x="965200" y="66743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15784</xdr:rowOff>
    </xdr:from>
    <xdr:to>
      <xdr:col>10</xdr:col>
      <xdr:colOff>114300</xdr:colOff>
      <xdr:row>40</xdr:row>
      <xdr:rowOff>15784</xdr:rowOff>
    </xdr:to>
    <xdr:cxnSp macro="">
      <xdr:nvCxnSpPr>
        <xdr:cNvPr id="83" name="直線コネクタ 82">
          <a:extLst>
            <a:ext uri="{FF2B5EF4-FFF2-40B4-BE49-F238E27FC236}">
              <a16:creationId xmlns:a16="http://schemas.microsoft.com/office/drawing/2014/main" id="{93BA0A64-A2AD-4C32-ADAA-3ADBB1381310}"/>
            </a:ext>
          </a:extLst>
        </xdr:cNvPr>
        <xdr:cNvCxnSpPr/>
      </xdr:nvCxnSpPr>
      <xdr:spPr>
        <a:xfrm>
          <a:off x="1008380" y="672138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130464</xdr:rowOff>
    </xdr:from>
    <xdr:ext cx="405111" cy="259045"/>
    <xdr:sp macro="" textlink="">
      <xdr:nvSpPr>
        <xdr:cNvPr id="84" name="n_1aveValue【図書館】&#10;有形固定資産減価償却率">
          <a:extLst>
            <a:ext uri="{FF2B5EF4-FFF2-40B4-BE49-F238E27FC236}">
              <a16:creationId xmlns:a16="http://schemas.microsoft.com/office/drawing/2014/main" id="{784E1829-7DCF-4D25-8B7E-0CD9442E57EF}"/>
            </a:ext>
          </a:extLst>
        </xdr:cNvPr>
        <xdr:cNvSpPr txBox="1"/>
      </xdr:nvSpPr>
      <xdr:spPr>
        <a:xfrm>
          <a:off x="3170564" y="59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a:extLst>
            <a:ext uri="{FF2B5EF4-FFF2-40B4-BE49-F238E27FC236}">
              <a16:creationId xmlns:a16="http://schemas.microsoft.com/office/drawing/2014/main" id="{6B065EED-0F19-476A-919D-A81A911A55B9}"/>
            </a:ext>
          </a:extLst>
        </xdr:cNvPr>
        <xdr:cNvSpPr txBox="1"/>
      </xdr:nvSpPr>
      <xdr:spPr>
        <a:xfrm>
          <a:off x="2385704" y="594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6" name="n_3aveValue【図書館】&#10;有形固定資産減価償却率">
          <a:extLst>
            <a:ext uri="{FF2B5EF4-FFF2-40B4-BE49-F238E27FC236}">
              <a16:creationId xmlns:a16="http://schemas.microsoft.com/office/drawing/2014/main" id="{B23D5601-5B9F-4DF4-99A9-174D22C07158}"/>
            </a:ext>
          </a:extLst>
        </xdr:cNvPr>
        <xdr:cNvSpPr txBox="1"/>
      </xdr:nvSpPr>
      <xdr:spPr>
        <a:xfrm>
          <a:off x="1611004" y="59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30860</xdr:rowOff>
    </xdr:from>
    <xdr:ext cx="405111" cy="259045"/>
    <xdr:sp macro="" textlink="">
      <xdr:nvSpPr>
        <xdr:cNvPr id="87" name="n_4aveValue【図書館】&#10;有形固定資産減価償却率">
          <a:extLst>
            <a:ext uri="{FF2B5EF4-FFF2-40B4-BE49-F238E27FC236}">
              <a16:creationId xmlns:a16="http://schemas.microsoft.com/office/drawing/2014/main" id="{20797D01-91EB-4918-AB86-35E84BA01167}"/>
            </a:ext>
          </a:extLst>
        </xdr:cNvPr>
        <xdr:cNvSpPr txBox="1"/>
      </xdr:nvSpPr>
      <xdr:spPr>
        <a:xfrm>
          <a:off x="836304" y="589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142620</xdr:rowOff>
    </xdr:from>
    <xdr:ext cx="405111" cy="259045"/>
    <xdr:sp macro="" textlink="">
      <xdr:nvSpPr>
        <xdr:cNvPr id="88" name="n_1mainValue【図書館】&#10;有形固定資産減価償却率">
          <a:extLst>
            <a:ext uri="{FF2B5EF4-FFF2-40B4-BE49-F238E27FC236}">
              <a16:creationId xmlns:a16="http://schemas.microsoft.com/office/drawing/2014/main" id="{50714FFF-4894-4B96-ADB5-0CC878196492}"/>
            </a:ext>
          </a:extLst>
        </xdr:cNvPr>
        <xdr:cNvSpPr txBox="1"/>
      </xdr:nvSpPr>
      <xdr:spPr>
        <a:xfrm>
          <a:off x="3170564" y="701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93634</xdr:rowOff>
    </xdr:from>
    <xdr:ext cx="405111" cy="259045"/>
    <xdr:sp macro="" textlink="">
      <xdr:nvSpPr>
        <xdr:cNvPr id="89" name="n_2mainValue【図書館】&#10;有形固定資産減価償却率">
          <a:extLst>
            <a:ext uri="{FF2B5EF4-FFF2-40B4-BE49-F238E27FC236}">
              <a16:creationId xmlns:a16="http://schemas.microsoft.com/office/drawing/2014/main" id="{2E75D5F7-92BE-41FA-B4A6-850910E057F2}"/>
            </a:ext>
          </a:extLst>
        </xdr:cNvPr>
        <xdr:cNvSpPr txBox="1"/>
      </xdr:nvSpPr>
      <xdr:spPr>
        <a:xfrm>
          <a:off x="2385704" y="696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57711</xdr:rowOff>
    </xdr:from>
    <xdr:ext cx="405111" cy="259045"/>
    <xdr:sp macro="" textlink="">
      <xdr:nvSpPr>
        <xdr:cNvPr id="90" name="n_3mainValue【図書館】&#10;有形固定資産減価償却率">
          <a:extLst>
            <a:ext uri="{FF2B5EF4-FFF2-40B4-BE49-F238E27FC236}">
              <a16:creationId xmlns:a16="http://schemas.microsoft.com/office/drawing/2014/main" id="{F6B18A83-B554-4943-A830-8790310B21A5}"/>
            </a:ext>
          </a:extLst>
        </xdr:cNvPr>
        <xdr:cNvSpPr txBox="1"/>
      </xdr:nvSpPr>
      <xdr:spPr>
        <a:xfrm>
          <a:off x="1611004" y="6763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57711</xdr:rowOff>
    </xdr:from>
    <xdr:ext cx="405111" cy="259045"/>
    <xdr:sp macro="" textlink="">
      <xdr:nvSpPr>
        <xdr:cNvPr id="91" name="n_4mainValue【図書館】&#10;有形固定資産減価償却率">
          <a:extLst>
            <a:ext uri="{FF2B5EF4-FFF2-40B4-BE49-F238E27FC236}">
              <a16:creationId xmlns:a16="http://schemas.microsoft.com/office/drawing/2014/main" id="{3EF837A4-E2A6-4561-BDFD-5D2F48FB44FD}"/>
            </a:ext>
          </a:extLst>
        </xdr:cNvPr>
        <xdr:cNvSpPr txBox="1"/>
      </xdr:nvSpPr>
      <xdr:spPr>
        <a:xfrm>
          <a:off x="836304" y="6763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FE98CC9-9042-4A03-BE3C-FC64E25C2B5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3DFDADC-5BAF-4D65-831E-6CC5D297653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21692DA-85C2-454F-BC66-043311AED8C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3D5DC96-E93E-49A7-859E-D2515119573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DA3B094-5FC5-4D2D-ADB6-8D28C6150052}"/>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D14E006-3C94-4831-9C73-4548FD08B9A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DC4013D-7516-49E2-A64C-494369BB98B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123CBCD-487D-4624-8480-106AEE31E1DA}"/>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8A3EBDE-36D3-4034-B074-3B2BCE9BCA04}"/>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A74295E-D253-4104-8CA9-56763B366B8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2EF99563-1EFC-47B9-9604-78E66EFDEE82}"/>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266CF6CA-6719-415D-8743-C28602CCF0FA}"/>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EE77B629-EA48-420D-BA4D-9552C1F6FC3E}"/>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26D09C4B-ABA5-4B99-8530-A8068FEA6D8F}"/>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D96D928A-1AF6-4358-8939-846ED0D0819B}"/>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9DB4E0EA-4A69-466A-BAF6-CB6E41DA646B}"/>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87958EA9-7221-417E-BB02-C03103026FD6}"/>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56939445-C7E1-4E9D-B42E-2416E6E919C3}"/>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2A28288B-8ADF-4091-9837-BF8D5C52C4B6}"/>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E9F570D3-B161-4D9A-A7BE-18A79F32176E}"/>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23950211-8638-4E48-B91A-170DD678E43B}"/>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23622</xdr:rowOff>
    </xdr:from>
    <xdr:to>
      <xdr:col>54</xdr:col>
      <xdr:colOff>189865</xdr:colOff>
      <xdr:row>40</xdr:row>
      <xdr:rowOff>158496</xdr:rowOff>
    </xdr:to>
    <xdr:cxnSp macro="">
      <xdr:nvCxnSpPr>
        <xdr:cNvPr id="113" name="直線コネクタ 112">
          <a:extLst>
            <a:ext uri="{FF2B5EF4-FFF2-40B4-BE49-F238E27FC236}">
              <a16:creationId xmlns:a16="http://schemas.microsoft.com/office/drawing/2014/main" id="{6D9196D5-F9EF-48AA-942C-896E297D3CE0}"/>
            </a:ext>
          </a:extLst>
        </xdr:cNvPr>
        <xdr:cNvCxnSpPr/>
      </xdr:nvCxnSpPr>
      <xdr:spPr>
        <a:xfrm flipV="1">
          <a:off x="9219565" y="5891022"/>
          <a:ext cx="0" cy="97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4" name="【図書館】&#10;一人当たり面積最小値テキスト">
          <a:extLst>
            <a:ext uri="{FF2B5EF4-FFF2-40B4-BE49-F238E27FC236}">
              <a16:creationId xmlns:a16="http://schemas.microsoft.com/office/drawing/2014/main" id="{A0D1FE8C-1F65-4964-8DFE-6949D1505156}"/>
            </a:ext>
          </a:extLst>
        </xdr:cNvPr>
        <xdr:cNvSpPr txBox="1"/>
      </xdr:nvSpPr>
      <xdr:spPr>
        <a:xfrm>
          <a:off x="9258300" y="686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5" name="直線コネクタ 114">
          <a:extLst>
            <a:ext uri="{FF2B5EF4-FFF2-40B4-BE49-F238E27FC236}">
              <a16:creationId xmlns:a16="http://schemas.microsoft.com/office/drawing/2014/main" id="{2D83ADCF-5078-47AD-8E69-15AD0A33AAF0}"/>
            </a:ext>
          </a:extLst>
        </xdr:cNvPr>
        <xdr:cNvCxnSpPr/>
      </xdr:nvCxnSpPr>
      <xdr:spPr>
        <a:xfrm>
          <a:off x="9154160" y="6864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141749</xdr:rowOff>
    </xdr:from>
    <xdr:ext cx="469744" cy="259045"/>
    <xdr:sp macro="" textlink="">
      <xdr:nvSpPr>
        <xdr:cNvPr id="116" name="【図書館】&#10;一人当たり面積最大値テキスト">
          <a:extLst>
            <a:ext uri="{FF2B5EF4-FFF2-40B4-BE49-F238E27FC236}">
              <a16:creationId xmlns:a16="http://schemas.microsoft.com/office/drawing/2014/main" id="{0E4D8400-62EA-4A62-892E-515D6E634F31}"/>
            </a:ext>
          </a:extLst>
        </xdr:cNvPr>
        <xdr:cNvSpPr txBox="1"/>
      </xdr:nvSpPr>
      <xdr:spPr>
        <a:xfrm>
          <a:off x="9258300" y="567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23622</xdr:rowOff>
    </xdr:from>
    <xdr:to>
      <xdr:col>55</xdr:col>
      <xdr:colOff>88900</xdr:colOff>
      <xdr:row>35</xdr:row>
      <xdr:rowOff>23622</xdr:rowOff>
    </xdr:to>
    <xdr:cxnSp macro="">
      <xdr:nvCxnSpPr>
        <xdr:cNvPr id="117" name="直線コネクタ 116">
          <a:extLst>
            <a:ext uri="{FF2B5EF4-FFF2-40B4-BE49-F238E27FC236}">
              <a16:creationId xmlns:a16="http://schemas.microsoft.com/office/drawing/2014/main" id="{A70680AE-6303-4A8A-90C3-DC1FCD9ADE6D}"/>
            </a:ext>
          </a:extLst>
        </xdr:cNvPr>
        <xdr:cNvCxnSpPr/>
      </xdr:nvCxnSpPr>
      <xdr:spPr>
        <a:xfrm>
          <a:off x="9154160" y="589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158005</xdr:rowOff>
    </xdr:from>
    <xdr:ext cx="469744" cy="259045"/>
    <xdr:sp macro="" textlink="">
      <xdr:nvSpPr>
        <xdr:cNvPr id="118" name="【図書館】&#10;一人当たり面積平均値テキスト">
          <a:extLst>
            <a:ext uri="{FF2B5EF4-FFF2-40B4-BE49-F238E27FC236}">
              <a16:creationId xmlns:a16="http://schemas.microsoft.com/office/drawing/2014/main" id="{1811E875-206C-44F1-9E8F-1BD1D801FA37}"/>
            </a:ext>
          </a:extLst>
        </xdr:cNvPr>
        <xdr:cNvSpPr txBox="1"/>
      </xdr:nvSpPr>
      <xdr:spPr>
        <a:xfrm>
          <a:off x="9258300" y="636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135128</xdr:rowOff>
    </xdr:from>
    <xdr:to>
      <xdr:col>55</xdr:col>
      <xdr:colOff>50800</xdr:colOff>
      <xdr:row>39</xdr:row>
      <xdr:rowOff>65278</xdr:rowOff>
    </xdr:to>
    <xdr:sp macro="" textlink="">
      <xdr:nvSpPr>
        <xdr:cNvPr id="119" name="フローチャート: 判断 118">
          <a:extLst>
            <a:ext uri="{FF2B5EF4-FFF2-40B4-BE49-F238E27FC236}">
              <a16:creationId xmlns:a16="http://schemas.microsoft.com/office/drawing/2014/main" id="{E3B54E74-2FF7-49EF-9434-50A5673FC256}"/>
            </a:ext>
          </a:extLst>
        </xdr:cNvPr>
        <xdr:cNvSpPr/>
      </xdr:nvSpPr>
      <xdr:spPr>
        <a:xfrm>
          <a:off x="9192260" y="6505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a:extLst>
            <a:ext uri="{FF2B5EF4-FFF2-40B4-BE49-F238E27FC236}">
              <a16:creationId xmlns:a16="http://schemas.microsoft.com/office/drawing/2014/main" id="{B60E0594-42FB-4359-86F5-27F4AB8A6ED0}"/>
            </a:ext>
          </a:extLst>
        </xdr:cNvPr>
        <xdr:cNvSpPr/>
      </xdr:nvSpPr>
      <xdr:spPr>
        <a:xfrm>
          <a:off x="8445500" y="6519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1" name="フローチャート: 判断 120">
          <a:extLst>
            <a:ext uri="{FF2B5EF4-FFF2-40B4-BE49-F238E27FC236}">
              <a16:creationId xmlns:a16="http://schemas.microsoft.com/office/drawing/2014/main" id="{C9C3C7B0-E4EA-4F10-8863-FF804C465F01}"/>
            </a:ext>
          </a:extLst>
        </xdr:cNvPr>
        <xdr:cNvSpPr/>
      </xdr:nvSpPr>
      <xdr:spPr>
        <a:xfrm>
          <a:off x="767080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a:extLst>
            <a:ext uri="{FF2B5EF4-FFF2-40B4-BE49-F238E27FC236}">
              <a16:creationId xmlns:a16="http://schemas.microsoft.com/office/drawing/2014/main" id="{54115877-2FCD-422B-81FC-00F2EE53C9A8}"/>
            </a:ext>
          </a:extLst>
        </xdr:cNvPr>
        <xdr:cNvSpPr/>
      </xdr:nvSpPr>
      <xdr:spPr>
        <a:xfrm>
          <a:off x="6873240" y="6450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a:extLst>
            <a:ext uri="{FF2B5EF4-FFF2-40B4-BE49-F238E27FC236}">
              <a16:creationId xmlns:a16="http://schemas.microsoft.com/office/drawing/2014/main" id="{72EA9741-25E2-473F-A5D3-FC2C0CFC89CF}"/>
            </a:ext>
          </a:extLst>
        </xdr:cNvPr>
        <xdr:cNvSpPr/>
      </xdr:nvSpPr>
      <xdr:spPr>
        <a:xfrm>
          <a:off x="6098540" y="6450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C3DFBC4-BFFF-47F5-BDD4-5FE3305FA87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61D7D75-4CA8-4A19-826F-961A601011DD}"/>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8CD5716-B29E-4544-A488-8E793F836708}"/>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9B81DAB-45F1-4F11-925F-B4EB01157A5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A42CA94-B60B-4E40-9EF7-1AFDD21FF503}"/>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107696</xdr:rowOff>
    </xdr:from>
    <xdr:to>
      <xdr:col>55</xdr:col>
      <xdr:colOff>50800</xdr:colOff>
      <xdr:row>41</xdr:row>
      <xdr:rowOff>37846</xdr:rowOff>
    </xdr:to>
    <xdr:sp macro="" textlink="">
      <xdr:nvSpPr>
        <xdr:cNvPr id="129" name="楕円 128">
          <a:extLst>
            <a:ext uri="{FF2B5EF4-FFF2-40B4-BE49-F238E27FC236}">
              <a16:creationId xmlns:a16="http://schemas.microsoft.com/office/drawing/2014/main" id="{7A5EDF37-AAAF-4C43-8C3C-33E2275ADC13}"/>
            </a:ext>
          </a:extLst>
        </xdr:cNvPr>
        <xdr:cNvSpPr/>
      </xdr:nvSpPr>
      <xdr:spPr>
        <a:xfrm>
          <a:off x="9192260" y="68132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22623</xdr:rowOff>
    </xdr:from>
    <xdr:ext cx="469744" cy="259045"/>
    <xdr:sp macro="" textlink="">
      <xdr:nvSpPr>
        <xdr:cNvPr id="130" name="【図書館】&#10;一人当たり面積該当値テキスト">
          <a:extLst>
            <a:ext uri="{FF2B5EF4-FFF2-40B4-BE49-F238E27FC236}">
              <a16:creationId xmlns:a16="http://schemas.microsoft.com/office/drawing/2014/main" id="{5CDC2110-79D4-4027-838E-DF9654EAB83A}"/>
            </a:ext>
          </a:extLst>
        </xdr:cNvPr>
        <xdr:cNvSpPr txBox="1"/>
      </xdr:nvSpPr>
      <xdr:spPr>
        <a:xfrm>
          <a:off x="9258300" y="672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107696</xdr:rowOff>
    </xdr:from>
    <xdr:to>
      <xdr:col>50</xdr:col>
      <xdr:colOff>165100</xdr:colOff>
      <xdr:row>41</xdr:row>
      <xdr:rowOff>37846</xdr:rowOff>
    </xdr:to>
    <xdr:sp macro="" textlink="">
      <xdr:nvSpPr>
        <xdr:cNvPr id="131" name="楕円 130">
          <a:extLst>
            <a:ext uri="{FF2B5EF4-FFF2-40B4-BE49-F238E27FC236}">
              <a16:creationId xmlns:a16="http://schemas.microsoft.com/office/drawing/2014/main" id="{FC72B14F-8864-48C8-9BC9-5AD9D59F0409}"/>
            </a:ext>
          </a:extLst>
        </xdr:cNvPr>
        <xdr:cNvSpPr/>
      </xdr:nvSpPr>
      <xdr:spPr>
        <a:xfrm>
          <a:off x="8445500" y="6813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158496</xdr:rowOff>
    </xdr:from>
    <xdr:to>
      <xdr:col>55</xdr:col>
      <xdr:colOff>0</xdr:colOff>
      <xdr:row>40</xdr:row>
      <xdr:rowOff>158496</xdr:rowOff>
    </xdr:to>
    <xdr:cxnSp macro="">
      <xdr:nvCxnSpPr>
        <xdr:cNvPr id="132" name="直線コネクタ 131">
          <a:extLst>
            <a:ext uri="{FF2B5EF4-FFF2-40B4-BE49-F238E27FC236}">
              <a16:creationId xmlns:a16="http://schemas.microsoft.com/office/drawing/2014/main" id="{503DB56C-C829-48C1-B42B-F11F17B3C6C2}"/>
            </a:ext>
          </a:extLst>
        </xdr:cNvPr>
        <xdr:cNvCxnSpPr/>
      </xdr:nvCxnSpPr>
      <xdr:spPr>
        <a:xfrm>
          <a:off x="8496300" y="686409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112268</xdr:rowOff>
    </xdr:from>
    <xdr:to>
      <xdr:col>46</xdr:col>
      <xdr:colOff>38100</xdr:colOff>
      <xdr:row>41</xdr:row>
      <xdr:rowOff>42418</xdr:rowOff>
    </xdr:to>
    <xdr:sp macro="" textlink="">
      <xdr:nvSpPr>
        <xdr:cNvPr id="133" name="楕円 132">
          <a:extLst>
            <a:ext uri="{FF2B5EF4-FFF2-40B4-BE49-F238E27FC236}">
              <a16:creationId xmlns:a16="http://schemas.microsoft.com/office/drawing/2014/main" id="{7BDFC26E-91FB-44F6-B58A-26E750AE76FB}"/>
            </a:ext>
          </a:extLst>
        </xdr:cNvPr>
        <xdr:cNvSpPr/>
      </xdr:nvSpPr>
      <xdr:spPr>
        <a:xfrm>
          <a:off x="7670800" y="68178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158496</xdr:rowOff>
    </xdr:from>
    <xdr:to>
      <xdr:col>50</xdr:col>
      <xdr:colOff>114300</xdr:colOff>
      <xdr:row>40</xdr:row>
      <xdr:rowOff>163068</xdr:rowOff>
    </xdr:to>
    <xdr:cxnSp macro="">
      <xdr:nvCxnSpPr>
        <xdr:cNvPr id="134" name="直線コネクタ 133">
          <a:extLst>
            <a:ext uri="{FF2B5EF4-FFF2-40B4-BE49-F238E27FC236}">
              <a16:creationId xmlns:a16="http://schemas.microsoft.com/office/drawing/2014/main" id="{43B06D18-D190-4DFB-BDBA-2EAAA7BBB3DD}"/>
            </a:ext>
          </a:extLst>
        </xdr:cNvPr>
        <xdr:cNvCxnSpPr/>
      </xdr:nvCxnSpPr>
      <xdr:spPr>
        <a:xfrm flipV="1">
          <a:off x="7713980" y="6864096"/>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4826</xdr:rowOff>
    </xdr:from>
    <xdr:to>
      <xdr:col>41</xdr:col>
      <xdr:colOff>101600</xdr:colOff>
      <xdr:row>39</xdr:row>
      <xdr:rowOff>106426</xdr:rowOff>
    </xdr:to>
    <xdr:sp macro="" textlink="">
      <xdr:nvSpPr>
        <xdr:cNvPr id="135" name="楕円 134">
          <a:extLst>
            <a:ext uri="{FF2B5EF4-FFF2-40B4-BE49-F238E27FC236}">
              <a16:creationId xmlns:a16="http://schemas.microsoft.com/office/drawing/2014/main" id="{628C263F-BFC5-4A57-BCE2-4E326D052B2F}"/>
            </a:ext>
          </a:extLst>
        </xdr:cNvPr>
        <xdr:cNvSpPr/>
      </xdr:nvSpPr>
      <xdr:spPr>
        <a:xfrm>
          <a:off x="687324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55626</xdr:rowOff>
    </xdr:from>
    <xdr:to>
      <xdr:col>45</xdr:col>
      <xdr:colOff>177800</xdr:colOff>
      <xdr:row>40</xdr:row>
      <xdr:rowOff>163068</xdr:rowOff>
    </xdr:to>
    <xdr:cxnSp macro="">
      <xdr:nvCxnSpPr>
        <xdr:cNvPr id="136" name="直線コネクタ 135">
          <a:extLst>
            <a:ext uri="{FF2B5EF4-FFF2-40B4-BE49-F238E27FC236}">
              <a16:creationId xmlns:a16="http://schemas.microsoft.com/office/drawing/2014/main" id="{B7485565-1729-4206-9FC7-1B27668475BA}"/>
            </a:ext>
          </a:extLst>
        </xdr:cNvPr>
        <xdr:cNvCxnSpPr/>
      </xdr:nvCxnSpPr>
      <xdr:spPr>
        <a:xfrm>
          <a:off x="6924040" y="6593586"/>
          <a:ext cx="78994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4826</xdr:rowOff>
    </xdr:from>
    <xdr:to>
      <xdr:col>36</xdr:col>
      <xdr:colOff>165100</xdr:colOff>
      <xdr:row>39</xdr:row>
      <xdr:rowOff>106426</xdr:rowOff>
    </xdr:to>
    <xdr:sp macro="" textlink="">
      <xdr:nvSpPr>
        <xdr:cNvPr id="137" name="楕円 136">
          <a:extLst>
            <a:ext uri="{FF2B5EF4-FFF2-40B4-BE49-F238E27FC236}">
              <a16:creationId xmlns:a16="http://schemas.microsoft.com/office/drawing/2014/main" id="{B198C10B-C9D3-4429-8A0B-AA2A26BEBE69}"/>
            </a:ext>
          </a:extLst>
        </xdr:cNvPr>
        <xdr:cNvSpPr/>
      </xdr:nvSpPr>
      <xdr:spPr>
        <a:xfrm>
          <a:off x="609854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55626</xdr:rowOff>
    </xdr:from>
    <xdr:to>
      <xdr:col>41</xdr:col>
      <xdr:colOff>50800</xdr:colOff>
      <xdr:row>39</xdr:row>
      <xdr:rowOff>55626</xdr:rowOff>
    </xdr:to>
    <xdr:cxnSp macro="">
      <xdr:nvCxnSpPr>
        <xdr:cNvPr id="138" name="直線コネクタ 137">
          <a:extLst>
            <a:ext uri="{FF2B5EF4-FFF2-40B4-BE49-F238E27FC236}">
              <a16:creationId xmlns:a16="http://schemas.microsoft.com/office/drawing/2014/main" id="{7B29A0E8-B2B8-47DF-BBED-93AE67233FE0}"/>
            </a:ext>
          </a:extLst>
        </xdr:cNvPr>
        <xdr:cNvCxnSpPr/>
      </xdr:nvCxnSpPr>
      <xdr:spPr>
        <a:xfrm>
          <a:off x="6149340" y="659358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95521</xdr:rowOff>
    </xdr:from>
    <xdr:ext cx="469744" cy="259045"/>
    <xdr:sp macro="" textlink="">
      <xdr:nvSpPr>
        <xdr:cNvPr id="139" name="n_1aveValue【図書館】&#10;一人当たり面積">
          <a:extLst>
            <a:ext uri="{FF2B5EF4-FFF2-40B4-BE49-F238E27FC236}">
              <a16:creationId xmlns:a16="http://schemas.microsoft.com/office/drawing/2014/main" id="{418C0C9B-26AF-4379-A641-E04A29EDEDFB}"/>
            </a:ext>
          </a:extLst>
        </xdr:cNvPr>
        <xdr:cNvSpPr txBox="1"/>
      </xdr:nvSpPr>
      <xdr:spPr>
        <a:xfrm>
          <a:off x="827158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0" name="n_2aveValue【図書館】&#10;一人当たり面積">
          <a:extLst>
            <a:ext uri="{FF2B5EF4-FFF2-40B4-BE49-F238E27FC236}">
              <a16:creationId xmlns:a16="http://schemas.microsoft.com/office/drawing/2014/main" id="{B4741B58-48B9-4B65-8517-C3B21258DF14}"/>
            </a:ext>
          </a:extLst>
        </xdr:cNvPr>
        <xdr:cNvSpPr txBox="1"/>
      </xdr:nvSpPr>
      <xdr:spPr>
        <a:xfrm>
          <a:off x="750958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26941</xdr:rowOff>
    </xdr:from>
    <xdr:ext cx="469744" cy="259045"/>
    <xdr:sp macro="" textlink="">
      <xdr:nvSpPr>
        <xdr:cNvPr id="141" name="n_3aveValue【図書館】&#10;一人当たり面積">
          <a:extLst>
            <a:ext uri="{FF2B5EF4-FFF2-40B4-BE49-F238E27FC236}">
              <a16:creationId xmlns:a16="http://schemas.microsoft.com/office/drawing/2014/main" id="{FADAC282-B01F-4403-BFF9-5B05D21E3F98}"/>
            </a:ext>
          </a:extLst>
        </xdr:cNvPr>
        <xdr:cNvSpPr txBox="1"/>
      </xdr:nvSpPr>
      <xdr:spPr>
        <a:xfrm>
          <a:off x="6712027" y="62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26941</xdr:rowOff>
    </xdr:from>
    <xdr:ext cx="469744" cy="259045"/>
    <xdr:sp macro="" textlink="">
      <xdr:nvSpPr>
        <xdr:cNvPr id="142" name="n_4aveValue【図書館】&#10;一人当たり面積">
          <a:extLst>
            <a:ext uri="{FF2B5EF4-FFF2-40B4-BE49-F238E27FC236}">
              <a16:creationId xmlns:a16="http://schemas.microsoft.com/office/drawing/2014/main" id="{89EF5953-D865-41D0-801F-B1496ED9177B}"/>
            </a:ext>
          </a:extLst>
        </xdr:cNvPr>
        <xdr:cNvSpPr txBox="1"/>
      </xdr:nvSpPr>
      <xdr:spPr>
        <a:xfrm>
          <a:off x="5937327" y="62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28973</xdr:rowOff>
    </xdr:from>
    <xdr:ext cx="469744" cy="259045"/>
    <xdr:sp macro="" textlink="">
      <xdr:nvSpPr>
        <xdr:cNvPr id="143" name="n_1mainValue【図書館】&#10;一人当たり面積">
          <a:extLst>
            <a:ext uri="{FF2B5EF4-FFF2-40B4-BE49-F238E27FC236}">
              <a16:creationId xmlns:a16="http://schemas.microsoft.com/office/drawing/2014/main" id="{BED70818-1186-4677-BB7C-AFD91D59129B}"/>
            </a:ext>
          </a:extLst>
        </xdr:cNvPr>
        <xdr:cNvSpPr txBox="1"/>
      </xdr:nvSpPr>
      <xdr:spPr>
        <a:xfrm>
          <a:off x="8271587" y="69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33545</xdr:rowOff>
    </xdr:from>
    <xdr:ext cx="469744" cy="259045"/>
    <xdr:sp macro="" textlink="">
      <xdr:nvSpPr>
        <xdr:cNvPr id="144" name="n_2mainValue【図書館】&#10;一人当たり面積">
          <a:extLst>
            <a:ext uri="{FF2B5EF4-FFF2-40B4-BE49-F238E27FC236}">
              <a16:creationId xmlns:a16="http://schemas.microsoft.com/office/drawing/2014/main" id="{79D06277-B16A-42CE-A273-67B6FE297C5C}"/>
            </a:ext>
          </a:extLst>
        </xdr:cNvPr>
        <xdr:cNvSpPr txBox="1"/>
      </xdr:nvSpPr>
      <xdr:spPr>
        <a:xfrm>
          <a:off x="7509587" y="690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97553</xdr:rowOff>
    </xdr:from>
    <xdr:ext cx="469744" cy="259045"/>
    <xdr:sp macro="" textlink="">
      <xdr:nvSpPr>
        <xdr:cNvPr id="145" name="n_3mainValue【図書館】&#10;一人当たり面積">
          <a:extLst>
            <a:ext uri="{FF2B5EF4-FFF2-40B4-BE49-F238E27FC236}">
              <a16:creationId xmlns:a16="http://schemas.microsoft.com/office/drawing/2014/main" id="{275A686E-F20E-45F3-B7D8-ED977BB07E74}"/>
            </a:ext>
          </a:extLst>
        </xdr:cNvPr>
        <xdr:cNvSpPr txBox="1"/>
      </xdr:nvSpPr>
      <xdr:spPr>
        <a:xfrm>
          <a:off x="6712027" y="663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97553</xdr:rowOff>
    </xdr:from>
    <xdr:ext cx="469744" cy="259045"/>
    <xdr:sp macro="" textlink="">
      <xdr:nvSpPr>
        <xdr:cNvPr id="146" name="n_4mainValue【図書館】&#10;一人当たり面積">
          <a:extLst>
            <a:ext uri="{FF2B5EF4-FFF2-40B4-BE49-F238E27FC236}">
              <a16:creationId xmlns:a16="http://schemas.microsoft.com/office/drawing/2014/main" id="{688B138A-7F6B-4948-8CCE-3B4B2CD7A97A}"/>
            </a:ext>
          </a:extLst>
        </xdr:cNvPr>
        <xdr:cNvSpPr txBox="1"/>
      </xdr:nvSpPr>
      <xdr:spPr>
        <a:xfrm>
          <a:off x="5937327" y="663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47FED966-9DF9-4149-ACED-3C6034F9CF0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D225EADF-FD41-48A8-BD00-622470EE60F9}"/>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52CA679E-F63C-4C43-88E5-002B07E1A81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1B7756DB-B97B-4C75-B005-EC0F4CE7E874}"/>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3980E278-85A2-4AEE-ACC9-00116307240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F2D020A6-B621-4378-B89A-E471023AB259}"/>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70B9DDE0-2652-424E-BE79-BA4863664489}"/>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D7DCBD4A-59C7-4917-8CFC-D61AA776D98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3032694-1070-41CB-9C90-53294DC058B6}"/>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D35D1021-6833-4D00-B44B-D371857B9B4F}"/>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5D04AB58-F007-44AC-BAF8-642F7D50047D}"/>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1CB2485-AC7F-4070-B12E-A054D782A595}"/>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AE2926AC-C3DE-4CBA-B0CD-8E3E33BFAA2A}"/>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D97A807A-46AB-4C8F-BF9A-BB9F5263A00B}"/>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8B5AF74D-3425-438F-B67F-D7483C2A1BC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83739ADF-1434-49F6-9E82-C558F731AC54}"/>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D605DA6F-9F49-4594-839B-69553BD959F9}"/>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C674FC9A-25C8-4FC0-A68C-7AF086901EEC}"/>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D1E2D8C5-42CD-4648-A243-70D91F944FD8}"/>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119C54E8-6EBE-470F-9DBF-51DA0A0C73F4}"/>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90E1EF45-BAA4-48C2-A85A-855C941E8CA8}"/>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1A42EC60-2F50-4937-BBF7-08A0BF8BDED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24EEFD74-FFF6-4248-91AA-C1AC951CE128}"/>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F2CBF792-1496-43A1-9598-5302942C239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10D7B00-9441-4866-9A80-610D3D69FD7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AC56BBC1-9A0F-4289-A28F-01FC021D11C7}"/>
            </a:ext>
          </a:extLst>
        </xdr:cNvPr>
        <xdr:cNvCxnSpPr/>
      </xdr:nvCxnSpPr>
      <xdr:spPr>
        <a:xfrm flipV="1">
          <a:off x="4086225" y="9438459"/>
          <a:ext cx="0" cy="142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70CB8DAE-ADD2-4619-9610-2B300078C5D7}"/>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1E6CE409-F320-451B-9247-0DFC9FEBF35B}"/>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DA6F0A5F-D2BE-47FE-AD12-D7683503C603}"/>
            </a:ext>
          </a:extLst>
        </xdr:cNvPr>
        <xdr:cNvSpPr txBox="1"/>
      </xdr:nvSpPr>
      <xdr:spPr>
        <a:xfrm>
          <a:off x="4124960" y="9221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176" name="直線コネクタ 175">
          <a:extLst>
            <a:ext uri="{FF2B5EF4-FFF2-40B4-BE49-F238E27FC236}">
              <a16:creationId xmlns:a16="http://schemas.microsoft.com/office/drawing/2014/main" id="{322776E0-1593-4F94-9FDF-F75C54E5D610}"/>
            </a:ext>
          </a:extLst>
        </xdr:cNvPr>
        <xdr:cNvCxnSpPr/>
      </xdr:nvCxnSpPr>
      <xdr:spPr>
        <a:xfrm>
          <a:off x="4020820" y="943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27A0B458-FB9E-4FEE-958A-06460936B370}"/>
            </a:ext>
          </a:extLst>
        </xdr:cNvPr>
        <xdr:cNvSpPr txBox="1"/>
      </xdr:nvSpPr>
      <xdr:spPr>
        <a:xfrm>
          <a:off x="412496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a:extLst>
            <a:ext uri="{FF2B5EF4-FFF2-40B4-BE49-F238E27FC236}">
              <a16:creationId xmlns:a16="http://schemas.microsoft.com/office/drawing/2014/main" id="{927C5871-B5D7-4CE5-A45F-D1ABCDFBFC8E}"/>
            </a:ext>
          </a:extLst>
        </xdr:cNvPr>
        <xdr:cNvSpPr/>
      </xdr:nvSpPr>
      <xdr:spPr>
        <a:xfrm>
          <a:off x="403606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179" name="フローチャート: 判断 178">
          <a:extLst>
            <a:ext uri="{FF2B5EF4-FFF2-40B4-BE49-F238E27FC236}">
              <a16:creationId xmlns:a16="http://schemas.microsoft.com/office/drawing/2014/main" id="{D4EB95FD-04C4-4230-9E9D-3BB3462883F8}"/>
            </a:ext>
          </a:extLst>
        </xdr:cNvPr>
        <xdr:cNvSpPr/>
      </xdr:nvSpPr>
      <xdr:spPr>
        <a:xfrm>
          <a:off x="3312160" y="103042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80" name="フローチャート: 判断 179">
          <a:extLst>
            <a:ext uri="{FF2B5EF4-FFF2-40B4-BE49-F238E27FC236}">
              <a16:creationId xmlns:a16="http://schemas.microsoft.com/office/drawing/2014/main" id="{F3B8FC1B-0D72-4984-9123-BCAF1D18C4B5}"/>
            </a:ext>
          </a:extLst>
        </xdr:cNvPr>
        <xdr:cNvSpPr/>
      </xdr:nvSpPr>
      <xdr:spPr>
        <a:xfrm>
          <a:off x="2514600" y="1026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1" name="フローチャート: 判断 180">
          <a:extLst>
            <a:ext uri="{FF2B5EF4-FFF2-40B4-BE49-F238E27FC236}">
              <a16:creationId xmlns:a16="http://schemas.microsoft.com/office/drawing/2014/main" id="{769E373F-4410-4C19-8CB0-89C5EB1AFD7A}"/>
            </a:ext>
          </a:extLst>
        </xdr:cNvPr>
        <xdr:cNvSpPr/>
      </xdr:nvSpPr>
      <xdr:spPr>
        <a:xfrm>
          <a:off x="17399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2" name="フローチャート: 判断 181">
          <a:extLst>
            <a:ext uri="{FF2B5EF4-FFF2-40B4-BE49-F238E27FC236}">
              <a16:creationId xmlns:a16="http://schemas.microsoft.com/office/drawing/2014/main" id="{22C2DFE8-0DF1-4F09-AF55-3E4844B7498B}"/>
            </a:ext>
          </a:extLst>
        </xdr:cNvPr>
        <xdr:cNvSpPr/>
      </xdr:nvSpPr>
      <xdr:spPr>
        <a:xfrm>
          <a:off x="965200" y="102585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281BC51-8F2C-46F0-BE0B-CFC536110494}"/>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534B7E9-9600-4A54-A3B1-BDBFFE75013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325FE87-8617-4D53-A3DA-61A7F49CB5C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6BB871D-0E7A-493F-97F3-87BDABC3E143}"/>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64E4CC2-6C25-4946-81E3-3D21991DF13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188" name="楕円 187">
          <a:extLst>
            <a:ext uri="{FF2B5EF4-FFF2-40B4-BE49-F238E27FC236}">
              <a16:creationId xmlns:a16="http://schemas.microsoft.com/office/drawing/2014/main" id="{3F894B81-0792-4F65-8352-E1B53102F66F}"/>
            </a:ext>
          </a:extLst>
        </xdr:cNvPr>
        <xdr:cNvSpPr/>
      </xdr:nvSpPr>
      <xdr:spPr>
        <a:xfrm>
          <a:off x="4036060" y="10808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189" name="【体育館・プール】&#10;有形固定資産減価償却率該当値テキスト">
          <a:extLst>
            <a:ext uri="{FF2B5EF4-FFF2-40B4-BE49-F238E27FC236}">
              <a16:creationId xmlns:a16="http://schemas.microsoft.com/office/drawing/2014/main" id="{43B6253A-B7C0-4940-95F0-EB3ABC29171E}"/>
            </a:ext>
          </a:extLst>
        </xdr:cNvPr>
        <xdr:cNvSpPr txBox="1"/>
      </xdr:nvSpPr>
      <xdr:spPr>
        <a:xfrm>
          <a:off x="4124960" y="107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190" name="楕円 189">
          <a:extLst>
            <a:ext uri="{FF2B5EF4-FFF2-40B4-BE49-F238E27FC236}">
              <a16:creationId xmlns:a16="http://schemas.microsoft.com/office/drawing/2014/main" id="{1F34ED58-FFEF-42AD-A9BF-6FFC8AF1E8E3}"/>
            </a:ext>
          </a:extLst>
        </xdr:cNvPr>
        <xdr:cNvSpPr/>
      </xdr:nvSpPr>
      <xdr:spPr>
        <a:xfrm>
          <a:off x="3312160" y="108087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191" name="直線コネクタ 190">
          <a:extLst>
            <a:ext uri="{FF2B5EF4-FFF2-40B4-BE49-F238E27FC236}">
              <a16:creationId xmlns:a16="http://schemas.microsoft.com/office/drawing/2014/main" id="{FDB67A8A-D8DC-45ED-9EE7-5E60AA0747E0}"/>
            </a:ext>
          </a:extLst>
        </xdr:cNvPr>
        <xdr:cNvCxnSpPr/>
      </xdr:nvCxnSpPr>
      <xdr:spPr>
        <a:xfrm>
          <a:off x="3355340" y="1085958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92" name="楕円 191">
          <a:extLst>
            <a:ext uri="{FF2B5EF4-FFF2-40B4-BE49-F238E27FC236}">
              <a16:creationId xmlns:a16="http://schemas.microsoft.com/office/drawing/2014/main" id="{B4A38FAE-1737-4F94-B121-F02CD75FFCF7}"/>
            </a:ext>
          </a:extLst>
        </xdr:cNvPr>
        <xdr:cNvSpPr/>
      </xdr:nvSpPr>
      <xdr:spPr>
        <a:xfrm>
          <a:off x="2514600" y="10808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193" name="直線コネクタ 192">
          <a:extLst>
            <a:ext uri="{FF2B5EF4-FFF2-40B4-BE49-F238E27FC236}">
              <a16:creationId xmlns:a16="http://schemas.microsoft.com/office/drawing/2014/main" id="{D215AEB3-5075-4B46-8A19-16CCCD861D1D}"/>
            </a:ext>
          </a:extLst>
        </xdr:cNvPr>
        <xdr:cNvCxnSpPr/>
      </xdr:nvCxnSpPr>
      <xdr:spPr>
        <a:xfrm>
          <a:off x="2565400" y="1085958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94" name="楕円 193">
          <a:extLst>
            <a:ext uri="{FF2B5EF4-FFF2-40B4-BE49-F238E27FC236}">
              <a16:creationId xmlns:a16="http://schemas.microsoft.com/office/drawing/2014/main" id="{9DE2DEA2-55B5-4A2D-A852-E98E78892C05}"/>
            </a:ext>
          </a:extLst>
        </xdr:cNvPr>
        <xdr:cNvSpPr/>
      </xdr:nvSpPr>
      <xdr:spPr>
        <a:xfrm>
          <a:off x="1739900" y="10808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195" name="直線コネクタ 194">
          <a:extLst>
            <a:ext uri="{FF2B5EF4-FFF2-40B4-BE49-F238E27FC236}">
              <a16:creationId xmlns:a16="http://schemas.microsoft.com/office/drawing/2014/main" id="{0612C8EF-3019-4910-8C61-F6D643263155}"/>
            </a:ext>
          </a:extLst>
        </xdr:cNvPr>
        <xdr:cNvCxnSpPr/>
      </xdr:nvCxnSpPr>
      <xdr:spPr>
        <a:xfrm>
          <a:off x="1790700" y="1085958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196" name="楕円 195">
          <a:extLst>
            <a:ext uri="{FF2B5EF4-FFF2-40B4-BE49-F238E27FC236}">
              <a16:creationId xmlns:a16="http://schemas.microsoft.com/office/drawing/2014/main" id="{2CC59779-86F5-4654-891D-BAA01D9DE593}"/>
            </a:ext>
          </a:extLst>
        </xdr:cNvPr>
        <xdr:cNvSpPr/>
      </xdr:nvSpPr>
      <xdr:spPr>
        <a:xfrm>
          <a:off x="965200" y="108087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197" name="直線コネクタ 196">
          <a:extLst>
            <a:ext uri="{FF2B5EF4-FFF2-40B4-BE49-F238E27FC236}">
              <a16:creationId xmlns:a16="http://schemas.microsoft.com/office/drawing/2014/main" id="{CA20A5A8-E447-4328-A5F2-1D7B4C01BC80}"/>
            </a:ext>
          </a:extLst>
        </xdr:cNvPr>
        <xdr:cNvCxnSpPr/>
      </xdr:nvCxnSpPr>
      <xdr:spPr>
        <a:xfrm>
          <a:off x="1008380" y="1085958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24873</xdr:rowOff>
    </xdr:from>
    <xdr:ext cx="405111" cy="259045"/>
    <xdr:sp macro="" textlink="">
      <xdr:nvSpPr>
        <xdr:cNvPr id="198" name="n_1aveValue【体育館・プール】&#10;有形固定資産減価償却率">
          <a:extLst>
            <a:ext uri="{FF2B5EF4-FFF2-40B4-BE49-F238E27FC236}">
              <a16:creationId xmlns:a16="http://schemas.microsoft.com/office/drawing/2014/main" id="{4DE5C4CA-D6E3-4EFD-8572-12225A2BDB45}"/>
            </a:ext>
          </a:extLst>
        </xdr:cNvPr>
        <xdr:cNvSpPr txBox="1"/>
      </xdr:nvSpPr>
      <xdr:spPr>
        <a:xfrm>
          <a:off x="317056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199" name="n_2aveValue【体育館・プール】&#10;有形固定資産減価償却率">
          <a:extLst>
            <a:ext uri="{FF2B5EF4-FFF2-40B4-BE49-F238E27FC236}">
              <a16:creationId xmlns:a16="http://schemas.microsoft.com/office/drawing/2014/main" id="{6D2AD40F-FE6B-4176-916C-F6A28EAC4C9A}"/>
            </a:ext>
          </a:extLst>
        </xdr:cNvPr>
        <xdr:cNvSpPr txBox="1"/>
      </xdr:nvSpPr>
      <xdr:spPr>
        <a:xfrm>
          <a:off x="2385704" y="10052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200" name="n_3aveValue【体育館・プール】&#10;有形固定資産減価償却率">
          <a:extLst>
            <a:ext uri="{FF2B5EF4-FFF2-40B4-BE49-F238E27FC236}">
              <a16:creationId xmlns:a16="http://schemas.microsoft.com/office/drawing/2014/main" id="{0C330B76-65CC-408A-A218-CC688241F699}"/>
            </a:ext>
          </a:extLst>
        </xdr:cNvPr>
        <xdr:cNvSpPr txBox="1"/>
      </xdr:nvSpPr>
      <xdr:spPr>
        <a:xfrm>
          <a:off x="1611004" y="1004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201" name="n_4aveValue【体育館・プール】&#10;有形固定資産減価償却率">
          <a:extLst>
            <a:ext uri="{FF2B5EF4-FFF2-40B4-BE49-F238E27FC236}">
              <a16:creationId xmlns:a16="http://schemas.microsoft.com/office/drawing/2014/main" id="{CABE6544-7AC7-4350-9E65-1BFA97AF966B}"/>
            </a:ext>
          </a:extLst>
        </xdr:cNvPr>
        <xdr:cNvSpPr txBox="1"/>
      </xdr:nvSpPr>
      <xdr:spPr>
        <a:xfrm>
          <a:off x="836304" y="1004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202" name="n_1mainValue【体育館・プール】&#10;有形固定資産減価償却率">
          <a:extLst>
            <a:ext uri="{FF2B5EF4-FFF2-40B4-BE49-F238E27FC236}">
              <a16:creationId xmlns:a16="http://schemas.microsoft.com/office/drawing/2014/main" id="{DEFF782B-BD61-44DF-8093-F2053E37E4F4}"/>
            </a:ext>
          </a:extLst>
        </xdr:cNvPr>
        <xdr:cNvSpPr txBox="1"/>
      </xdr:nvSpPr>
      <xdr:spPr>
        <a:xfrm>
          <a:off x="3138247" y="108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203" name="n_2mainValue【体育館・プール】&#10;有形固定資産減価償却率">
          <a:extLst>
            <a:ext uri="{FF2B5EF4-FFF2-40B4-BE49-F238E27FC236}">
              <a16:creationId xmlns:a16="http://schemas.microsoft.com/office/drawing/2014/main" id="{8F6842DA-F028-4674-B88F-4FFDDE0B7B89}"/>
            </a:ext>
          </a:extLst>
        </xdr:cNvPr>
        <xdr:cNvSpPr txBox="1"/>
      </xdr:nvSpPr>
      <xdr:spPr>
        <a:xfrm>
          <a:off x="2353387" y="108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204" name="n_3mainValue【体育館・プール】&#10;有形固定資産減価償却率">
          <a:extLst>
            <a:ext uri="{FF2B5EF4-FFF2-40B4-BE49-F238E27FC236}">
              <a16:creationId xmlns:a16="http://schemas.microsoft.com/office/drawing/2014/main" id="{9827D3D5-F0CD-4427-8D17-D64B0741AC46}"/>
            </a:ext>
          </a:extLst>
        </xdr:cNvPr>
        <xdr:cNvSpPr txBox="1"/>
      </xdr:nvSpPr>
      <xdr:spPr>
        <a:xfrm>
          <a:off x="1578687" y="108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205" name="n_4mainValue【体育館・プール】&#10;有形固定資産減価償却率">
          <a:extLst>
            <a:ext uri="{FF2B5EF4-FFF2-40B4-BE49-F238E27FC236}">
              <a16:creationId xmlns:a16="http://schemas.microsoft.com/office/drawing/2014/main" id="{514C2CA4-A38A-46A0-B49C-E1A64BCE7799}"/>
            </a:ext>
          </a:extLst>
        </xdr:cNvPr>
        <xdr:cNvSpPr txBox="1"/>
      </xdr:nvSpPr>
      <xdr:spPr>
        <a:xfrm>
          <a:off x="803987" y="108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1ACEBAC-FF69-41C0-915A-597D4AFE134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A92012D0-F992-4C7A-A2F5-8CC1F38D47C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8A07D3BD-1B04-4703-AB8E-4D0B1580B71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E7D9EB75-89F7-425E-A8A4-B911A1ABCE0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247C88D7-0063-415D-8F23-D3119A5F232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75EA63F0-2505-4FD5-944E-9F9B2A77625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8855B0D3-CAA6-41FD-AE5A-59ABD992B963}"/>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6AD10CB-3790-47F9-853F-D938939B792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47E3D4E1-1EB3-4031-BC0E-3D57AD2530E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2DAFCB74-7580-4965-AC03-9C264374FB76}"/>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27D56484-05AE-466C-8ADE-008422F58088}"/>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D87FB394-70B0-4BE0-B967-BED49CB39805}"/>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9F8855EB-9649-4443-AE61-6CCA1CCCD071}"/>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8B64A3CE-64A6-4557-A301-3DA766B95C13}"/>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ADD30EB1-B8EB-43CD-8D45-A779421EADF5}"/>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4C4B64AE-9D06-434D-9311-566E5C7291EF}"/>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4A1B9FBF-66EB-4465-9DC2-79B1DBE09049}"/>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A6766652-F8C5-48FE-ACEF-65DC5E3DCB32}"/>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7DEBD528-E031-4D4E-8F63-0ADB19506E8C}"/>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4CA0DB92-581B-4DED-991C-4EACA54A8235}"/>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A33796C7-E435-483F-88D2-C5FA40C9A74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1560DAEB-A972-4616-9FA7-3C4A7DBBCA8D}"/>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440308A4-5BF2-42F9-A043-FC91211350F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229" name="直線コネクタ 228">
          <a:extLst>
            <a:ext uri="{FF2B5EF4-FFF2-40B4-BE49-F238E27FC236}">
              <a16:creationId xmlns:a16="http://schemas.microsoft.com/office/drawing/2014/main" id="{B6DB3B29-562F-480F-BE52-32EE69653BBF}"/>
            </a:ext>
          </a:extLst>
        </xdr:cNvPr>
        <xdr:cNvCxnSpPr/>
      </xdr:nvCxnSpPr>
      <xdr:spPr>
        <a:xfrm flipV="1">
          <a:off x="9219565" y="9546717"/>
          <a:ext cx="0" cy="1254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0" name="【体育館・プール】&#10;一人当たり面積最小値テキスト">
          <a:extLst>
            <a:ext uri="{FF2B5EF4-FFF2-40B4-BE49-F238E27FC236}">
              <a16:creationId xmlns:a16="http://schemas.microsoft.com/office/drawing/2014/main" id="{2B228E67-9F9D-4256-85B0-CEEFB083803B}"/>
            </a:ext>
          </a:extLst>
        </xdr:cNvPr>
        <xdr:cNvSpPr txBox="1"/>
      </xdr:nvSpPr>
      <xdr:spPr>
        <a:xfrm>
          <a:off x="92583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1" name="直線コネクタ 230">
          <a:extLst>
            <a:ext uri="{FF2B5EF4-FFF2-40B4-BE49-F238E27FC236}">
              <a16:creationId xmlns:a16="http://schemas.microsoft.com/office/drawing/2014/main" id="{068F5F3F-7448-4DF5-8045-13D24F6DA65E}"/>
            </a:ext>
          </a:extLst>
        </xdr:cNvPr>
        <xdr:cNvCxnSpPr/>
      </xdr:nvCxnSpPr>
      <xdr:spPr>
        <a:xfrm>
          <a:off x="9154160" y="1080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232" name="【体育館・プール】&#10;一人当たり面積最大値テキスト">
          <a:extLst>
            <a:ext uri="{FF2B5EF4-FFF2-40B4-BE49-F238E27FC236}">
              <a16:creationId xmlns:a16="http://schemas.microsoft.com/office/drawing/2014/main" id="{CB5FF3FF-CFF5-4D72-AFB8-9570274311AE}"/>
            </a:ext>
          </a:extLst>
        </xdr:cNvPr>
        <xdr:cNvSpPr txBox="1"/>
      </xdr:nvSpPr>
      <xdr:spPr>
        <a:xfrm>
          <a:off x="9258300" y="932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233" name="直線コネクタ 232">
          <a:extLst>
            <a:ext uri="{FF2B5EF4-FFF2-40B4-BE49-F238E27FC236}">
              <a16:creationId xmlns:a16="http://schemas.microsoft.com/office/drawing/2014/main" id="{80730809-B1CE-4B19-A42A-EBFBACF190B7}"/>
            </a:ext>
          </a:extLst>
        </xdr:cNvPr>
        <xdr:cNvCxnSpPr/>
      </xdr:nvCxnSpPr>
      <xdr:spPr>
        <a:xfrm>
          <a:off x="9154160" y="95467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163720</xdr:rowOff>
    </xdr:from>
    <xdr:ext cx="469744" cy="259045"/>
    <xdr:sp macro="" textlink="">
      <xdr:nvSpPr>
        <xdr:cNvPr id="234" name="【体育館・プール】&#10;一人当たり面積平均値テキスト">
          <a:extLst>
            <a:ext uri="{FF2B5EF4-FFF2-40B4-BE49-F238E27FC236}">
              <a16:creationId xmlns:a16="http://schemas.microsoft.com/office/drawing/2014/main" id="{5F3A24A4-67AA-47F7-833C-B5DDF6FAF4C9}"/>
            </a:ext>
          </a:extLst>
        </xdr:cNvPr>
        <xdr:cNvSpPr txBox="1"/>
      </xdr:nvSpPr>
      <xdr:spPr>
        <a:xfrm>
          <a:off x="9258300" y="10389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235" name="フローチャート: 判断 234">
          <a:extLst>
            <a:ext uri="{FF2B5EF4-FFF2-40B4-BE49-F238E27FC236}">
              <a16:creationId xmlns:a16="http://schemas.microsoft.com/office/drawing/2014/main" id="{1162990C-443D-426B-A72F-630F378ED0BB}"/>
            </a:ext>
          </a:extLst>
        </xdr:cNvPr>
        <xdr:cNvSpPr/>
      </xdr:nvSpPr>
      <xdr:spPr>
        <a:xfrm>
          <a:off x="9192260" y="105345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236" name="フローチャート: 判断 235">
          <a:extLst>
            <a:ext uri="{FF2B5EF4-FFF2-40B4-BE49-F238E27FC236}">
              <a16:creationId xmlns:a16="http://schemas.microsoft.com/office/drawing/2014/main" id="{2641C152-0D55-4432-B073-A344E97D2296}"/>
            </a:ext>
          </a:extLst>
        </xdr:cNvPr>
        <xdr:cNvSpPr/>
      </xdr:nvSpPr>
      <xdr:spPr>
        <a:xfrm>
          <a:off x="8445500" y="105387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237" name="フローチャート: 判断 236">
          <a:extLst>
            <a:ext uri="{FF2B5EF4-FFF2-40B4-BE49-F238E27FC236}">
              <a16:creationId xmlns:a16="http://schemas.microsoft.com/office/drawing/2014/main" id="{467063F9-40D9-46EC-83C2-DAE96E19B8D6}"/>
            </a:ext>
          </a:extLst>
        </xdr:cNvPr>
        <xdr:cNvSpPr/>
      </xdr:nvSpPr>
      <xdr:spPr>
        <a:xfrm>
          <a:off x="7670800" y="10552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238" name="フローチャート: 判断 237">
          <a:extLst>
            <a:ext uri="{FF2B5EF4-FFF2-40B4-BE49-F238E27FC236}">
              <a16:creationId xmlns:a16="http://schemas.microsoft.com/office/drawing/2014/main" id="{CEF44D1B-7180-4099-962E-6AF8CAC9FBCD}"/>
            </a:ext>
          </a:extLst>
        </xdr:cNvPr>
        <xdr:cNvSpPr/>
      </xdr:nvSpPr>
      <xdr:spPr>
        <a:xfrm>
          <a:off x="6873240" y="105246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239" name="フローチャート: 判断 238">
          <a:extLst>
            <a:ext uri="{FF2B5EF4-FFF2-40B4-BE49-F238E27FC236}">
              <a16:creationId xmlns:a16="http://schemas.microsoft.com/office/drawing/2014/main" id="{3994A206-526B-4623-9315-1E131E83EA87}"/>
            </a:ext>
          </a:extLst>
        </xdr:cNvPr>
        <xdr:cNvSpPr/>
      </xdr:nvSpPr>
      <xdr:spPr>
        <a:xfrm>
          <a:off x="6098540" y="10521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2DA5806-617F-43E5-BB61-CFCE0F71A5C7}"/>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93CA940-072A-4D4E-AC8C-FC01EFDCCDF7}"/>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C9990D2-446B-40DE-AD3A-6E9D13AB7CA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FB196AA-96FF-47C2-8676-7164BF9542F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42C0B92-7D0C-40C7-AF3F-9D1A56BB2E2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87884</xdr:rowOff>
    </xdr:from>
    <xdr:to>
      <xdr:col>55</xdr:col>
      <xdr:colOff>50800</xdr:colOff>
      <xdr:row>64</xdr:row>
      <xdr:rowOff>18034</xdr:rowOff>
    </xdr:to>
    <xdr:sp macro="" textlink="">
      <xdr:nvSpPr>
        <xdr:cNvPr id="245" name="楕円 244">
          <a:extLst>
            <a:ext uri="{FF2B5EF4-FFF2-40B4-BE49-F238E27FC236}">
              <a16:creationId xmlns:a16="http://schemas.microsoft.com/office/drawing/2014/main" id="{F4391406-0C9C-43F7-B9FD-B8A89760E66E}"/>
            </a:ext>
          </a:extLst>
        </xdr:cNvPr>
        <xdr:cNvSpPr/>
      </xdr:nvSpPr>
      <xdr:spPr>
        <a:xfrm>
          <a:off x="9192260" y="106492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2811</xdr:rowOff>
    </xdr:from>
    <xdr:ext cx="469744" cy="259045"/>
    <xdr:sp macro="" textlink="">
      <xdr:nvSpPr>
        <xdr:cNvPr id="246" name="【体育館・プール】&#10;一人当たり面積該当値テキスト">
          <a:extLst>
            <a:ext uri="{FF2B5EF4-FFF2-40B4-BE49-F238E27FC236}">
              <a16:creationId xmlns:a16="http://schemas.microsoft.com/office/drawing/2014/main" id="{BE9ECF4F-3F93-49BA-855D-B0DACEB720B3}"/>
            </a:ext>
          </a:extLst>
        </xdr:cNvPr>
        <xdr:cNvSpPr txBox="1"/>
      </xdr:nvSpPr>
      <xdr:spPr>
        <a:xfrm>
          <a:off x="9258300" y="1056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89789</xdr:rowOff>
    </xdr:from>
    <xdr:to>
      <xdr:col>50</xdr:col>
      <xdr:colOff>165100</xdr:colOff>
      <xdr:row>64</xdr:row>
      <xdr:rowOff>19939</xdr:rowOff>
    </xdr:to>
    <xdr:sp macro="" textlink="">
      <xdr:nvSpPr>
        <xdr:cNvPr id="247" name="楕円 246">
          <a:extLst>
            <a:ext uri="{FF2B5EF4-FFF2-40B4-BE49-F238E27FC236}">
              <a16:creationId xmlns:a16="http://schemas.microsoft.com/office/drawing/2014/main" id="{5DC9A9D3-B025-4F11-9F4F-D4E428C09975}"/>
            </a:ext>
          </a:extLst>
        </xdr:cNvPr>
        <xdr:cNvSpPr/>
      </xdr:nvSpPr>
      <xdr:spPr>
        <a:xfrm>
          <a:off x="8445500" y="106511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138684</xdr:rowOff>
    </xdr:from>
    <xdr:to>
      <xdr:col>55</xdr:col>
      <xdr:colOff>0</xdr:colOff>
      <xdr:row>63</xdr:row>
      <xdr:rowOff>140589</xdr:rowOff>
    </xdr:to>
    <xdr:cxnSp macro="">
      <xdr:nvCxnSpPr>
        <xdr:cNvPr id="248" name="直線コネクタ 247">
          <a:extLst>
            <a:ext uri="{FF2B5EF4-FFF2-40B4-BE49-F238E27FC236}">
              <a16:creationId xmlns:a16="http://schemas.microsoft.com/office/drawing/2014/main" id="{556819A8-BCCD-4FF0-AFBA-5FC8C63D01EF}"/>
            </a:ext>
          </a:extLst>
        </xdr:cNvPr>
        <xdr:cNvCxnSpPr/>
      </xdr:nvCxnSpPr>
      <xdr:spPr>
        <a:xfrm flipV="1">
          <a:off x="8496300" y="10700004"/>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91694</xdr:rowOff>
    </xdr:from>
    <xdr:to>
      <xdr:col>46</xdr:col>
      <xdr:colOff>38100</xdr:colOff>
      <xdr:row>64</xdr:row>
      <xdr:rowOff>21844</xdr:rowOff>
    </xdr:to>
    <xdr:sp macro="" textlink="">
      <xdr:nvSpPr>
        <xdr:cNvPr id="249" name="楕円 248">
          <a:extLst>
            <a:ext uri="{FF2B5EF4-FFF2-40B4-BE49-F238E27FC236}">
              <a16:creationId xmlns:a16="http://schemas.microsoft.com/office/drawing/2014/main" id="{0B4CF2D9-BA38-47CB-9C11-4440F00769A2}"/>
            </a:ext>
          </a:extLst>
        </xdr:cNvPr>
        <xdr:cNvSpPr/>
      </xdr:nvSpPr>
      <xdr:spPr>
        <a:xfrm>
          <a:off x="7670800" y="106530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140589</xdr:rowOff>
    </xdr:from>
    <xdr:to>
      <xdr:col>50</xdr:col>
      <xdr:colOff>114300</xdr:colOff>
      <xdr:row>63</xdr:row>
      <xdr:rowOff>142494</xdr:rowOff>
    </xdr:to>
    <xdr:cxnSp macro="">
      <xdr:nvCxnSpPr>
        <xdr:cNvPr id="250" name="直線コネクタ 249">
          <a:extLst>
            <a:ext uri="{FF2B5EF4-FFF2-40B4-BE49-F238E27FC236}">
              <a16:creationId xmlns:a16="http://schemas.microsoft.com/office/drawing/2014/main" id="{B81B77B6-A184-48D4-BC28-7FC415B40C37}"/>
            </a:ext>
          </a:extLst>
        </xdr:cNvPr>
        <xdr:cNvCxnSpPr/>
      </xdr:nvCxnSpPr>
      <xdr:spPr>
        <a:xfrm flipV="1">
          <a:off x="7713980" y="10701909"/>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93218</xdr:rowOff>
    </xdr:from>
    <xdr:to>
      <xdr:col>41</xdr:col>
      <xdr:colOff>101600</xdr:colOff>
      <xdr:row>64</xdr:row>
      <xdr:rowOff>23368</xdr:rowOff>
    </xdr:to>
    <xdr:sp macro="" textlink="">
      <xdr:nvSpPr>
        <xdr:cNvPr id="251" name="楕円 250">
          <a:extLst>
            <a:ext uri="{FF2B5EF4-FFF2-40B4-BE49-F238E27FC236}">
              <a16:creationId xmlns:a16="http://schemas.microsoft.com/office/drawing/2014/main" id="{8EC89553-1FD9-40EE-9311-4668052E6B2C}"/>
            </a:ext>
          </a:extLst>
        </xdr:cNvPr>
        <xdr:cNvSpPr/>
      </xdr:nvSpPr>
      <xdr:spPr>
        <a:xfrm>
          <a:off x="6873240" y="106545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142494</xdr:rowOff>
    </xdr:from>
    <xdr:to>
      <xdr:col>45</xdr:col>
      <xdr:colOff>177800</xdr:colOff>
      <xdr:row>63</xdr:row>
      <xdr:rowOff>144018</xdr:rowOff>
    </xdr:to>
    <xdr:cxnSp macro="">
      <xdr:nvCxnSpPr>
        <xdr:cNvPr id="252" name="直線コネクタ 251">
          <a:extLst>
            <a:ext uri="{FF2B5EF4-FFF2-40B4-BE49-F238E27FC236}">
              <a16:creationId xmlns:a16="http://schemas.microsoft.com/office/drawing/2014/main" id="{5D722CBD-ABA7-4886-9F5F-826693A7E4C0}"/>
            </a:ext>
          </a:extLst>
        </xdr:cNvPr>
        <xdr:cNvCxnSpPr/>
      </xdr:nvCxnSpPr>
      <xdr:spPr>
        <a:xfrm flipV="1">
          <a:off x="6924040" y="10703814"/>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93599</xdr:rowOff>
    </xdr:from>
    <xdr:to>
      <xdr:col>36</xdr:col>
      <xdr:colOff>165100</xdr:colOff>
      <xdr:row>64</xdr:row>
      <xdr:rowOff>23749</xdr:rowOff>
    </xdr:to>
    <xdr:sp macro="" textlink="">
      <xdr:nvSpPr>
        <xdr:cNvPr id="253" name="楕円 252">
          <a:extLst>
            <a:ext uri="{FF2B5EF4-FFF2-40B4-BE49-F238E27FC236}">
              <a16:creationId xmlns:a16="http://schemas.microsoft.com/office/drawing/2014/main" id="{1C7D752E-B011-455D-8C84-AA5AD418F3BC}"/>
            </a:ext>
          </a:extLst>
        </xdr:cNvPr>
        <xdr:cNvSpPr/>
      </xdr:nvSpPr>
      <xdr:spPr>
        <a:xfrm>
          <a:off x="6098540" y="106549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144018</xdr:rowOff>
    </xdr:from>
    <xdr:to>
      <xdr:col>41</xdr:col>
      <xdr:colOff>50800</xdr:colOff>
      <xdr:row>63</xdr:row>
      <xdr:rowOff>144399</xdr:rowOff>
    </xdr:to>
    <xdr:cxnSp macro="">
      <xdr:nvCxnSpPr>
        <xdr:cNvPr id="254" name="直線コネクタ 253">
          <a:extLst>
            <a:ext uri="{FF2B5EF4-FFF2-40B4-BE49-F238E27FC236}">
              <a16:creationId xmlns:a16="http://schemas.microsoft.com/office/drawing/2014/main" id="{8B6FC8B8-A83E-4F84-AC0F-4231C297780C}"/>
            </a:ext>
          </a:extLst>
        </xdr:cNvPr>
        <xdr:cNvCxnSpPr/>
      </xdr:nvCxnSpPr>
      <xdr:spPr>
        <a:xfrm flipV="1">
          <a:off x="6149340" y="10705338"/>
          <a:ext cx="7747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91711</xdr:rowOff>
    </xdr:from>
    <xdr:ext cx="469744" cy="259045"/>
    <xdr:sp macro="" textlink="">
      <xdr:nvSpPr>
        <xdr:cNvPr id="255" name="n_1aveValue【体育館・プール】&#10;一人当たり面積">
          <a:extLst>
            <a:ext uri="{FF2B5EF4-FFF2-40B4-BE49-F238E27FC236}">
              <a16:creationId xmlns:a16="http://schemas.microsoft.com/office/drawing/2014/main" id="{024A786B-ACCD-420A-BA8E-103F9794DA36}"/>
            </a:ext>
          </a:extLst>
        </xdr:cNvPr>
        <xdr:cNvSpPr txBox="1"/>
      </xdr:nvSpPr>
      <xdr:spPr>
        <a:xfrm>
          <a:off x="8271587" y="103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105427</xdr:rowOff>
    </xdr:from>
    <xdr:ext cx="469744" cy="259045"/>
    <xdr:sp macro="" textlink="">
      <xdr:nvSpPr>
        <xdr:cNvPr id="256" name="n_2aveValue【体育館・プール】&#10;一人当たり面積">
          <a:extLst>
            <a:ext uri="{FF2B5EF4-FFF2-40B4-BE49-F238E27FC236}">
              <a16:creationId xmlns:a16="http://schemas.microsoft.com/office/drawing/2014/main" id="{348B2619-E726-4461-B166-A15DF2A5CE6F}"/>
            </a:ext>
          </a:extLst>
        </xdr:cNvPr>
        <xdr:cNvSpPr txBox="1"/>
      </xdr:nvSpPr>
      <xdr:spPr>
        <a:xfrm>
          <a:off x="750958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77614</xdr:rowOff>
    </xdr:from>
    <xdr:ext cx="469744" cy="259045"/>
    <xdr:sp macro="" textlink="">
      <xdr:nvSpPr>
        <xdr:cNvPr id="257" name="n_3aveValue【体育館・プール】&#10;一人当たり面積">
          <a:extLst>
            <a:ext uri="{FF2B5EF4-FFF2-40B4-BE49-F238E27FC236}">
              <a16:creationId xmlns:a16="http://schemas.microsoft.com/office/drawing/2014/main" id="{5F2FDF6C-215F-4D3B-B21A-76EE14B88016}"/>
            </a:ext>
          </a:extLst>
        </xdr:cNvPr>
        <xdr:cNvSpPr txBox="1"/>
      </xdr:nvSpPr>
      <xdr:spPr>
        <a:xfrm>
          <a:off x="6712027" y="103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74185</xdr:rowOff>
    </xdr:from>
    <xdr:ext cx="469744" cy="259045"/>
    <xdr:sp macro="" textlink="">
      <xdr:nvSpPr>
        <xdr:cNvPr id="258" name="n_4aveValue【体育館・プール】&#10;一人当たり面積">
          <a:extLst>
            <a:ext uri="{FF2B5EF4-FFF2-40B4-BE49-F238E27FC236}">
              <a16:creationId xmlns:a16="http://schemas.microsoft.com/office/drawing/2014/main" id="{10097FC8-3E5F-4BD4-AAA8-AEFF795155B9}"/>
            </a:ext>
          </a:extLst>
        </xdr:cNvPr>
        <xdr:cNvSpPr txBox="1"/>
      </xdr:nvSpPr>
      <xdr:spPr>
        <a:xfrm>
          <a:off x="593732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11066</xdr:rowOff>
    </xdr:from>
    <xdr:ext cx="469744" cy="259045"/>
    <xdr:sp macro="" textlink="">
      <xdr:nvSpPr>
        <xdr:cNvPr id="259" name="n_1mainValue【体育館・プール】&#10;一人当たり面積">
          <a:extLst>
            <a:ext uri="{FF2B5EF4-FFF2-40B4-BE49-F238E27FC236}">
              <a16:creationId xmlns:a16="http://schemas.microsoft.com/office/drawing/2014/main" id="{B8696BCF-18D0-4EBC-BDEC-162BE42178F7}"/>
            </a:ext>
          </a:extLst>
        </xdr:cNvPr>
        <xdr:cNvSpPr txBox="1"/>
      </xdr:nvSpPr>
      <xdr:spPr>
        <a:xfrm>
          <a:off x="8271587" y="1074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12971</xdr:rowOff>
    </xdr:from>
    <xdr:ext cx="469744" cy="259045"/>
    <xdr:sp macro="" textlink="">
      <xdr:nvSpPr>
        <xdr:cNvPr id="260" name="n_2mainValue【体育館・プール】&#10;一人当たり面積">
          <a:extLst>
            <a:ext uri="{FF2B5EF4-FFF2-40B4-BE49-F238E27FC236}">
              <a16:creationId xmlns:a16="http://schemas.microsoft.com/office/drawing/2014/main" id="{9D2B5E5C-E19E-4D1C-BFD0-F56E9EBDFA22}"/>
            </a:ext>
          </a:extLst>
        </xdr:cNvPr>
        <xdr:cNvSpPr txBox="1"/>
      </xdr:nvSpPr>
      <xdr:spPr>
        <a:xfrm>
          <a:off x="7509587" y="1074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14495</xdr:rowOff>
    </xdr:from>
    <xdr:ext cx="469744" cy="259045"/>
    <xdr:sp macro="" textlink="">
      <xdr:nvSpPr>
        <xdr:cNvPr id="261" name="n_3mainValue【体育館・プール】&#10;一人当たり面積">
          <a:extLst>
            <a:ext uri="{FF2B5EF4-FFF2-40B4-BE49-F238E27FC236}">
              <a16:creationId xmlns:a16="http://schemas.microsoft.com/office/drawing/2014/main" id="{81E3B992-03C9-4B56-9D0B-A5997E063360}"/>
            </a:ext>
          </a:extLst>
        </xdr:cNvPr>
        <xdr:cNvSpPr txBox="1"/>
      </xdr:nvSpPr>
      <xdr:spPr>
        <a:xfrm>
          <a:off x="6712027" y="1074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14876</xdr:rowOff>
    </xdr:from>
    <xdr:ext cx="469744" cy="259045"/>
    <xdr:sp macro="" textlink="">
      <xdr:nvSpPr>
        <xdr:cNvPr id="262" name="n_4mainValue【体育館・プール】&#10;一人当たり面積">
          <a:extLst>
            <a:ext uri="{FF2B5EF4-FFF2-40B4-BE49-F238E27FC236}">
              <a16:creationId xmlns:a16="http://schemas.microsoft.com/office/drawing/2014/main" id="{A2D4BE32-BE04-4842-BAA1-1CD5E643F3BB}"/>
            </a:ext>
          </a:extLst>
        </xdr:cNvPr>
        <xdr:cNvSpPr txBox="1"/>
      </xdr:nvSpPr>
      <xdr:spPr>
        <a:xfrm>
          <a:off x="5937327" y="1074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3EEAB6B7-0E9E-4AF8-A877-38518E2CAC4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4BBC05E9-0834-4E31-AFF4-5383E2D55E34}"/>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49612570-076F-4E8A-94EF-2EC4B8DBC242}"/>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83091E0E-198B-4462-B3E6-856D634FDE9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5C9B40BC-F3B8-41B9-88CF-7F4B0A54CB7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9DD614E0-C773-4DF6-A435-B53B4C38E18E}"/>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19D33FE8-E504-40B6-8590-0C7CDF5DE5C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F1310AE-9B12-42A4-9762-8B5B6EDA0F47}"/>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51270D6F-5FDF-49EF-8878-B26EFFBE062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C250266A-3B68-4954-A4C5-9D3D0DC06DDB}"/>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36402DC5-9A20-41E5-894A-AAEAFCD3FE73}"/>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14D3BA48-2290-4547-971B-2432D0070B3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1D64A077-C792-4D27-B5F4-27F6F316A4E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0FDCF598-C07F-4696-A139-740CE08F4271}"/>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8319CCB9-56BE-4BCD-84AB-2D3CCC421003}"/>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A1FB55AD-30BC-4A96-8C05-5AD41106B3D7}"/>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7C71DEC7-BB49-4174-97F1-A83585512C8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556735A4-ACD9-446D-A8B3-BFB736A13CC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CEFE2128-F974-4808-A5AA-25137CD85D4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F44BD786-3049-432F-9967-57ADE382BA4A}"/>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71E35DEF-964D-477C-9822-1DF9043A913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13160C63-7486-4B8B-8B22-6A05389AE38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FE88EB87-CC94-47F1-A7A3-BEA8EC705E6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32397EA7-4A2F-491D-B924-44001D731FA1}"/>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7C36E34C-7124-455E-AF31-DD8E9181F02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4579C281-6002-47B9-9A0D-8881CE58BB59}"/>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E6BD2DBC-15C5-4DFE-B71B-D78F71B00754}"/>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92BC4A19-6362-4012-8031-4D115143B879}"/>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80250946-CF18-438A-B2B5-243E8D38F9C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BE57BE3B-BB44-4ADF-AB1A-C390D44DF67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ACC6A123-B2C8-4975-A1A1-18FB94F2863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D32021B2-B089-4EC7-B65B-29500909A555}"/>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E6180F37-C717-4962-A30D-4F1529A0A95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57529D97-3A83-4604-A42D-E56A94D4CCC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F578CD2A-0015-42A5-9DD1-EA181D637B1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857A7674-56A2-4ECE-AF17-4370C4C7AD9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4C295B86-EED4-414F-9B4C-A5A304F644F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121DC3B3-BE12-49CA-8543-AF74BC35B9D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66A8BF66-5A6B-4860-A64C-16146220CC19}"/>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4E316630-CD22-4ECB-BEA4-7D7AC594C1D8}"/>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B420204D-9A7A-4F01-A0EE-EB368D6A773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9A8F28B1-4407-4C3C-8960-98F9701DC5FE}"/>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96D7ED51-C0BD-436C-B00C-32F46C4C39C5}"/>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a:extLst>
            <a:ext uri="{FF2B5EF4-FFF2-40B4-BE49-F238E27FC236}">
              <a16:creationId xmlns:a16="http://schemas.microsoft.com/office/drawing/2014/main" id="{FD00D784-658A-4CC5-8C52-E7B5597C48BF}"/>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7" name="テキスト ボックス 306">
          <a:extLst>
            <a:ext uri="{FF2B5EF4-FFF2-40B4-BE49-F238E27FC236}">
              <a16:creationId xmlns:a16="http://schemas.microsoft.com/office/drawing/2014/main" id="{1390EA2B-0245-46FA-BAAF-E45A17D83376}"/>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a:extLst>
            <a:ext uri="{FF2B5EF4-FFF2-40B4-BE49-F238E27FC236}">
              <a16:creationId xmlns:a16="http://schemas.microsoft.com/office/drawing/2014/main" id="{AFC88663-F4AE-4659-9BE2-188D8B043A65}"/>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a:extLst>
            <a:ext uri="{FF2B5EF4-FFF2-40B4-BE49-F238E27FC236}">
              <a16:creationId xmlns:a16="http://schemas.microsoft.com/office/drawing/2014/main" id="{5C07DFB6-17EF-40EA-859C-C8B4547A08E9}"/>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a:extLst>
            <a:ext uri="{FF2B5EF4-FFF2-40B4-BE49-F238E27FC236}">
              <a16:creationId xmlns:a16="http://schemas.microsoft.com/office/drawing/2014/main" id="{5EE922DD-AB07-4F6B-9314-137E492E04FA}"/>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a:extLst>
            <a:ext uri="{FF2B5EF4-FFF2-40B4-BE49-F238E27FC236}">
              <a16:creationId xmlns:a16="http://schemas.microsoft.com/office/drawing/2014/main" id="{8C77D7F2-707B-4304-81FA-B3B6A994179F}"/>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a:extLst>
            <a:ext uri="{FF2B5EF4-FFF2-40B4-BE49-F238E27FC236}">
              <a16:creationId xmlns:a16="http://schemas.microsoft.com/office/drawing/2014/main" id="{6BD599FC-1849-4BD1-A96B-3CC9FC24FF08}"/>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a:extLst>
            <a:ext uri="{FF2B5EF4-FFF2-40B4-BE49-F238E27FC236}">
              <a16:creationId xmlns:a16="http://schemas.microsoft.com/office/drawing/2014/main" id="{78679244-826F-407C-AAD0-3B4C9BCBEEA2}"/>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a:extLst>
            <a:ext uri="{FF2B5EF4-FFF2-40B4-BE49-F238E27FC236}">
              <a16:creationId xmlns:a16="http://schemas.microsoft.com/office/drawing/2014/main" id="{EAEF8282-EC49-4DCA-A85C-EB18D4E1C99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a:extLst>
            <a:ext uri="{FF2B5EF4-FFF2-40B4-BE49-F238E27FC236}">
              <a16:creationId xmlns:a16="http://schemas.microsoft.com/office/drawing/2014/main" id="{930B582F-5C4A-4B59-8860-B6FD3F7BB5C3}"/>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a:extLst>
            <a:ext uri="{FF2B5EF4-FFF2-40B4-BE49-F238E27FC236}">
              <a16:creationId xmlns:a16="http://schemas.microsoft.com/office/drawing/2014/main" id="{7FC61E5B-03F6-42ED-A841-86D90C59902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7" name="テキスト ボックス 316">
          <a:extLst>
            <a:ext uri="{FF2B5EF4-FFF2-40B4-BE49-F238E27FC236}">
              <a16:creationId xmlns:a16="http://schemas.microsoft.com/office/drawing/2014/main" id="{AA74EBA4-A4B6-41F5-9B9F-002437871F15}"/>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0FFCB769-991A-4AF2-B4E0-A23513703B2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a:extLst>
            <a:ext uri="{FF2B5EF4-FFF2-40B4-BE49-F238E27FC236}">
              <a16:creationId xmlns:a16="http://schemas.microsoft.com/office/drawing/2014/main" id="{69148348-DA7D-4795-A9DB-3E3F73A078BA}"/>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320" name="直線コネクタ 319">
          <a:extLst>
            <a:ext uri="{FF2B5EF4-FFF2-40B4-BE49-F238E27FC236}">
              <a16:creationId xmlns:a16="http://schemas.microsoft.com/office/drawing/2014/main" id="{C357E2B9-EA82-43EB-ABA1-E6F4EBC48064}"/>
            </a:ext>
          </a:extLst>
        </xdr:cNvPr>
        <xdr:cNvCxnSpPr/>
      </xdr:nvCxnSpPr>
      <xdr:spPr>
        <a:xfrm flipV="1">
          <a:off x="14375764" y="561648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1" name="【一般廃棄物処理施設】&#10;有形固定資産減価償却率最小値テキスト">
          <a:extLst>
            <a:ext uri="{FF2B5EF4-FFF2-40B4-BE49-F238E27FC236}">
              <a16:creationId xmlns:a16="http://schemas.microsoft.com/office/drawing/2014/main" id="{DA6EEB62-D0A8-4067-A93A-F4165237FCEA}"/>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2" name="直線コネクタ 321">
          <a:extLst>
            <a:ext uri="{FF2B5EF4-FFF2-40B4-BE49-F238E27FC236}">
              <a16:creationId xmlns:a16="http://schemas.microsoft.com/office/drawing/2014/main" id="{4AAC472C-99E4-48C2-91D4-9B9DD21CEDC5}"/>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323" name="【一般廃棄物処理施設】&#10;有形固定資産減価償却率最大値テキスト">
          <a:extLst>
            <a:ext uri="{FF2B5EF4-FFF2-40B4-BE49-F238E27FC236}">
              <a16:creationId xmlns:a16="http://schemas.microsoft.com/office/drawing/2014/main" id="{7925CD89-E206-4CB2-B2C9-59D4E04DEAFF}"/>
            </a:ext>
          </a:extLst>
        </xdr:cNvPr>
        <xdr:cNvSpPr txBox="1"/>
      </xdr:nvSpPr>
      <xdr:spPr>
        <a:xfrm>
          <a:off x="14414500" y="53955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324" name="直線コネクタ 323">
          <a:extLst>
            <a:ext uri="{FF2B5EF4-FFF2-40B4-BE49-F238E27FC236}">
              <a16:creationId xmlns:a16="http://schemas.microsoft.com/office/drawing/2014/main" id="{0EE33185-1777-46FF-AA89-909FBA535DC1}"/>
            </a:ext>
          </a:extLst>
        </xdr:cNvPr>
        <xdr:cNvCxnSpPr/>
      </xdr:nvCxnSpPr>
      <xdr:spPr>
        <a:xfrm>
          <a:off x="14287500" y="56164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35214</xdr:rowOff>
    </xdr:from>
    <xdr:ext cx="405111" cy="259045"/>
    <xdr:sp macro="" textlink="">
      <xdr:nvSpPr>
        <xdr:cNvPr id="325" name="【一般廃棄物処理施設】&#10;有形固定資産減価償却率平均値テキスト">
          <a:extLst>
            <a:ext uri="{FF2B5EF4-FFF2-40B4-BE49-F238E27FC236}">
              <a16:creationId xmlns:a16="http://schemas.microsoft.com/office/drawing/2014/main" id="{F44DF337-A830-4EDA-A4D1-BFFF1C2C0942}"/>
            </a:ext>
          </a:extLst>
        </xdr:cNvPr>
        <xdr:cNvSpPr txBox="1"/>
      </xdr:nvSpPr>
      <xdr:spPr>
        <a:xfrm>
          <a:off x="14414500" y="62378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326" name="フローチャート: 判断 325">
          <a:extLst>
            <a:ext uri="{FF2B5EF4-FFF2-40B4-BE49-F238E27FC236}">
              <a16:creationId xmlns:a16="http://schemas.microsoft.com/office/drawing/2014/main" id="{9EE01845-5DF2-470D-B353-D15034250D65}"/>
            </a:ext>
          </a:extLst>
        </xdr:cNvPr>
        <xdr:cNvSpPr/>
      </xdr:nvSpPr>
      <xdr:spPr>
        <a:xfrm>
          <a:off x="14325600" y="638265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27" name="フローチャート: 判断 326">
          <a:extLst>
            <a:ext uri="{FF2B5EF4-FFF2-40B4-BE49-F238E27FC236}">
              <a16:creationId xmlns:a16="http://schemas.microsoft.com/office/drawing/2014/main" id="{A1F5AF71-FC6E-4BF3-8AD8-2D270E54C89C}"/>
            </a:ext>
          </a:extLst>
        </xdr:cNvPr>
        <xdr:cNvSpPr/>
      </xdr:nvSpPr>
      <xdr:spPr>
        <a:xfrm>
          <a:off x="1357884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328" name="フローチャート: 判断 327">
          <a:extLst>
            <a:ext uri="{FF2B5EF4-FFF2-40B4-BE49-F238E27FC236}">
              <a16:creationId xmlns:a16="http://schemas.microsoft.com/office/drawing/2014/main" id="{FEB01DBD-27BE-4FE0-AE9A-36021FD253AC}"/>
            </a:ext>
          </a:extLst>
        </xdr:cNvPr>
        <xdr:cNvSpPr/>
      </xdr:nvSpPr>
      <xdr:spPr>
        <a:xfrm>
          <a:off x="12804140" y="642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329" name="フローチャート: 判断 328">
          <a:extLst>
            <a:ext uri="{FF2B5EF4-FFF2-40B4-BE49-F238E27FC236}">
              <a16:creationId xmlns:a16="http://schemas.microsoft.com/office/drawing/2014/main" id="{425A0411-A030-48B8-BAF2-A5D2EE2F4F8E}"/>
            </a:ext>
          </a:extLst>
        </xdr:cNvPr>
        <xdr:cNvSpPr/>
      </xdr:nvSpPr>
      <xdr:spPr>
        <a:xfrm>
          <a:off x="1202944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330" name="フローチャート: 判断 329">
          <a:extLst>
            <a:ext uri="{FF2B5EF4-FFF2-40B4-BE49-F238E27FC236}">
              <a16:creationId xmlns:a16="http://schemas.microsoft.com/office/drawing/2014/main" id="{3241BD34-1CED-4808-ADAE-FA947818C1A2}"/>
            </a:ext>
          </a:extLst>
        </xdr:cNvPr>
        <xdr:cNvSpPr/>
      </xdr:nvSpPr>
      <xdr:spPr>
        <a:xfrm>
          <a:off x="11231880" y="6456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6B94D3E6-813D-4AE5-9536-D0283BCD63D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DA98EC2F-AE1D-483F-8D6D-61403E72207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46FFF3E2-1BE0-4601-84C0-9F59ACC76A9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A1C534AE-D382-4FC7-A13A-FE7080C2248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819C8203-706E-47AD-B347-6C0C6ECD1E8A}"/>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336" name="楕円 335">
          <a:extLst>
            <a:ext uri="{FF2B5EF4-FFF2-40B4-BE49-F238E27FC236}">
              <a16:creationId xmlns:a16="http://schemas.microsoft.com/office/drawing/2014/main" id="{E5FBCA2B-BB7E-4C30-A9CE-28A5FC7D9154}"/>
            </a:ext>
          </a:extLst>
        </xdr:cNvPr>
        <xdr:cNvSpPr/>
      </xdr:nvSpPr>
      <xdr:spPr>
        <a:xfrm>
          <a:off x="14325600" y="639082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170378</xdr:rowOff>
    </xdr:from>
    <xdr:ext cx="405111" cy="259045"/>
    <xdr:sp macro="" textlink="">
      <xdr:nvSpPr>
        <xdr:cNvPr id="337" name="【一般廃棄物処理施設】&#10;有形固定資産減価償却率該当値テキスト">
          <a:extLst>
            <a:ext uri="{FF2B5EF4-FFF2-40B4-BE49-F238E27FC236}">
              <a16:creationId xmlns:a16="http://schemas.microsoft.com/office/drawing/2014/main" id="{7058027B-A73B-4D1F-A41D-D60891B275FE}"/>
            </a:ext>
          </a:extLst>
        </xdr:cNvPr>
        <xdr:cNvSpPr txBox="1"/>
      </xdr:nvSpPr>
      <xdr:spPr>
        <a:xfrm>
          <a:off x="14414500" y="6373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147864</xdr:rowOff>
    </xdr:from>
    <xdr:to>
      <xdr:col>81</xdr:col>
      <xdr:colOff>101600</xdr:colOff>
      <xdr:row>38</xdr:row>
      <xdr:rowOff>78014</xdr:rowOff>
    </xdr:to>
    <xdr:sp macro="" textlink="">
      <xdr:nvSpPr>
        <xdr:cNvPr id="338" name="楕円 337">
          <a:extLst>
            <a:ext uri="{FF2B5EF4-FFF2-40B4-BE49-F238E27FC236}">
              <a16:creationId xmlns:a16="http://schemas.microsoft.com/office/drawing/2014/main" id="{320BE29A-902B-47EB-9DCA-5B23DB2EB767}"/>
            </a:ext>
          </a:extLst>
        </xdr:cNvPr>
        <xdr:cNvSpPr/>
      </xdr:nvSpPr>
      <xdr:spPr>
        <a:xfrm>
          <a:off x="13578840" y="63505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27215</xdr:rowOff>
    </xdr:from>
    <xdr:to>
      <xdr:col>85</xdr:col>
      <xdr:colOff>127000</xdr:colOff>
      <xdr:row>38</xdr:row>
      <xdr:rowOff>71301</xdr:rowOff>
    </xdr:to>
    <xdr:cxnSp macro="">
      <xdr:nvCxnSpPr>
        <xdr:cNvPr id="339" name="直線コネクタ 338">
          <a:extLst>
            <a:ext uri="{FF2B5EF4-FFF2-40B4-BE49-F238E27FC236}">
              <a16:creationId xmlns:a16="http://schemas.microsoft.com/office/drawing/2014/main" id="{B6BEA9AD-1236-472A-A1C5-1F45DD9FAA0F}"/>
            </a:ext>
          </a:extLst>
        </xdr:cNvPr>
        <xdr:cNvCxnSpPr/>
      </xdr:nvCxnSpPr>
      <xdr:spPr>
        <a:xfrm>
          <a:off x="13629640" y="6397535"/>
          <a:ext cx="74676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113574</xdr:rowOff>
    </xdr:from>
    <xdr:to>
      <xdr:col>76</xdr:col>
      <xdr:colOff>165100</xdr:colOff>
      <xdr:row>38</xdr:row>
      <xdr:rowOff>43724</xdr:rowOff>
    </xdr:to>
    <xdr:sp macro="" textlink="">
      <xdr:nvSpPr>
        <xdr:cNvPr id="340" name="楕円 339">
          <a:extLst>
            <a:ext uri="{FF2B5EF4-FFF2-40B4-BE49-F238E27FC236}">
              <a16:creationId xmlns:a16="http://schemas.microsoft.com/office/drawing/2014/main" id="{1DEE0CF4-9EBD-4EAA-B455-F15729DD60E7}"/>
            </a:ext>
          </a:extLst>
        </xdr:cNvPr>
        <xdr:cNvSpPr/>
      </xdr:nvSpPr>
      <xdr:spPr>
        <a:xfrm>
          <a:off x="12804140" y="63162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164374</xdr:rowOff>
    </xdr:from>
    <xdr:to>
      <xdr:col>81</xdr:col>
      <xdr:colOff>50800</xdr:colOff>
      <xdr:row>38</xdr:row>
      <xdr:rowOff>27215</xdr:rowOff>
    </xdr:to>
    <xdr:cxnSp macro="">
      <xdr:nvCxnSpPr>
        <xdr:cNvPr id="341" name="直線コネクタ 340">
          <a:extLst>
            <a:ext uri="{FF2B5EF4-FFF2-40B4-BE49-F238E27FC236}">
              <a16:creationId xmlns:a16="http://schemas.microsoft.com/office/drawing/2014/main" id="{96536E09-A067-42B4-B30A-E155CE2D88CB}"/>
            </a:ext>
          </a:extLst>
        </xdr:cNvPr>
        <xdr:cNvCxnSpPr/>
      </xdr:nvCxnSpPr>
      <xdr:spPr>
        <a:xfrm>
          <a:off x="12854940" y="6367054"/>
          <a:ext cx="7747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69487</xdr:rowOff>
    </xdr:from>
    <xdr:to>
      <xdr:col>72</xdr:col>
      <xdr:colOff>38100</xdr:colOff>
      <xdr:row>37</xdr:row>
      <xdr:rowOff>171087</xdr:rowOff>
    </xdr:to>
    <xdr:sp macro="" textlink="">
      <xdr:nvSpPr>
        <xdr:cNvPr id="342" name="楕円 341">
          <a:extLst>
            <a:ext uri="{FF2B5EF4-FFF2-40B4-BE49-F238E27FC236}">
              <a16:creationId xmlns:a16="http://schemas.microsoft.com/office/drawing/2014/main" id="{A46302A7-6A88-44B1-9186-4CC293F34461}"/>
            </a:ext>
          </a:extLst>
        </xdr:cNvPr>
        <xdr:cNvSpPr/>
      </xdr:nvSpPr>
      <xdr:spPr>
        <a:xfrm>
          <a:off x="12029440" y="62721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120287</xdr:rowOff>
    </xdr:from>
    <xdr:to>
      <xdr:col>76</xdr:col>
      <xdr:colOff>114300</xdr:colOff>
      <xdr:row>37</xdr:row>
      <xdr:rowOff>164374</xdr:rowOff>
    </xdr:to>
    <xdr:cxnSp macro="">
      <xdr:nvCxnSpPr>
        <xdr:cNvPr id="343" name="直線コネクタ 342">
          <a:extLst>
            <a:ext uri="{FF2B5EF4-FFF2-40B4-BE49-F238E27FC236}">
              <a16:creationId xmlns:a16="http://schemas.microsoft.com/office/drawing/2014/main" id="{5298E63C-262F-4B09-ABCE-DE3207E0931A}"/>
            </a:ext>
          </a:extLst>
        </xdr:cNvPr>
        <xdr:cNvCxnSpPr/>
      </xdr:nvCxnSpPr>
      <xdr:spPr>
        <a:xfrm>
          <a:off x="12072620" y="6322967"/>
          <a:ext cx="7823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23767</xdr:rowOff>
    </xdr:from>
    <xdr:to>
      <xdr:col>67</xdr:col>
      <xdr:colOff>101600</xdr:colOff>
      <xdr:row>37</xdr:row>
      <xdr:rowOff>125367</xdr:rowOff>
    </xdr:to>
    <xdr:sp macro="" textlink="">
      <xdr:nvSpPr>
        <xdr:cNvPr id="344" name="楕円 343">
          <a:extLst>
            <a:ext uri="{FF2B5EF4-FFF2-40B4-BE49-F238E27FC236}">
              <a16:creationId xmlns:a16="http://schemas.microsoft.com/office/drawing/2014/main" id="{508DB7B8-9897-4B4D-845F-B7BE415000AF}"/>
            </a:ext>
          </a:extLst>
        </xdr:cNvPr>
        <xdr:cNvSpPr/>
      </xdr:nvSpPr>
      <xdr:spPr>
        <a:xfrm>
          <a:off x="11231880" y="622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74567</xdr:rowOff>
    </xdr:from>
    <xdr:to>
      <xdr:col>71</xdr:col>
      <xdr:colOff>177800</xdr:colOff>
      <xdr:row>37</xdr:row>
      <xdr:rowOff>120287</xdr:rowOff>
    </xdr:to>
    <xdr:cxnSp macro="">
      <xdr:nvCxnSpPr>
        <xdr:cNvPr id="345" name="直線コネクタ 344">
          <a:extLst>
            <a:ext uri="{FF2B5EF4-FFF2-40B4-BE49-F238E27FC236}">
              <a16:creationId xmlns:a16="http://schemas.microsoft.com/office/drawing/2014/main" id="{8FFF14C7-0B7A-49F2-9F97-F501D9351A86}"/>
            </a:ext>
          </a:extLst>
        </xdr:cNvPr>
        <xdr:cNvCxnSpPr/>
      </xdr:nvCxnSpPr>
      <xdr:spPr>
        <a:xfrm>
          <a:off x="11282680" y="6277247"/>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346" name="n_1aveValue【一般廃棄物処理施設】&#10;有形固定資産減価償却率">
          <a:extLst>
            <a:ext uri="{FF2B5EF4-FFF2-40B4-BE49-F238E27FC236}">
              <a16:creationId xmlns:a16="http://schemas.microsoft.com/office/drawing/2014/main" id="{F60306AC-CC09-4371-A2B1-2983CB0DC103}"/>
            </a:ext>
          </a:extLst>
        </xdr:cNvPr>
        <xdr:cNvSpPr txBox="1"/>
      </xdr:nvSpPr>
      <xdr:spPr>
        <a:xfrm>
          <a:off x="134372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347" name="n_2aveValue【一般廃棄物処理施設】&#10;有形固定資産減価償却率">
          <a:extLst>
            <a:ext uri="{FF2B5EF4-FFF2-40B4-BE49-F238E27FC236}">
              <a16:creationId xmlns:a16="http://schemas.microsoft.com/office/drawing/2014/main" id="{134114F6-8B44-470D-9E57-4C752A2FDCFC}"/>
            </a:ext>
          </a:extLst>
        </xdr:cNvPr>
        <xdr:cNvSpPr txBox="1"/>
      </xdr:nvSpPr>
      <xdr:spPr>
        <a:xfrm>
          <a:off x="12675244" y="6512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15257</xdr:rowOff>
    </xdr:from>
    <xdr:ext cx="405111" cy="259045"/>
    <xdr:sp macro="" textlink="">
      <xdr:nvSpPr>
        <xdr:cNvPr id="348" name="n_3aveValue【一般廃棄物処理施設】&#10;有形固定資産減価償却率">
          <a:extLst>
            <a:ext uri="{FF2B5EF4-FFF2-40B4-BE49-F238E27FC236}">
              <a16:creationId xmlns:a16="http://schemas.microsoft.com/office/drawing/2014/main" id="{8615E10D-D43B-4FE3-8AB9-BB05839D634D}"/>
            </a:ext>
          </a:extLst>
        </xdr:cNvPr>
        <xdr:cNvSpPr txBox="1"/>
      </xdr:nvSpPr>
      <xdr:spPr>
        <a:xfrm>
          <a:off x="119005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7093</xdr:rowOff>
    </xdr:from>
    <xdr:ext cx="405111" cy="259045"/>
    <xdr:sp macro="" textlink="">
      <xdr:nvSpPr>
        <xdr:cNvPr id="349" name="n_4aveValue【一般廃棄物処理施設】&#10;有形固定資産減価償却率">
          <a:extLst>
            <a:ext uri="{FF2B5EF4-FFF2-40B4-BE49-F238E27FC236}">
              <a16:creationId xmlns:a16="http://schemas.microsoft.com/office/drawing/2014/main" id="{D4AAA6CF-652B-4B5E-A787-1EEBBAB6706E}"/>
            </a:ext>
          </a:extLst>
        </xdr:cNvPr>
        <xdr:cNvSpPr txBox="1"/>
      </xdr:nvSpPr>
      <xdr:spPr>
        <a:xfrm>
          <a:off x="1110298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94541</xdr:rowOff>
    </xdr:from>
    <xdr:ext cx="405111" cy="259045"/>
    <xdr:sp macro="" textlink="">
      <xdr:nvSpPr>
        <xdr:cNvPr id="350" name="n_1mainValue【一般廃棄物処理施設】&#10;有形固定資産減価償却率">
          <a:extLst>
            <a:ext uri="{FF2B5EF4-FFF2-40B4-BE49-F238E27FC236}">
              <a16:creationId xmlns:a16="http://schemas.microsoft.com/office/drawing/2014/main" id="{DD79D764-727D-4509-A4C2-07493B7F6D5C}"/>
            </a:ext>
          </a:extLst>
        </xdr:cNvPr>
        <xdr:cNvSpPr txBox="1"/>
      </xdr:nvSpPr>
      <xdr:spPr>
        <a:xfrm>
          <a:off x="134372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60251</xdr:rowOff>
    </xdr:from>
    <xdr:ext cx="405111" cy="259045"/>
    <xdr:sp macro="" textlink="">
      <xdr:nvSpPr>
        <xdr:cNvPr id="351" name="n_2mainValue【一般廃棄物処理施設】&#10;有形固定資産減価償却率">
          <a:extLst>
            <a:ext uri="{FF2B5EF4-FFF2-40B4-BE49-F238E27FC236}">
              <a16:creationId xmlns:a16="http://schemas.microsoft.com/office/drawing/2014/main" id="{020D6909-DAE4-4B9B-9331-78120B549DCE}"/>
            </a:ext>
          </a:extLst>
        </xdr:cNvPr>
        <xdr:cNvSpPr txBox="1"/>
      </xdr:nvSpPr>
      <xdr:spPr>
        <a:xfrm>
          <a:off x="126752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16164</xdr:rowOff>
    </xdr:from>
    <xdr:ext cx="405111" cy="259045"/>
    <xdr:sp macro="" textlink="">
      <xdr:nvSpPr>
        <xdr:cNvPr id="352" name="n_3mainValue【一般廃棄物処理施設】&#10;有形固定資産減価償却率">
          <a:extLst>
            <a:ext uri="{FF2B5EF4-FFF2-40B4-BE49-F238E27FC236}">
              <a16:creationId xmlns:a16="http://schemas.microsoft.com/office/drawing/2014/main" id="{876DE2E9-455F-4DCC-8061-C5C4DE0B2B86}"/>
            </a:ext>
          </a:extLst>
        </xdr:cNvPr>
        <xdr:cNvSpPr txBox="1"/>
      </xdr:nvSpPr>
      <xdr:spPr>
        <a:xfrm>
          <a:off x="119005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141894</xdr:rowOff>
    </xdr:from>
    <xdr:ext cx="405111" cy="259045"/>
    <xdr:sp macro="" textlink="">
      <xdr:nvSpPr>
        <xdr:cNvPr id="353" name="n_4mainValue【一般廃棄物処理施設】&#10;有形固定資産減価償却率">
          <a:extLst>
            <a:ext uri="{FF2B5EF4-FFF2-40B4-BE49-F238E27FC236}">
              <a16:creationId xmlns:a16="http://schemas.microsoft.com/office/drawing/2014/main" id="{9BCE1ADE-ABB3-4639-88F9-ECCE36CC0108}"/>
            </a:ext>
          </a:extLst>
        </xdr:cNvPr>
        <xdr:cNvSpPr txBox="1"/>
      </xdr:nvSpPr>
      <xdr:spPr>
        <a:xfrm>
          <a:off x="11102984" y="600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95837078-02D0-43BB-937B-C5FD6B758271}"/>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833E63D8-9B17-4B35-9BD7-4578E5E20EF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95F81B56-88DC-40A2-9267-4C36D000EF8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8BE2C8B6-BCB7-41EF-B86F-9C8654F196A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0B80A26F-6C73-48E5-BA48-02E7C974264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2E37109D-B48B-4541-9C4B-C9D1DF0EDE3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4DD60907-D03A-43C7-BF75-139F69F72C2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F38E87B0-6C87-419A-8A98-8CF87E20EF1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0EF97D66-A7FC-4576-9B90-CD27A1A8B94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AC25092A-FE42-4AA3-94C3-EDF59294E68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a:extLst>
            <a:ext uri="{FF2B5EF4-FFF2-40B4-BE49-F238E27FC236}">
              <a16:creationId xmlns:a16="http://schemas.microsoft.com/office/drawing/2014/main" id="{3B0B2C74-D0C2-4625-B493-E5CBFFAAA71F}"/>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5" name="テキスト ボックス 364">
          <a:extLst>
            <a:ext uri="{FF2B5EF4-FFF2-40B4-BE49-F238E27FC236}">
              <a16:creationId xmlns:a16="http://schemas.microsoft.com/office/drawing/2014/main" id="{5F9820F9-3E92-44B2-AD02-95FCB91A9BE9}"/>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a:extLst>
            <a:ext uri="{FF2B5EF4-FFF2-40B4-BE49-F238E27FC236}">
              <a16:creationId xmlns:a16="http://schemas.microsoft.com/office/drawing/2014/main" id="{25128188-C549-40E2-B091-4A843D5B0813}"/>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7" name="テキスト ボックス 366">
          <a:extLst>
            <a:ext uri="{FF2B5EF4-FFF2-40B4-BE49-F238E27FC236}">
              <a16:creationId xmlns:a16="http://schemas.microsoft.com/office/drawing/2014/main" id="{B055E7DD-5284-4202-B8E2-78C238DCAC98}"/>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a:extLst>
            <a:ext uri="{FF2B5EF4-FFF2-40B4-BE49-F238E27FC236}">
              <a16:creationId xmlns:a16="http://schemas.microsoft.com/office/drawing/2014/main" id="{F1BA7881-6798-44CE-BBFE-0AE1922ABD4D}"/>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69" name="テキスト ボックス 368">
          <a:extLst>
            <a:ext uri="{FF2B5EF4-FFF2-40B4-BE49-F238E27FC236}">
              <a16:creationId xmlns:a16="http://schemas.microsoft.com/office/drawing/2014/main" id="{D45468E8-3D49-4546-B967-98DEFFA21AD9}"/>
            </a:ext>
          </a:extLst>
        </xdr:cNvPr>
        <xdr:cNvSpPr txBox="1"/>
      </xdr:nvSpPr>
      <xdr:spPr>
        <a:xfrm>
          <a:off x="15499308" y="61976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a:extLst>
            <a:ext uri="{FF2B5EF4-FFF2-40B4-BE49-F238E27FC236}">
              <a16:creationId xmlns:a16="http://schemas.microsoft.com/office/drawing/2014/main" id="{B856A047-D4CA-447D-8D8B-203F8AB68E64}"/>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71" name="テキスト ボックス 370">
          <a:extLst>
            <a:ext uri="{FF2B5EF4-FFF2-40B4-BE49-F238E27FC236}">
              <a16:creationId xmlns:a16="http://schemas.microsoft.com/office/drawing/2014/main" id="{AC9EE597-0297-4498-96E3-7FCAE72CE14D}"/>
            </a:ext>
          </a:extLst>
        </xdr:cNvPr>
        <xdr:cNvSpPr txBox="1"/>
      </xdr:nvSpPr>
      <xdr:spPr>
        <a:xfrm>
          <a:off x="15499308" y="58242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a:extLst>
            <a:ext uri="{FF2B5EF4-FFF2-40B4-BE49-F238E27FC236}">
              <a16:creationId xmlns:a16="http://schemas.microsoft.com/office/drawing/2014/main" id="{EA8966FA-9490-4DD9-AD2E-607A6CC402B6}"/>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3" name="テキスト ボックス 372">
          <a:extLst>
            <a:ext uri="{FF2B5EF4-FFF2-40B4-BE49-F238E27FC236}">
              <a16:creationId xmlns:a16="http://schemas.microsoft.com/office/drawing/2014/main" id="{D9F05AB4-C2A6-499B-BE8D-F03467CF7BFD}"/>
            </a:ext>
          </a:extLst>
        </xdr:cNvPr>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FEB08960-BA62-4CF5-BC10-94DD54876342}"/>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5" name="テキスト ボックス 374">
          <a:extLst>
            <a:ext uri="{FF2B5EF4-FFF2-40B4-BE49-F238E27FC236}">
              <a16:creationId xmlns:a16="http://schemas.microsoft.com/office/drawing/2014/main" id="{5DB15A2F-668E-49A3-8166-A703057C9442}"/>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a:extLst>
            <a:ext uri="{FF2B5EF4-FFF2-40B4-BE49-F238E27FC236}">
              <a16:creationId xmlns:a16="http://schemas.microsoft.com/office/drawing/2014/main" id="{33453A34-AA57-4826-8CBA-7B4F7E15F04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377" name="直線コネクタ 376">
          <a:extLst>
            <a:ext uri="{FF2B5EF4-FFF2-40B4-BE49-F238E27FC236}">
              <a16:creationId xmlns:a16="http://schemas.microsoft.com/office/drawing/2014/main" id="{7248B87F-41EF-4484-80C2-031E82358557}"/>
            </a:ext>
          </a:extLst>
        </xdr:cNvPr>
        <xdr:cNvCxnSpPr/>
      </xdr:nvCxnSpPr>
      <xdr:spPr>
        <a:xfrm flipV="1">
          <a:off x="19509104" y="5599077"/>
          <a:ext cx="0" cy="1479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378" name="【一般廃棄物処理施設】&#10;一人当たり有形固定資産（償却資産）額最小値テキスト">
          <a:extLst>
            <a:ext uri="{FF2B5EF4-FFF2-40B4-BE49-F238E27FC236}">
              <a16:creationId xmlns:a16="http://schemas.microsoft.com/office/drawing/2014/main" id="{8214AB98-27C1-4E02-8601-C7980C6FA60C}"/>
            </a:ext>
          </a:extLst>
        </xdr:cNvPr>
        <xdr:cNvSpPr txBox="1"/>
      </xdr:nvSpPr>
      <xdr:spPr>
        <a:xfrm>
          <a:off x="19547840" y="7082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379" name="直線コネクタ 378">
          <a:extLst>
            <a:ext uri="{FF2B5EF4-FFF2-40B4-BE49-F238E27FC236}">
              <a16:creationId xmlns:a16="http://schemas.microsoft.com/office/drawing/2014/main" id="{53C9FC5A-7FBC-4A41-BE7D-7A3B8A9C1609}"/>
            </a:ext>
          </a:extLst>
        </xdr:cNvPr>
        <xdr:cNvCxnSpPr/>
      </xdr:nvCxnSpPr>
      <xdr:spPr>
        <a:xfrm>
          <a:off x="19443700" y="70788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380" name="【一般廃棄物処理施設】&#10;一人当たり有形固定資産（償却資産）額最大値テキスト">
          <a:extLst>
            <a:ext uri="{FF2B5EF4-FFF2-40B4-BE49-F238E27FC236}">
              <a16:creationId xmlns:a16="http://schemas.microsoft.com/office/drawing/2014/main" id="{620456EA-3B0A-4B19-A4D3-A831099BC9B7}"/>
            </a:ext>
          </a:extLst>
        </xdr:cNvPr>
        <xdr:cNvSpPr txBox="1"/>
      </xdr:nvSpPr>
      <xdr:spPr>
        <a:xfrm>
          <a:off x="19547840" y="53781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381" name="直線コネクタ 380">
          <a:extLst>
            <a:ext uri="{FF2B5EF4-FFF2-40B4-BE49-F238E27FC236}">
              <a16:creationId xmlns:a16="http://schemas.microsoft.com/office/drawing/2014/main" id="{63F6DF2C-CC36-4078-B92D-21400B1C3270}"/>
            </a:ext>
          </a:extLst>
        </xdr:cNvPr>
        <xdr:cNvCxnSpPr/>
      </xdr:nvCxnSpPr>
      <xdr:spPr>
        <a:xfrm>
          <a:off x="19443700" y="55990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10838</xdr:rowOff>
    </xdr:from>
    <xdr:ext cx="599010" cy="259045"/>
    <xdr:sp macro="" textlink="">
      <xdr:nvSpPr>
        <xdr:cNvPr id="382" name="【一般廃棄物処理施設】&#10;一人当たり有形固定資産（償却資産）額平均値テキスト">
          <a:extLst>
            <a:ext uri="{FF2B5EF4-FFF2-40B4-BE49-F238E27FC236}">
              <a16:creationId xmlns:a16="http://schemas.microsoft.com/office/drawing/2014/main" id="{8B9A4BEB-F6A3-4265-869B-38BF4ED478C2}"/>
            </a:ext>
          </a:extLst>
        </xdr:cNvPr>
        <xdr:cNvSpPr txBox="1"/>
      </xdr:nvSpPr>
      <xdr:spPr>
        <a:xfrm>
          <a:off x="19547840" y="68840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383" name="フローチャート: 判断 382">
          <a:extLst>
            <a:ext uri="{FF2B5EF4-FFF2-40B4-BE49-F238E27FC236}">
              <a16:creationId xmlns:a16="http://schemas.microsoft.com/office/drawing/2014/main" id="{F8DDAF76-A164-49A6-AE5E-8306BF0762FD}"/>
            </a:ext>
          </a:extLst>
        </xdr:cNvPr>
        <xdr:cNvSpPr/>
      </xdr:nvSpPr>
      <xdr:spPr>
        <a:xfrm>
          <a:off x="19458940" y="690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384" name="フローチャート: 判断 383">
          <a:extLst>
            <a:ext uri="{FF2B5EF4-FFF2-40B4-BE49-F238E27FC236}">
              <a16:creationId xmlns:a16="http://schemas.microsoft.com/office/drawing/2014/main" id="{7757EEE0-3C8B-4A2A-A75D-3F926B2B75A5}"/>
            </a:ext>
          </a:extLst>
        </xdr:cNvPr>
        <xdr:cNvSpPr/>
      </xdr:nvSpPr>
      <xdr:spPr>
        <a:xfrm>
          <a:off x="18735040" y="69085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385" name="フローチャート: 判断 384">
          <a:extLst>
            <a:ext uri="{FF2B5EF4-FFF2-40B4-BE49-F238E27FC236}">
              <a16:creationId xmlns:a16="http://schemas.microsoft.com/office/drawing/2014/main" id="{DB9168DC-76BC-42EB-BB8C-E8AF77B2CC19}"/>
            </a:ext>
          </a:extLst>
        </xdr:cNvPr>
        <xdr:cNvSpPr/>
      </xdr:nvSpPr>
      <xdr:spPr>
        <a:xfrm>
          <a:off x="17937480" y="692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386" name="フローチャート: 判断 385">
          <a:extLst>
            <a:ext uri="{FF2B5EF4-FFF2-40B4-BE49-F238E27FC236}">
              <a16:creationId xmlns:a16="http://schemas.microsoft.com/office/drawing/2014/main" id="{84124B48-C61C-467A-BEE2-523FCB5DDEE7}"/>
            </a:ext>
          </a:extLst>
        </xdr:cNvPr>
        <xdr:cNvSpPr/>
      </xdr:nvSpPr>
      <xdr:spPr>
        <a:xfrm>
          <a:off x="17162780" y="69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387" name="フローチャート: 判断 386">
          <a:extLst>
            <a:ext uri="{FF2B5EF4-FFF2-40B4-BE49-F238E27FC236}">
              <a16:creationId xmlns:a16="http://schemas.microsoft.com/office/drawing/2014/main" id="{E234CA9C-642F-4573-868E-1371AC3B8BC0}"/>
            </a:ext>
          </a:extLst>
        </xdr:cNvPr>
        <xdr:cNvSpPr/>
      </xdr:nvSpPr>
      <xdr:spPr>
        <a:xfrm>
          <a:off x="16388080" y="69342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FD2EE611-427D-401E-ABDA-A9FFFBD248D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40539C95-F35F-4817-9410-DA8605A96268}"/>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6D90461-4F05-4225-9473-6EB75A0C0302}"/>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A13F974B-C095-4376-8A9A-F7871B33551E}"/>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E472C99E-85B0-4F11-9C05-D3269B09FF3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32009</xdr:rowOff>
    </xdr:from>
    <xdr:to>
      <xdr:col>116</xdr:col>
      <xdr:colOff>114300</xdr:colOff>
      <xdr:row>41</xdr:row>
      <xdr:rowOff>133609</xdr:rowOff>
    </xdr:to>
    <xdr:sp macro="" textlink="">
      <xdr:nvSpPr>
        <xdr:cNvPr id="393" name="楕円 392">
          <a:extLst>
            <a:ext uri="{FF2B5EF4-FFF2-40B4-BE49-F238E27FC236}">
              <a16:creationId xmlns:a16="http://schemas.microsoft.com/office/drawing/2014/main" id="{0521D38E-60A6-4BE1-B867-7B0803F446C7}"/>
            </a:ext>
          </a:extLst>
        </xdr:cNvPr>
        <xdr:cNvSpPr/>
      </xdr:nvSpPr>
      <xdr:spPr>
        <a:xfrm>
          <a:off x="19458940" y="690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162836</xdr:rowOff>
    </xdr:from>
    <xdr:ext cx="599010" cy="259045"/>
    <xdr:sp macro="" textlink="">
      <xdr:nvSpPr>
        <xdr:cNvPr id="394" name="【一般廃棄物処理施設】&#10;一人当たり有形固定資産（償却資産）額該当値テキスト">
          <a:extLst>
            <a:ext uri="{FF2B5EF4-FFF2-40B4-BE49-F238E27FC236}">
              <a16:creationId xmlns:a16="http://schemas.microsoft.com/office/drawing/2014/main" id="{38A48CA0-0E80-4475-89C3-FE811ED33FB5}"/>
            </a:ext>
          </a:extLst>
        </xdr:cNvPr>
        <xdr:cNvSpPr txBox="1"/>
      </xdr:nvSpPr>
      <xdr:spPr>
        <a:xfrm>
          <a:off x="19547840" y="670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34199</xdr:rowOff>
    </xdr:from>
    <xdr:to>
      <xdr:col>112</xdr:col>
      <xdr:colOff>38100</xdr:colOff>
      <xdr:row>41</xdr:row>
      <xdr:rowOff>135799</xdr:rowOff>
    </xdr:to>
    <xdr:sp macro="" textlink="">
      <xdr:nvSpPr>
        <xdr:cNvPr id="395" name="楕円 394">
          <a:extLst>
            <a:ext uri="{FF2B5EF4-FFF2-40B4-BE49-F238E27FC236}">
              <a16:creationId xmlns:a16="http://schemas.microsoft.com/office/drawing/2014/main" id="{D848C7E9-42E1-46D4-9C73-517725BBDD0A}"/>
            </a:ext>
          </a:extLst>
        </xdr:cNvPr>
        <xdr:cNvSpPr/>
      </xdr:nvSpPr>
      <xdr:spPr>
        <a:xfrm>
          <a:off x="18735040" y="69074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82809</xdr:rowOff>
    </xdr:from>
    <xdr:to>
      <xdr:col>116</xdr:col>
      <xdr:colOff>63500</xdr:colOff>
      <xdr:row>41</xdr:row>
      <xdr:rowOff>84999</xdr:rowOff>
    </xdr:to>
    <xdr:cxnSp macro="">
      <xdr:nvCxnSpPr>
        <xdr:cNvPr id="396" name="直線コネクタ 395">
          <a:extLst>
            <a:ext uri="{FF2B5EF4-FFF2-40B4-BE49-F238E27FC236}">
              <a16:creationId xmlns:a16="http://schemas.microsoft.com/office/drawing/2014/main" id="{B856D72A-2E20-45D8-B3E6-9F589E1458BB}"/>
            </a:ext>
          </a:extLst>
        </xdr:cNvPr>
        <xdr:cNvCxnSpPr/>
      </xdr:nvCxnSpPr>
      <xdr:spPr>
        <a:xfrm flipV="1">
          <a:off x="18778220" y="6956049"/>
          <a:ext cx="73152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26121</xdr:rowOff>
    </xdr:from>
    <xdr:to>
      <xdr:col>107</xdr:col>
      <xdr:colOff>101600</xdr:colOff>
      <xdr:row>41</xdr:row>
      <xdr:rowOff>127721</xdr:rowOff>
    </xdr:to>
    <xdr:sp macro="" textlink="">
      <xdr:nvSpPr>
        <xdr:cNvPr id="397" name="楕円 396">
          <a:extLst>
            <a:ext uri="{FF2B5EF4-FFF2-40B4-BE49-F238E27FC236}">
              <a16:creationId xmlns:a16="http://schemas.microsoft.com/office/drawing/2014/main" id="{5956425E-C357-49B8-9C4F-8A2CF08EB2D3}"/>
            </a:ext>
          </a:extLst>
        </xdr:cNvPr>
        <xdr:cNvSpPr/>
      </xdr:nvSpPr>
      <xdr:spPr>
        <a:xfrm>
          <a:off x="17937480" y="689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76921</xdr:rowOff>
    </xdr:from>
    <xdr:to>
      <xdr:col>111</xdr:col>
      <xdr:colOff>177800</xdr:colOff>
      <xdr:row>41</xdr:row>
      <xdr:rowOff>84999</xdr:rowOff>
    </xdr:to>
    <xdr:cxnSp macro="">
      <xdr:nvCxnSpPr>
        <xdr:cNvPr id="398" name="直線コネクタ 397">
          <a:extLst>
            <a:ext uri="{FF2B5EF4-FFF2-40B4-BE49-F238E27FC236}">
              <a16:creationId xmlns:a16="http://schemas.microsoft.com/office/drawing/2014/main" id="{371A26C0-1954-4105-B16A-DE3EC3DD2E96}"/>
            </a:ext>
          </a:extLst>
        </xdr:cNvPr>
        <xdr:cNvCxnSpPr/>
      </xdr:nvCxnSpPr>
      <xdr:spPr>
        <a:xfrm>
          <a:off x="17988280" y="6950161"/>
          <a:ext cx="78994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27867</xdr:rowOff>
    </xdr:from>
    <xdr:to>
      <xdr:col>102</xdr:col>
      <xdr:colOff>165100</xdr:colOff>
      <xdr:row>41</xdr:row>
      <xdr:rowOff>129467</xdr:rowOff>
    </xdr:to>
    <xdr:sp macro="" textlink="">
      <xdr:nvSpPr>
        <xdr:cNvPr id="399" name="楕円 398">
          <a:extLst>
            <a:ext uri="{FF2B5EF4-FFF2-40B4-BE49-F238E27FC236}">
              <a16:creationId xmlns:a16="http://schemas.microsoft.com/office/drawing/2014/main" id="{E169F2EB-963F-4E65-8312-3986282EBB52}"/>
            </a:ext>
          </a:extLst>
        </xdr:cNvPr>
        <xdr:cNvSpPr/>
      </xdr:nvSpPr>
      <xdr:spPr>
        <a:xfrm>
          <a:off x="17162780" y="690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76921</xdr:rowOff>
    </xdr:from>
    <xdr:to>
      <xdr:col>107</xdr:col>
      <xdr:colOff>50800</xdr:colOff>
      <xdr:row>41</xdr:row>
      <xdr:rowOff>78667</xdr:rowOff>
    </xdr:to>
    <xdr:cxnSp macro="">
      <xdr:nvCxnSpPr>
        <xdr:cNvPr id="400" name="直線コネクタ 399">
          <a:extLst>
            <a:ext uri="{FF2B5EF4-FFF2-40B4-BE49-F238E27FC236}">
              <a16:creationId xmlns:a16="http://schemas.microsoft.com/office/drawing/2014/main" id="{EEAE6C17-B033-4B1A-8579-1FA4B4A75E3B}"/>
            </a:ext>
          </a:extLst>
        </xdr:cNvPr>
        <xdr:cNvCxnSpPr/>
      </xdr:nvCxnSpPr>
      <xdr:spPr>
        <a:xfrm flipV="1">
          <a:off x="17213580" y="6950161"/>
          <a:ext cx="774700" cy="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28525</xdr:rowOff>
    </xdr:from>
    <xdr:to>
      <xdr:col>98</xdr:col>
      <xdr:colOff>38100</xdr:colOff>
      <xdr:row>41</xdr:row>
      <xdr:rowOff>130125</xdr:rowOff>
    </xdr:to>
    <xdr:sp macro="" textlink="">
      <xdr:nvSpPr>
        <xdr:cNvPr id="401" name="楕円 400">
          <a:extLst>
            <a:ext uri="{FF2B5EF4-FFF2-40B4-BE49-F238E27FC236}">
              <a16:creationId xmlns:a16="http://schemas.microsoft.com/office/drawing/2014/main" id="{97B70636-D1B1-4448-AC9F-6DA2EFF37212}"/>
            </a:ext>
          </a:extLst>
        </xdr:cNvPr>
        <xdr:cNvSpPr/>
      </xdr:nvSpPr>
      <xdr:spPr>
        <a:xfrm>
          <a:off x="16388080" y="69017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78667</xdr:rowOff>
    </xdr:from>
    <xdr:to>
      <xdr:col>102</xdr:col>
      <xdr:colOff>114300</xdr:colOff>
      <xdr:row>41</xdr:row>
      <xdr:rowOff>79325</xdr:rowOff>
    </xdr:to>
    <xdr:cxnSp macro="">
      <xdr:nvCxnSpPr>
        <xdr:cNvPr id="402" name="直線コネクタ 401">
          <a:extLst>
            <a:ext uri="{FF2B5EF4-FFF2-40B4-BE49-F238E27FC236}">
              <a16:creationId xmlns:a16="http://schemas.microsoft.com/office/drawing/2014/main" id="{C08A30CA-620A-46BC-BB20-7B80EE3DB038}"/>
            </a:ext>
          </a:extLst>
        </xdr:cNvPr>
        <xdr:cNvCxnSpPr/>
      </xdr:nvCxnSpPr>
      <xdr:spPr>
        <a:xfrm flipV="1">
          <a:off x="16431260" y="6951907"/>
          <a:ext cx="782320" cy="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128076</xdr:rowOff>
    </xdr:from>
    <xdr:ext cx="599010" cy="259045"/>
    <xdr:sp macro="" textlink="">
      <xdr:nvSpPr>
        <xdr:cNvPr id="403" name="n_1aveValue【一般廃棄物処理施設】&#10;一人当たり有形固定資産（償却資産）額">
          <a:extLst>
            <a:ext uri="{FF2B5EF4-FFF2-40B4-BE49-F238E27FC236}">
              <a16:creationId xmlns:a16="http://schemas.microsoft.com/office/drawing/2014/main" id="{13D43FE6-5B1B-4F5C-BC68-68827226B8FD}"/>
            </a:ext>
          </a:extLst>
        </xdr:cNvPr>
        <xdr:cNvSpPr txBox="1"/>
      </xdr:nvSpPr>
      <xdr:spPr>
        <a:xfrm>
          <a:off x="18496495" y="700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147259</xdr:rowOff>
    </xdr:from>
    <xdr:ext cx="599010" cy="259045"/>
    <xdr:sp macro="" textlink="">
      <xdr:nvSpPr>
        <xdr:cNvPr id="404" name="n_2aveValue【一般廃棄物処理施設】&#10;一人当たり有形固定資産（償却資産）額">
          <a:extLst>
            <a:ext uri="{FF2B5EF4-FFF2-40B4-BE49-F238E27FC236}">
              <a16:creationId xmlns:a16="http://schemas.microsoft.com/office/drawing/2014/main" id="{20D18A38-7F1B-4E6B-B65E-9B6C5F2341E3}"/>
            </a:ext>
          </a:extLst>
        </xdr:cNvPr>
        <xdr:cNvSpPr txBox="1"/>
      </xdr:nvSpPr>
      <xdr:spPr>
        <a:xfrm>
          <a:off x="17734495" y="702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160461</xdr:rowOff>
    </xdr:from>
    <xdr:ext cx="599010" cy="259045"/>
    <xdr:sp macro="" textlink="">
      <xdr:nvSpPr>
        <xdr:cNvPr id="405" name="n_3aveValue【一般廃棄物処理施設】&#10;一人当たり有形固定資産（償却資産）額">
          <a:extLst>
            <a:ext uri="{FF2B5EF4-FFF2-40B4-BE49-F238E27FC236}">
              <a16:creationId xmlns:a16="http://schemas.microsoft.com/office/drawing/2014/main" id="{F05B7730-75F0-4C0B-B29E-399C5BA383A7}"/>
            </a:ext>
          </a:extLst>
        </xdr:cNvPr>
        <xdr:cNvSpPr txBox="1"/>
      </xdr:nvSpPr>
      <xdr:spPr>
        <a:xfrm>
          <a:off x="16936935" y="703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153735</xdr:rowOff>
    </xdr:from>
    <xdr:ext cx="599010" cy="259045"/>
    <xdr:sp macro="" textlink="">
      <xdr:nvSpPr>
        <xdr:cNvPr id="406" name="n_4aveValue【一般廃棄物処理施設】&#10;一人当たり有形固定資産（償却資産）額">
          <a:extLst>
            <a:ext uri="{FF2B5EF4-FFF2-40B4-BE49-F238E27FC236}">
              <a16:creationId xmlns:a16="http://schemas.microsoft.com/office/drawing/2014/main" id="{B8E8AF9A-0246-4156-BD70-3339770D164F}"/>
            </a:ext>
          </a:extLst>
        </xdr:cNvPr>
        <xdr:cNvSpPr txBox="1"/>
      </xdr:nvSpPr>
      <xdr:spPr>
        <a:xfrm>
          <a:off x="16162235" y="702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152326</xdr:rowOff>
    </xdr:from>
    <xdr:ext cx="599010" cy="259045"/>
    <xdr:sp macro="" textlink="">
      <xdr:nvSpPr>
        <xdr:cNvPr id="407" name="n_1mainValue【一般廃棄物処理施設】&#10;一人当たり有形固定資産（償却資産）額">
          <a:extLst>
            <a:ext uri="{FF2B5EF4-FFF2-40B4-BE49-F238E27FC236}">
              <a16:creationId xmlns:a16="http://schemas.microsoft.com/office/drawing/2014/main" id="{D02F5B13-61BE-4C69-BD4B-233F4A0ECF2E}"/>
            </a:ext>
          </a:extLst>
        </xdr:cNvPr>
        <xdr:cNvSpPr txBox="1"/>
      </xdr:nvSpPr>
      <xdr:spPr>
        <a:xfrm>
          <a:off x="18496495" y="669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144248</xdr:rowOff>
    </xdr:from>
    <xdr:ext cx="599010" cy="259045"/>
    <xdr:sp macro="" textlink="">
      <xdr:nvSpPr>
        <xdr:cNvPr id="408" name="n_2mainValue【一般廃棄物処理施設】&#10;一人当たり有形固定資産（償却資産）額">
          <a:extLst>
            <a:ext uri="{FF2B5EF4-FFF2-40B4-BE49-F238E27FC236}">
              <a16:creationId xmlns:a16="http://schemas.microsoft.com/office/drawing/2014/main" id="{55723C00-DE41-4168-87F8-6325E5CA6522}"/>
            </a:ext>
          </a:extLst>
        </xdr:cNvPr>
        <xdr:cNvSpPr txBox="1"/>
      </xdr:nvSpPr>
      <xdr:spPr>
        <a:xfrm>
          <a:off x="17734495" y="668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145994</xdr:rowOff>
    </xdr:from>
    <xdr:ext cx="599010" cy="259045"/>
    <xdr:sp macro="" textlink="">
      <xdr:nvSpPr>
        <xdr:cNvPr id="409" name="n_3mainValue【一般廃棄物処理施設】&#10;一人当たり有形固定資産（償却資産）額">
          <a:extLst>
            <a:ext uri="{FF2B5EF4-FFF2-40B4-BE49-F238E27FC236}">
              <a16:creationId xmlns:a16="http://schemas.microsoft.com/office/drawing/2014/main" id="{337C5E93-DB1F-4F2D-AD28-8A1698A779CF}"/>
            </a:ext>
          </a:extLst>
        </xdr:cNvPr>
        <xdr:cNvSpPr txBox="1"/>
      </xdr:nvSpPr>
      <xdr:spPr>
        <a:xfrm>
          <a:off x="16936935" y="668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146652</xdr:rowOff>
    </xdr:from>
    <xdr:ext cx="599010" cy="259045"/>
    <xdr:sp macro="" textlink="">
      <xdr:nvSpPr>
        <xdr:cNvPr id="410" name="n_4mainValue【一般廃棄物処理施設】&#10;一人当たり有形固定資産（償却資産）額">
          <a:extLst>
            <a:ext uri="{FF2B5EF4-FFF2-40B4-BE49-F238E27FC236}">
              <a16:creationId xmlns:a16="http://schemas.microsoft.com/office/drawing/2014/main" id="{888A93A1-8DD0-49D4-9361-5A0C67F770EC}"/>
            </a:ext>
          </a:extLst>
        </xdr:cNvPr>
        <xdr:cNvSpPr txBox="1"/>
      </xdr:nvSpPr>
      <xdr:spPr>
        <a:xfrm>
          <a:off x="16162235" y="668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FDE117A2-6B9F-4FF1-9903-E999142B206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F990964A-F955-482C-8102-02A4F306B0E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98DBCBD3-FC63-4795-A343-CDF0A97549F9}"/>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49D76001-5516-4A2A-AC53-55D398BB2EF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267ADA1A-28E7-408B-A7B1-175DA7DF5AB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6EC472FD-C24D-4B42-98FC-13643C08FC1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5F36FEDA-978F-4468-9C18-2363531EFE41}"/>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FA986BE8-2E08-48C4-AB02-436E2BA2D65B}"/>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64041AFA-2F2B-472A-827B-E1610B8FBCFE}"/>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69511F0B-EC87-428C-80A5-E7E0FA4F91B9}"/>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0ECC8E8D-1A1C-4A3D-A5CA-96BA3D993377}"/>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8A76111F-E958-457B-8C4C-5A74E6031B94}"/>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415046BE-E8A4-4693-A4BD-B72A40F813CF}"/>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D1B75DB0-283A-478E-BAF9-D9028E9A5553}"/>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BC04D652-DAF5-4CE7-A294-B72A7AD7C293}"/>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11713762-8FE4-4C54-AC7E-D2B592E2BF87}"/>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5CA8AA00-3175-4F1B-8688-1D6A1CCE343A}"/>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80C1A62B-2B62-4347-8DF6-D3F5C2E0DF52}"/>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A0DFA1CE-D70C-4F1B-ABB1-5818B697CA0C}"/>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BA5E92A7-7A67-415F-A0C8-8E5081645095}"/>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3B736CB2-3AEA-497D-9DE1-A7CE5DD8D917}"/>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7E35CBD7-00B1-4021-A6AC-86BE72B22713}"/>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416DF3E0-3ABE-470E-BE4F-BA0E52E98161}"/>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B2277367-34B6-46E6-99EC-2E4DE77290C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a:extLst>
            <a:ext uri="{FF2B5EF4-FFF2-40B4-BE49-F238E27FC236}">
              <a16:creationId xmlns:a16="http://schemas.microsoft.com/office/drawing/2014/main" id="{D845BDF1-937A-46EF-9884-37CFA6F34D1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124097</xdr:rowOff>
    </xdr:from>
    <xdr:to>
      <xdr:col>85</xdr:col>
      <xdr:colOff>126364</xdr:colOff>
      <xdr:row>63</xdr:row>
      <xdr:rowOff>125730</xdr:rowOff>
    </xdr:to>
    <xdr:cxnSp macro="">
      <xdr:nvCxnSpPr>
        <xdr:cNvPr id="436" name="直線コネクタ 435">
          <a:extLst>
            <a:ext uri="{FF2B5EF4-FFF2-40B4-BE49-F238E27FC236}">
              <a16:creationId xmlns:a16="http://schemas.microsoft.com/office/drawing/2014/main" id="{22306D2B-9F10-4B53-858A-5CC89641B026}"/>
            </a:ext>
          </a:extLst>
        </xdr:cNvPr>
        <xdr:cNvCxnSpPr/>
      </xdr:nvCxnSpPr>
      <xdr:spPr>
        <a:xfrm flipV="1">
          <a:off x="14375764" y="9344297"/>
          <a:ext cx="0" cy="134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37" name="【保健センター・保健所】&#10;有形固定資産減価償却率最小値テキスト">
          <a:extLst>
            <a:ext uri="{FF2B5EF4-FFF2-40B4-BE49-F238E27FC236}">
              <a16:creationId xmlns:a16="http://schemas.microsoft.com/office/drawing/2014/main" id="{97B224C0-A316-4719-8A71-90EDA03AA5EF}"/>
            </a:ext>
          </a:extLst>
        </xdr:cNvPr>
        <xdr:cNvSpPr txBox="1"/>
      </xdr:nvSpPr>
      <xdr:spPr>
        <a:xfrm>
          <a:off x="1441450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38" name="直線コネクタ 437">
          <a:extLst>
            <a:ext uri="{FF2B5EF4-FFF2-40B4-BE49-F238E27FC236}">
              <a16:creationId xmlns:a16="http://schemas.microsoft.com/office/drawing/2014/main" id="{A4022481-297A-44C7-95F0-4069748FC266}"/>
            </a:ext>
          </a:extLst>
        </xdr:cNvPr>
        <xdr:cNvCxnSpPr/>
      </xdr:nvCxnSpPr>
      <xdr:spPr>
        <a:xfrm>
          <a:off x="142875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70774</xdr:rowOff>
    </xdr:from>
    <xdr:ext cx="340478" cy="259045"/>
    <xdr:sp macro="" textlink="">
      <xdr:nvSpPr>
        <xdr:cNvPr id="439" name="【保健センター・保健所】&#10;有形固定資産減価償却率最大値テキスト">
          <a:extLst>
            <a:ext uri="{FF2B5EF4-FFF2-40B4-BE49-F238E27FC236}">
              <a16:creationId xmlns:a16="http://schemas.microsoft.com/office/drawing/2014/main" id="{7EE648CF-4B2B-4DF7-A6ED-054983305502}"/>
            </a:ext>
          </a:extLst>
        </xdr:cNvPr>
        <xdr:cNvSpPr txBox="1"/>
      </xdr:nvSpPr>
      <xdr:spPr>
        <a:xfrm>
          <a:off x="14414500" y="91233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124097</xdr:rowOff>
    </xdr:from>
    <xdr:to>
      <xdr:col>86</xdr:col>
      <xdr:colOff>25400</xdr:colOff>
      <xdr:row>55</xdr:row>
      <xdr:rowOff>124097</xdr:rowOff>
    </xdr:to>
    <xdr:cxnSp macro="">
      <xdr:nvCxnSpPr>
        <xdr:cNvPr id="440" name="直線コネクタ 439">
          <a:extLst>
            <a:ext uri="{FF2B5EF4-FFF2-40B4-BE49-F238E27FC236}">
              <a16:creationId xmlns:a16="http://schemas.microsoft.com/office/drawing/2014/main" id="{33B133FF-8C23-4CE3-A577-319C53561436}"/>
            </a:ext>
          </a:extLst>
        </xdr:cNvPr>
        <xdr:cNvCxnSpPr/>
      </xdr:nvCxnSpPr>
      <xdr:spPr>
        <a:xfrm>
          <a:off x="14287500" y="93442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168020</xdr:rowOff>
    </xdr:from>
    <xdr:ext cx="405111" cy="259045"/>
    <xdr:sp macro="" textlink="">
      <xdr:nvSpPr>
        <xdr:cNvPr id="441" name="【保健センター・保健所】&#10;有形固定資産減価償却率平均値テキスト">
          <a:extLst>
            <a:ext uri="{FF2B5EF4-FFF2-40B4-BE49-F238E27FC236}">
              <a16:creationId xmlns:a16="http://schemas.microsoft.com/office/drawing/2014/main" id="{4E137BF8-3BF8-4092-ADBD-40B04164A6F1}"/>
            </a:ext>
          </a:extLst>
        </xdr:cNvPr>
        <xdr:cNvSpPr txBox="1"/>
      </xdr:nvSpPr>
      <xdr:spPr>
        <a:xfrm>
          <a:off x="14414500" y="9891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145143</xdr:rowOff>
    </xdr:from>
    <xdr:to>
      <xdr:col>85</xdr:col>
      <xdr:colOff>177800</xdr:colOff>
      <xdr:row>60</xdr:row>
      <xdr:rowOff>75293</xdr:rowOff>
    </xdr:to>
    <xdr:sp macro="" textlink="">
      <xdr:nvSpPr>
        <xdr:cNvPr id="442" name="フローチャート: 判断 441">
          <a:extLst>
            <a:ext uri="{FF2B5EF4-FFF2-40B4-BE49-F238E27FC236}">
              <a16:creationId xmlns:a16="http://schemas.microsoft.com/office/drawing/2014/main" id="{68F875FC-4B1B-4D02-B8D5-523D64999885}"/>
            </a:ext>
          </a:extLst>
        </xdr:cNvPr>
        <xdr:cNvSpPr/>
      </xdr:nvSpPr>
      <xdr:spPr>
        <a:xfrm>
          <a:off x="14325600" y="1003590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443" name="フローチャート: 判断 442">
          <a:extLst>
            <a:ext uri="{FF2B5EF4-FFF2-40B4-BE49-F238E27FC236}">
              <a16:creationId xmlns:a16="http://schemas.microsoft.com/office/drawing/2014/main" id="{56488481-848A-4D63-91B9-92D3D9E7E2C6}"/>
            </a:ext>
          </a:extLst>
        </xdr:cNvPr>
        <xdr:cNvSpPr/>
      </xdr:nvSpPr>
      <xdr:spPr>
        <a:xfrm>
          <a:off x="13578840" y="10035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444" name="フローチャート: 判断 443">
          <a:extLst>
            <a:ext uri="{FF2B5EF4-FFF2-40B4-BE49-F238E27FC236}">
              <a16:creationId xmlns:a16="http://schemas.microsoft.com/office/drawing/2014/main" id="{EB83051A-B018-4E8D-A574-2AA035B9A5CB}"/>
            </a:ext>
          </a:extLst>
        </xdr:cNvPr>
        <xdr:cNvSpPr/>
      </xdr:nvSpPr>
      <xdr:spPr>
        <a:xfrm>
          <a:off x="1280414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445" name="フローチャート: 判断 444">
          <a:extLst>
            <a:ext uri="{FF2B5EF4-FFF2-40B4-BE49-F238E27FC236}">
              <a16:creationId xmlns:a16="http://schemas.microsoft.com/office/drawing/2014/main" id="{4F5C6029-B551-458F-9114-C8E679A4AF0A}"/>
            </a:ext>
          </a:extLst>
        </xdr:cNvPr>
        <xdr:cNvSpPr/>
      </xdr:nvSpPr>
      <xdr:spPr>
        <a:xfrm>
          <a:off x="12029440" y="99640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45538</xdr:rowOff>
    </xdr:from>
    <xdr:to>
      <xdr:col>67</xdr:col>
      <xdr:colOff>101600</xdr:colOff>
      <xdr:row>59</xdr:row>
      <xdr:rowOff>147138</xdr:rowOff>
    </xdr:to>
    <xdr:sp macro="" textlink="">
      <xdr:nvSpPr>
        <xdr:cNvPr id="446" name="フローチャート: 判断 445">
          <a:extLst>
            <a:ext uri="{FF2B5EF4-FFF2-40B4-BE49-F238E27FC236}">
              <a16:creationId xmlns:a16="http://schemas.microsoft.com/office/drawing/2014/main" id="{B144810C-36BD-4790-BDB8-52AA925CE45A}"/>
            </a:ext>
          </a:extLst>
        </xdr:cNvPr>
        <xdr:cNvSpPr/>
      </xdr:nvSpPr>
      <xdr:spPr>
        <a:xfrm>
          <a:off x="11231880" y="993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56CA8BA-65F7-4225-9103-A45EAFBB8CB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3943C956-8757-48D9-84E7-DCFB1DDAECE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1BE495BE-4ED6-4A54-961E-AED6FE53185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6B33641B-FD8B-4475-84A0-2AC56A55122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2FD18D9C-B96E-4A0F-8E17-4C632A08C562}"/>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452" name="楕円 451">
          <a:extLst>
            <a:ext uri="{FF2B5EF4-FFF2-40B4-BE49-F238E27FC236}">
              <a16:creationId xmlns:a16="http://schemas.microsoft.com/office/drawing/2014/main" id="{4FAAA152-E821-4667-8E26-DBCA87777FCD}"/>
            </a:ext>
          </a:extLst>
        </xdr:cNvPr>
        <xdr:cNvSpPr/>
      </xdr:nvSpPr>
      <xdr:spPr>
        <a:xfrm>
          <a:off x="14325600" y="1004406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131734</xdr:rowOff>
    </xdr:from>
    <xdr:ext cx="405111" cy="259045"/>
    <xdr:sp macro="" textlink="">
      <xdr:nvSpPr>
        <xdr:cNvPr id="453" name="【保健センター・保健所】&#10;有形固定資産減価償却率該当値テキスト">
          <a:extLst>
            <a:ext uri="{FF2B5EF4-FFF2-40B4-BE49-F238E27FC236}">
              <a16:creationId xmlns:a16="http://schemas.microsoft.com/office/drawing/2014/main" id="{552A8759-F0C0-44B2-85EC-8EC24927F788}"/>
            </a:ext>
          </a:extLst>
        </xdr:cNvPr>
        <xdr:cNvSpPr txBox="1"/>
      </xdr:nvSpPr>
      <xdr:spPr>
        <a:xfrm>
          <a:off x="14414500" y="10022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454" name="楕円 453">
          <a:extLst>
            <a:ext uri="{FF2B5EF4-FFF2-40B4-BE49-F238E27FC236}">
              <a16:creationId xmlns:a16="http://schemas.microsoft.com/office/drawing/2014/main" id="{86A33DB8-62D4-4B23-B616-5A1F558F6D51}"/>
            </a:ext>
          </a:extLst>
        </xdr:cNvPr>
        <xdr:cNvSpPr/>
      </xdr:nvSpPr>
      <xdr:spPr>
        <a:xfrm>
          <a:off x="13578840" y="1001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0</xdr:rowOff>
    </xdr:from>
    <xdr:to>
      <xdr:col>85</xdr:col>
      <xdr:colOff>127000</xdr:colOff>
      <xdr:row>60</xdr:row>
      <xdr:rowOff>32657</xdr:rowOff>
    </xdr:to>
    <xdr:cxnSp macro="">
      <xdr:nvCxnSpPr>
        <xdr:cNvPr id="455" name="直線コネクタ 454">
          <a:extLst>
            <a:ext uri="{FF2B5EF4-FFF2-40B4-BE49-F238E27FC236}">
              <a16:creationId xmlns:a16="http://schemas.microsoft.com/office/drawing/2014/main" id="{50AA31EF-17DA-4332-A0FB-7DC110120887}"/>
            </a:ext>
          </a:extLst>
        </xdr:cNvPr>
        <xdr:cNvCxnSpPr/>
      </xdr:nvCxnSpPr>
      <xdr:spPr>
        <a:xfrm>
          <a:off x="13629640" y="10058400"/>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79828</xdr:rowOff>
    </xdr:from>
    <xdr:to>
      <xdr:col>76</xdr:col>
      <xdr:colOff>165100</xdr:colOff>
      <xdr:row>59</xdr:row>
      <xdr:rowOff>9978</xdr:rowOff>
    </xdr:to>
    <xdr:sp macro="" textlink="">
      <xdr:nvSpPr>
        <xdr:cNvPr id="456" name="楕円 455">
          <a:extLst>
            <a:ext uri="{FF2B5EF4-FFF2-40B4-BE49-F238E27FC236}">
              <a16:creationId xmlns:a16="http://schemas.microsoft.com/office/drawing/2014/main" id="{C375EBFA-4DF8-4F1B-BD3D-3F15DACF2A25}"/>
            </a:ext>
          </a:extLst>
        </xdr:cNvPr>
        <xdr:cNvSpPr/>
      </xdr:nvSpPr>
      <xdr:spPr>
        <a:xfrm>
          <a:off x="12804140" y="98029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130628</xdr:rowOff>
    </xdr:from>
    <xdr:to>
      <xdr:col>81</xdr:col>
      <xdr:colOff>50800</xdr:colOff>
      <xdr:row>60</xdr:row>
      <xdr:rowOff>0</xdr:rowOff>
    </xdr:to>
    <xdr:cxnSp macro="">
      <xdr:nvCxnSpPr>
        <xdr:cNvPr id="457" name="直線コネクタ 456">
          <a:extLst>
            <a:ext uri="{FF2B5EF4-FFF2-40B4-BE49-F238E27FC236}">
              <a16:creationId xmlns:a16="http://schemas.microsoft.com/office/drawing/2014/main" id="{B5520D26-1188-4B8C-B2A3-9E88C6527171}"/>
            </a:ext>
          </a:extLst>
        </xdr:cNvPr>
        <xdr:cNvCxnSpPr/>
      </xdr:nvCxnSpPr>
      <xdr:spPr>
        <a:xfrm>
          <a:off x="12854940" y="9853748"/>
          <a:ext cx="774700" cy="20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53703</xdr:rowOff>
    </xdr:from>
    <xdr:to>
      <xdr:col>72</xdr:col>
      <xdr:colOff>38100</xdr:colOff>
      <xdr:row>58</xdr:row>
      <xdr:rowOff>155303</xdr:rowOff>
    </xdr:to>
    <xdr:sp macro="" textlink="">
      <xdr:nvSpPr>
        <xdr:cNvPr id="458" name="楕円 457">
          <a:extLst>
            <a:ext uri="{FF2B5EF4-FFF2-40B4-BE49-F238E27FC236}">
              <a16:creationId xmlns:a16="http://schemas.microsoft.com/office/drawing/2014/main" id="{A7342734-A5E0-4D08-8AA1-0F58B73E1534}"/>
            </a:ext>
          </a:extLst>
        </xdr:cNvPr>
        <xdr:cNvSpPr/>
      </xdr:nvSpPr>
      <xdr:spPr>
        <a:xfrm>
          <a:off x="12029440" y="97768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104503</xdr:rowOff>
    </xdr:from>
    <xdr:to>
      <xdr:col>76</xdr:col>
      <xdr:colOff>114300</xdr:colOff>
      <xdr:row>58</xdr:row>
      <xdr:rowOff>130628</xdr:rowOff>
    </xdr:to>
    <xdr:cxnSp macro="">
      <xdr:nvCxnSpPr>
        <xdr:cNvPr id="459" name="直線コネクタ 458">
          <a:extLst>
            <a:ext uri="{FF2B5EF4-FFF2-40B4-BE49-F238E27FC236}">
              <a16:creationId xmlns:a16="http://schemas.microsoft.com/office/drawing/2014/main" id="{91EBAEDE-F425-43B4-B1F5-132EB7738D7B}"/>
            </a:ext>
          </a:extLst>
        </xdr:cNvPr>
        <xdr:cNvCxnSpPr/>
      </xdr:nvCxnSpPr>
      <xdr:spPr>
        <a:xfrm>
          <a:off x="12072620" y="9827623"/>
          <a:ext cx="7823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29210</xdr:rowOff>
    </xdr:from>
    <xdr:to>
      <xdr:col>67</xdr:col>
      <xdr:colOff>101600</xdr:colOff>
      <xdr:row>58</xdr:row>
      <xdr:rowOff>130810</xdr:rowOff>
    </xdr:to>
    <xdr:sp macro="" textlink="">
      <xdr:nvSpPr>
        <xdr:cNvPr id="460" name="楕円 459">
          <a:extLst>
            <a:ext uri="{FF2B5EF4-FFF2-40B4-BE49-F238E27FC236}">
              <a16:creationId xmlns:a16="http://schemas.microsoft.com/office/drawing/2014/main" id="{3AD2B573-D174-408E-AFAC-83B452A4AC58}"/>
            </a:ext>
          </a:extLst>
        </xdr:cNvPr>
        <xdr:cNvSpPr/>
      </xdr:nvSpPr>
      <xdr:spPr>
        <a:xfrm>
          <a:off x="1123188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80010</xdr:rowOff>
    </xdr:from>
    <xdr:to>
      <xdr:col>71</xdr:col>
      <xdr:colOff>177800</xdr:colOff>
      <xdr:row>58</xdr:row>
      <xdr:rowOff>104503</xdr:rowOff>
    </xdr:to>
    <xdr:cxnSp macro="">
      <xdr:nvCxnSpPr>
        <xdr:cNvPr id="461" name="直線コネクタ 460">
          <a:extLst>
            <a:ext uri="{FF2B5EF4-FFF2-40B4-BE49-F238E27FC236}">
              <a16:creationId xmlns:a16="http://schemas.microsoft.com/office/drawing/2014/main" id="{6B5DDF54-FC7A-4DD8-9DBF-305EBB1373EE}"/>
            </a:ext>
          </a:extLst>
        </xdr:cNvPr>
        <xdr:cNvCxnSpPr/>
      </xdr:nvCxnSpPr>
      <xdr:spPr>
        <a:xfrm>
          <a:off x="11282680" y="9803130"/>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66420</xdr:rowOff>
    </xdr:from>
    <xdr:ext cx="405111" cy="259045"/>
    <xdr:sp macro="" textlink="">
      <xdr:nvSpPr>
        <xdr:cNvPr id="462" name="n_1aveValue【保健センター・保健所】&#10;有形固定資産減価償却率">
          <a:extLst>
            <a:ext uri="{FF2B5EF4-FFF2-40B4-BE49-F238E27FC236}">
              <a16:creationId xmlns:a16="http://schemas.microsoft.com/office/drawing/2014/main" id="{10A2BBD2-6139-4368-B2B0-C4B194C6A2E1}"/>
            </a:ext>
          </a:extLst>
        </xdr:cNvPr>
        <xdr:cNvSpPr txBox="1"/>
      </xdr:nvSpPr>
      <xdr:spPr>
        <a:xfrm>
          <a:off x="13437244" y="1012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463" name="n_2aveValue【保健センター・保健所】&#10;有形固定資産減価償却率">
          <a:extLst>
            <a:ext uri="{FF2B5EF4-FFF2-40B4-BE49-F238E27FC236}">
              <a16:creationId xmlns:a16="http://schemas.microsoft.com/office/drawing/2014/main" id="{D979BD32-CDE6-4B8F-9F57-A8BCB4FA29D3}"/>
            </a:ext>
          </a:extLst>
        </xdr:cNvPr>
        <xdr:cNvSpPr txBox="1"/>
      </xdr:nvSpPr>
      <xdr:spPr>
        <a:xfrm>
          <a:off x="12675244" y="10051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166024</xdr:rowOff>
    </xdr:from>
    <xdr:ext cx="405111" cy="259045"/>
    <xdr:sp macro="" textlink="">
      <xdr:nvSpPr>
        <xdr:cNvPr id="464" name="n_3aveValue【保健センター・保健所】&#10;有形固定資産減価償却率">
          <a:extLst>
            <a:ext uri="{FF2B5EF4-FFF2-40B4-BE49-F238E27FC236}">
              <a16:creationId xmlns:a16="http://schemas.microsoft.com/office/drawing/2014/main" id="{BAF5DE6B-9DE1-401A-A89C-08D2A6085C21}"/>
            </a:ext>
          </a:extLst>
        </xdr:cNvPr>
        <xdr:cNvSpPr txBox="1"/>
      </xdr:nvSpPr>
      <xdr:spPr>
        <a:xfrm>
          <a:off x="11900544" y="10056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138265</xdr:rowOff>
    </xdr:from>
    <xdr:ext cx="405111" cy="259045"/>
    <xdr:sp macro="" textlink="">
      <xdr:nvSpPr>
        <xdr:cNvPr id="465" name="n_4aveValue【保健センター・保健所】&#10;有形固定資産減価償却率">
          <a:extLst>
            <a:ext uri="{FF2B5EF4-FFF2-40B4-BE49-F238E27FC236}">
              <a16:creationId xmlns:a16="http://schemas.microsoft.com/office/drawing/2014/main" id="{A3C84685-86DF-4218-BE77-FA8BCC914874}"/>
            </a:ext>
          </a:extLst>
        </xdr:cNvPr>
        <xdr:cNvSpPr txBox="1"/>
      </xdr:nvSpPr>
      <xdr:spPr>
        <a:xfrm>
          <a:off x="11102984" y="10029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67327</xdr:rowOff>
    </xdr:from>
    <xdr:ext cx="405111" cy="259045"/>
    <xdr:sp macro="" textlink="">
      <xdr:nvSpPr>
        <xdr:cNvPr id="466" name="n_1mainValue【保健センター・保健所】&#10;有形固定資産減価償却率">
          <a:extLst>
            <a:ext uri="{FF2B5EF4-FFF2-40B4-BE49-F238E27FC236}">
              <a16:creationId xmlns:a16="http://schemas.microsoft.com/office/drawing/2014/main" id="{DFA3A784-6C42-4297-8E9C-3DB34C5FA5B5}"/>
            </a:ext>
          </a:extLst>
        </xdr:cNvPr>
        <xdr:cNvSpPr txBox="1"/>
      </xdr:nvSpPr>
      <xdr:spPr>
        <a:xfrm>
          <a:off x="134372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26505</xdr:rowOff>
    </xdr:from>
    <xdr:ext cx="405111" cy="259045"/>
    <xdr:sp macro="" textlink="">
      <xdr:nvSpPr>
        <xdr:cNvPr id="467" name="n_2mainValue【保健センター・保健所】&#10;有形固定資産減価償却率">
          <a:extLst>
            <a:ext uri="{FF2B5EF4-FFF2-40B4-BE49-F238E27FC236}">
              <a16:creationId xmlns:a16="http://schemas.microsoft.com/office/drawing/2014/main" id="{AA577A03-8769-4BC3-927C-5EE0F88EE546}"/>
            </a:ext>
          </a:extLst>
        </xdr:cNvPr>
        <xdr:cNvSpPr txBox="1"/>
      </xdr:nvSpPr>
      <xdr:spPr>
        <a:xfrm>
          <a:off x="12675244" y="958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380</xdr:rowOff>
    </xdr:from>
    <xdr:ext cx="405111" cy="259045"/>
    <xdr:sp macro="" textlink="">
      <xdr:nvSpPr>
        <xdr:cNvPr id="468" name="n_3mainValue【保健センター・保健所】&#10;有形固定資産減価償却率">
          <a:extLst>
            <a:ext uri="{FF2B5EF4-FFF2-40B4-BE49-F238E27FC236}">
              <a16:creationId xmlns:a16="http://schemas.microsoft.com/office/drawing/2014/main" id="{5DA50A46-B976-472A-A204-2A7B78E6C67D}"/>
            </a:ext>
          </a:extLst>
        </xdr:cNvPr>
        <xdr:cNvSpPr txBox="1"/>
      </xdr:nvSpPr>
      <xdr:spPr>
        <a:xfrm>
          <a:off x="11900544" y="955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147337</xdr:rowOff>
    </xdr:from>
    <xdr:ext cx="405111" cy="259045"/>
    <xdr:sp macro="" textlink="">
      <xdr:nvSpPr>
        <xdr:cNvPr id="469" name="n_4mainValue【保健センター・保健所】&#10;有形固定資産減価償却率">
          <a:extLst>
            <a:ext uri="{FF2B5EF4-FFF2-40B4-BE49-F238E27FC236}">
              <a16:creationId xmlns:a16="http://schemas.microsoft.com/office/drawing/2014/main" id="{208EFF54-84E8-4EDF-B95C-70943F73E4C5}"/>
            </a:ext>
          </a:extLst>
        </xdr:cNvPr>
        <xdr:cNvSpPr txBox="1"/>
      </xdr:nvSpPr>
      <xdr:spPr>
        <a:xfrm>
          <a:off x="1110298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85B5D695-5DF0-4183-8A74-48756983A1CD}"/>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6A9E659C-C1F3-4F28-8B55-AEA983E4A38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DCB509ED-FAFC-45FE-BA91-99C604B8A8A7}"/>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16F7B735-E03B-4EC7-BFC1-B9749C7CE92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482F1F1A-E0B6-4964-9AC2-2011FCE3A8E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C43870F7-36EB-4814-996E-9D30BB32021E}"/>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64E6D457-8541-4620-869D-173C9A1424A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A9CCF905-4FE7-4442-BCC9-190C6FDCE44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FFC7BAB5-2DD1-43A9-B74E-AE8DF2B7CF89}"/>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9782D71D-8D56-4882-B470-F423734993A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0" name="直線コネクタ 479">
          <a:extLst>
            <a:ext uri="{FF2B5EF4-FFF2-40B4-BE49-F238E27FC236}">
              <a16:creationId xmlns:a16="http://schemas.microsoft.com/office/drawing/2014/main" id="{BF4AA7BE-D7AA-4285-8A93-F6349E740EEA}"/>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1" name="テキスト ボックス 480">
          <a:extLst>
            <a:ext uri="{FF2B5EF4-FFF2-40B4-BE49-F238E27FC236}">
              <a16:creationId xmlns:a16="http://schemas.microsoft.com/office/drawing/2014/main" id="{855AE6AD-2C6D-4F08-98A4-AD054BE4B987}"/>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2" name="直線コネクタ 481">
          <a:extLst>
            <a:ext uri="{FF2B5EF4-FFF2-40B4-BE49-F238E27FC236}">
              <a16:creationId xmlns:a16="http://schemas.microsoft.com/office/drawing/2014/main" id="{5CE99E7B-4AB6-45D5-9753-460187814917}"/>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3" name="テキスト ボックス 482">
          <a:extLst>
            <a:ext uri="{FF2B5EF4-FFF2-40B4-BE49-F238E27FC236}">
              <a16:creationId xmlns:a16="http://schemas.microsoft.com/office/drawing/2014/main" id="{32D00F11-BC72-4F4F-8BC2-94316017AB45}"/>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4" name="直線コネクタ 483">
          <a:extLst>
            <a:ext uri="{FF2B5EF4-FFF2-40B4-BE49-F238E27FC236}">
              <a16:creationId xmlns:a16="http://schemas.microsoft.com/office/drawing/2014/main" id="{5143F03D-B71C-4319-8C58-15E6F732E4A3}"/>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5" name="テキスト ボックス 484">
          <a:extLst>
            <a:ext uri="{FF2B5EF4-FFF2-40B4-BE49-F238E27FC236}">
              <a16:creationId xmlns:a16="http://schemas.microsoft.com/office/drawing/2014/main" id="{9CBCE205-A8B2-477C-B122-7F526A7AED5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6" name="直線コネクタ 485">
          <a:extLst>
            <a:ext uri="{FF2B5EF4-FFF2-40B4-BE49-F238E27FC236}">
              <a16:creationId xmlns:a16="http://schemas.microsoft.com/office/drawing/2014/main" id="{CF018C7A-130B-4A50-8F05-C83D5DB9C084}"/>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7" name="テキスト ボックス 486">
          <a:extLst>
            <a:ext uri="{FF2B5EF4-FFF2-40B4-BE49-F238E27FC236}">
              <a16:creationId xmlns:a16="http://schemas.microsoft.com/office/drawing/2014/main" id="{6AEE7E3C-CEFC-46E4-8A15-F826649C17CE}"/>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id="{56A08101-5591-4441-A6EA-4FC864FA84E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A5088F2D-32EA-4D8D-B5CE-453253A76805}"/>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保健センター・保健所】&#10;一人当たり面積グラフ枠">
          <a:extLst>
            <a:ext uri="{FF2B5EF4-FFF2-40B4-BE49-F238E27FC236}">
              <a16:creationId xmlns:a16="http://schemas.microsoft.com/office/drawing/2014/main" id="{082AE9ED-BBBD-4B2B-90C7-FE7A2F1CD999}"/>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62</xdr:row>
      <xdr:rowOff>20574</xdr:rowOff>
    </xdr:from>
    <xdr:to>
      <xdr:col>116</xdr:col>
      <xdr:colOff>62864</xdr:colOff>
      <xdr:row>63</xdr:row>
      <xdr:rowOff>151791</xdr:rowOff>
    </xdr:to>
    <xdr:cxnSp macro="">
      <xdr:nvCxnSpPr>
        <xdr:cNvPr id="491" name="直線コネクタ 490">
          <a:extLst>
            <a:ext uri="{FF2B5EF4-FFF2-40B4-BE49-F238E27FC236}">
              <a16:creationId xmlns:a16="http://schemas.microsoft.com/office/drawing/2014/main" id="{5C2151A5-7813-4A20-9040-2094D7564448}"/>
            </a:ext>
          </a:extLst>
        </xdr:cNvPr>
        <xdr:cNvCxnSpPr/>
      </xdr:nvCxnSpPr>
      <xdr:spPr>
        <a:xfrm flipV="1">
          <a:off x="19509104" y="10414254"/>
          <a:ext cx="0" cy="29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492" name="【保健センター・保健所】&#10;一人当たり面積最小値テキスト">
          <a:extLst>
            <a:ext uri="{FF2B5EF4-FFF2-40B4-BE49-F238E27FC236}">
              <a16:creationId xmlns:a16="http://schemas.microsoft.com/office/drawing/2014/main" id="{C086FCB8-635F-4421-B4F7-3B44C5684E8C}"/>
            </a:ext>
          </a:extLst>
        </xdr:cNvPr>
        <xdr:cNvSpPr txBox="1"/>
      </xdr:nvSpPr>
      <xdr:spPr>
        <a:xfrm>
          <a:off x="19547840" y="1071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493" name="直線コネクタ 492">
          <a:extLst>
            <a:ext uri="{FF2B5EF4-FFF2-40B4-BE49-F238E27FC236}">
              <a16:creationId xmlns:a16="http://schemas.microsoft.com/office/drawing/2014/main" id="{9816CF88-CEE1-4BFC-8C33-2E469F5175F1}"/>
            </a:ext>
          </a:extLst>
        </xdr:cNvPr>
        <xdr:cNvCxnSpPr/>
      </xdr:nvCxnSpPr>
      <xdr:spPr>
        <a:xfrm>
          <a:off x="19443700" y="10713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138701</xdr:rowOff>
    </xdr:from>
    <xdr:ext cx="469744" cy="259045"/>
    <xdr:sp macro="" textlink="">
      <xdr:nvSpPr>
        <xdr:cNvPr id="494" name="【保健センター・保健所】&#10;一人当たり面積最大値テキスト">
          <a:extLst>
            <a:ext uri="{FF2B5EF4-FFF2-40B4-BE49-F238E27FC236}">
              <a16:creationId xmlns:a16="http://schemas.microsoft.com/office/drawing/2014/main" id="{DED99917-364B-43F9-8CCE-33B85A286888}"/>
            </a:ext>
          </a:extLst>
        </xdr:cNvPr>
        <xdr:cNvSpPr txBox="1"/>
      </xdr:nvSpPr>
      <xdr:spPr>
        <a:xfrm>
          <a:off x="19547840" y="1019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20574</xdr:rowOff>
    </xdr:from>
    <xdr:to>
      <xdr:col>116</xdr:col>
      <xdr:colOff>152400</xdr:colOff>
      <xdr:row>62</xdr:row>
      <xdr:rowOff>20574</xdr:rowOff>
    </xdr:to>
    <xdr:cxnSp macro="">
      <xdr:nvCxnSpPr>
        <xdr:cNvPr id="495" name="直線コネクタ 494">
          <a:extLst>
            <a:ext uri="{FF2B5EF4-FFF2-40B4-BE49-F238E27FC236}">
              <a16:creationId xmlns:a16="http://schemas.microsoft.com/office/drawing/2014/main" id="{722C325E-7B1D-4E1F-AA65-402BCD931756}"/>
            </a:ext>
          </a:extLst>
        </xdr:cNvPr>
        <xdr:cNvCxnSpPr/>
      </xdr:nvCxnSpPr>
      <xdr:spPr>
        <a:xfrm>
          <a:off x="19443700" y="104142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167200</xdr:rowOff>
    </xdr:from>
    <xdr:ext cx="469744" cy="259045"/>
    <xdr:sp macro="" textlink="">
      <xdr:nvSpPr>
        <xdr:cNvPr id="496" name="【保健センター・保健所】&#10;一人当たり面積平均値テキスト">
          <a:extLst>
            <a:ext uri="{FF2B5EF4-FFF2-40B4-BE49-F238E27FC236}">
              <a16:creationId xmlns:a16="http://schemas.microsoft.com/office/drawing/2014/main" id="{622580CA-7B1E-4F40-90A6-03F17A6F1AF3}"/>
            </a:ext>
          </a:extLst>
        </xdr:cNvPr>
        <xdr:cNvSpPr txBox="1"/>
      </xdr:nvSpPr>
      <xdr:spPr>
        <a:xfrm>
          <a:off x="19547840" y="10560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17323</xdr:rowOff>
    </xdr:from>
    <xdr:to>
      <xdr:col>116</xdr:col>
      <xdr:colOff>114300</xdr:colOff>
      <xdr:row>63</xdr:row>
      <xdr:rowOff>118923</xdr:rowOff>
    </xdr:to>
    <xdr:sp macro="" textlink="">
      <xdr:nvSpPr>
        <xdr:cNvPr id="497" name="フローチャート: 判断 496">
          <a:extLst>
            <a:ext uri="{FF2B5EF4-FFF2-40B4-BE49-F238E27FC236}">
              <a16:creationId xmlns:a16="http://schemas.microsoft.com/office/drawing/2014/main" id="{BA283012-B730-4303-A987-5026FB87ED4D}"/>
            </a:ext>
          </a:extLst>
        </xdr:cNvPr>
        <xdr:cNvSpPr/>
      </xdr:nvSpPr>
      <xdr:spPr>
        <a:xfrm>
          <a:off x="19458940" y="1057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18694</xdr:rowOff>
    </xdr:from>
    <xdr:to>
      <xdr:col>112</xdr:col>
      <xdr:colOff>38100</xdr:colOff>
      <xdr:row>63</xdr:row>
      <xdr:rowOff>120294</xdr:rowOff>
    </xdr:to>
    <xdr:sp macro="" textlink="">
      <xdr:nvSpPr>
        <xdr:cNvPr id="498" name="フローチャート: 判断 497">
          <a:extLst>
            <a:ext uri="{FF2B5EF4-FFF2-40B4-BE49-F238E27FC236}">
              <a16:creationId xmlns:a16="http://schemas.microsoft.com/office/drawing/2014/main" id="{7C911242-BF19-47CA-891C-DDE268F27376}"/>
            </a:ext>
          </a:extLst>
        </xdr:cNvPr>
        <xdr:cNvSpPr/>
      </xdr:nvSpPr>
      <xdr:spPr>
        <a:xfrm>
          <a:off x="18735040" y="105800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160427</xdr:rowOff>
    </xdr:from>
    <xdr:to>
      <xdr:col>107</xdr:col>
      <xdr:colOff>101600</xdr:colOff>
      <xdr:row>63</xdr:row>
      <xdr:rowOff>90577</xdr:rowOff>
    </xdr:to>
    <xdr:sp macro="" textlink="">
      <xdr:nvSpPr>
        <xdr:cNvPr id="499" name="フローチャート: 判断 498">
          <a:extLst>
            <a:ext uri="{FF2B5EF4-FFF2-40B4-BE49-F238E27FC236}">
              <a16:creationId xmlns:a16="http://schemas.microsoft.com/office/drawing/2014/main" id="{9A742F24-37DD-48D9-BFF1-127DCB0ECA6F}"/>
            </a:ext>
          </a:extLst>
        </xdr:cNvPr>
        <xdr:cNvSpPr/>
      </xdr:nvSpPr>
      <xdr:spPr>
        <a:xfrm>
          <a:off x="17937480" y="105541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167742</xdr:rowOff>
    </xdr:from>
    <xdr:to>
      <xdr:col>102</xdr:col>
      <xdr:colOff>165100</xdr:colOff>
      <xdr:row>63</xdr:row>
      <xdr:rowOff>97892</xdr:rowOff>
    </xdr:to>
    <xdr:sp macro="" textlink="">
      <xdr:nvSpPr>
        <xdr:cNvPr id="500" name="フローチャート: 判断 499">
          <a:extLst>
            <a:ext uri="{FF2B5EF4-FFF2-40B4-BE49-F238E27FC236}">
              <a16:creationId xmlns:a16="http://schemas.microsoft.com/office/drawing/2014/main" id="{DFC0F8EA-16CE-4F68-8D63-CC651E49C38B}"/>
            </a:ext>
          </a:extLst>
        </xdr:cNvPr>
        <xdr:cNvSpPr/>
      </xdr:nvSpPr>
      <xdr:spPr>
        <a:xfrm>
          <a:off x="17162780" y="105614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28296</xdr:rowOff>
    </xdr:from>
    <xdr:to>
      <xdr:col>98</xdr:col>
      <xdr:colOff>38100</xdr:colOff>
      <xdr:row>63</xdr:row>
      <xdr:rowOff>129896</xdr:rowOff>
    </xdr:to>
    <xdr:sp macro="" textlink="">
      <xdr:nvSpPr>
        <xdr:cNvPr id="501" name="フローチャート: 判断 500">
          <a:extLst>
            <a:ext uri="{FF2B5EF4-FFF2-40B4-BE49-F238E27FC236}">
              <a16:creationId xmlns:a16="http://schemas.microsoft.com/office/drawing/2014/main" id="{E214599D-E3E2-4D0B-B98B-51564F859FC0}"/>
            </a:ext>
          </a:extLst>
        </xdr:cNvPr>
        <xdr:cNvSpPr/>
      </xdr:nvSpPr>
      <xdr:spPr>
        <a:xfrm>
          <a:off x="16388080" y="105896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7E9E4A94-7919-4DD7-BD25-B134A806DCE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4CC7F216-3C5F-4F49-A98F-FBF34BE9C438}"/>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D4C74141-472B-40FB-A4A4-62E3F0A75D9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E6453B2E-04C8-45F5-A9FE-94A88841399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CC328E9F-C83D-4A10-817E-7FAB31C65729}"/>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141224</xdr:rowOff>
    </xdr:from>
    <xdr:to>
      <xdr:col>116</xdr:col>
      <xdr:colOff>114300</xdr:colOff>
      <xdr:row>62</xdr:row>
      <xdr:rowOff>71374</xdr:rowOff>
    </xdr:to>
    <xdr:sp macro="" textlink="">
      <xdr:nvSpPr>
        <xdr:cNvPr id="507" name="楕円 506">
          <a:extLst>
            <a:ext uri="{FF2B5EF4-FFF2-40B4-BE49-F238E27FC236}">
              <a16:creationId xmlns:a16="http://schemas.microsoft.com/office/drawing/2014/main" id="{0D6834AE-228A-46C5-BD24-DF405FD82F0C}"/>
            </a:ext>
          </a:extLst>
        </xdr:cNvPr>
        <xdr:cNvSpPr/>
      </xdr:nvSpPr>
      <xdr:spPr>
        <a:xfrm>
          <a:off x="19458940" y="103672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94251</xdr:rowOff>
    </xdr:from>
    <xdr:ext cx="469744" cy="259045"/>
    <xdr:sp macro="" textlink="">
      <xdr:nvSpPr>
        <xdr:cNvPr id="508" name="【保健センター・保健所】&#10;一人当たり面積該当値テキスト">
          <a:extLst>
            <a:ext uri="{FF2B5EF4-FFF2-40B4-BE49-F238E27FC236}">
              <a16:creationId xmlns:a16="http://schemas.microsoft.com/office/drawing/2014/main" id="{E7607324-A6B1-42C1-B568-17E6706B8341}"/>
            </a:ext>
          </a:extLst>
        </xdr:cNvPr>
        <xdr:cNvSpPr txBox="1"/>
      </xdr:nvSpPr>
      <xdr:spPr>
        <a:xfrm>
          <a:off x="19547840" y="1032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146710</xdr:rowOff>
    </xdr:from>
    <xdr:to>
      <xdr:col>112</xdr:col>
      <xdr:colOff>38100</xdr:colOff>
      <xdr:row>62</xdr:row>
      <xdr:rowOff>76860</xdr:rowOff>
    </xdr:to>
    <xdr:sp macro="" textlink="">
      <xdr:nvSpPr>
        <xdr:cNvPr id="509" name="楕円 508">
          <a:extLst>
            <a:ext uri="{FF2B5EF4-FFF2-40B4-BE49-F238E27FC236}">
              <a16:creationId xmlns:a16="http://schemas.microsoft.com/office/drawing/2014/main" id="{DC796CED-7BE1-4C5B-B7DA-E70A241CADD5}"/>
            </a:ext>
          </a:extLst>
        </xdr:cNvPr>
        <xdr:cNvSpPr/>
      </xdr:nvSpPr>
      <xdr:spPr>
        <a:xfrm>
          <a:off x="18735040" y="10372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20574</xdr:rowOff>
    </xdr:from>
    <xdr:to>
      <xdr:col>116</xdr:col>
      <xdr:colOff>63500</xdr:colOff>
      <xdr:row>62</xdr:row>
      <xdr:rowOff>26060</xdr:rowOff>
    </xdr:to>
    <xdr:cxnSp macro="">
      <xdr:nvCxnSpPr>
        <xdr:cNvPr id="510" name="直線コネクタ 509">
          <a:extLst>
            <a:ext uri="{FF2B5EF4-FFF2-40B4-BE49-F238E27FC236}">
              <a16:creationId xmlns:a16="http://schemas.microsoft.com/office/drawing/2014/main" id="{32C87159-2452-49A5-8B8A-BB5B7D074798}"/>
            </a:ext>
          </a:extLst>
        </xdr:cNvPr>
        <xdr:cNvCxnSpPr/>
      </xdr:nvCxnSpPr>
      <xdr:spPr>
        <a:xfrm flipV="1">
          <a:off x="18778220" y="10414254"/>
          <a:ext cx="73152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84531</xdr:rowOff>
    </xdr:from>
    <xdr:to>
      <xdr:col>107</xdr:col>
      <xdr:colOff>101600</xdr:colOff>
      <xdr:row>56</xdr:row>
      <xdr:rowOff>14681</xdr:rowOff>
    </xdr:to>
    <xdr:sp macro="" textlink="">
      <xdr:nvSpPr>
        <xdr:cNvPr id="511" name="楕円 510">
          <a:extLst>
            <a:ext uri="{FF2B5EF4-FFF2-40B4-BE49-F238E27FC236}">
              <a16:creationId xmlns:a16="http://schemas.microsoft.com/office/drawing/2014/main" id="{A021D070-9D7D-43D0-A568-F65EBB9D1165}"/>
            </a:ext>
          </a:extLst>
        </xdr:cNvPr>
        <xdr:cNvSpPr/>
      </xdr:nvSpPr>
      <xdr:spPr>
        <a:xfrm>
          <a:off x="17937480" y="93047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135331</xdr:rowOff>
    </xdr:from>
    <xdr:to>
      <xdr:col>111</xdr:col>
      <xdr:colOff>177800</xdr:colOff>
      <xdr:row>62</xdr:row>
      <xdr:rowOff>26060</xdr:rowOff>
    </xdr:to>
    <xdr:cxnSp macro="">
      <xdr:nvCxnSpPr>
        <xdr:cNvPr id="512" name="直線コネクタ 511">
          <a:extLst>
            <a:ext uri="{FF2B5EF4-FFF2-40B4-BE49-F238E27FC236}">
              <a16:creationId xmlns:a16="http://schemas.microsoft.com/office/drawing/2014/main" id="{11012449-9766-49B4-8732-E05DFAF495D8}"/>
            </a:ext>
          </a:extLst>
        </xdr:cNvPr>
        <xdr:cNvCxnSpPr/>
      </xdr:nvCxnSpPr>
      <xdr:spPr>
        <a:xfrm>
          <a:off x="17988280" y="9355531"/>
          <a:ext cx="789940" cy="106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103277</xdr:rowOff>
    </xdr:from>
    <xdr:to>
      <xdr:col>102</xdr:col>
      <xdr:colOff>165100</xdr:colOff>
      <xdr:row>56</xdr:row>
      <xdr:rowOff>33427</xdr:rowOff>
    </xdr:to>
    <xdr:sp macro="" textlink="">
      <xdr:nvSpPr>
        <xdr:cNvPr id="513" name="楕円 512">
          <a:extLst>
            <a:ext uri="{FF2B5EF4-FFF2-40B4-BE49-F238E27FC236}">
              <a16:creationId xmlns:a16="http://schemas.microsoft.com/office/drawing/2014/main" id="{9AE6273C-6F7D-4D85-8670-A3640A10C95D}"/>
            </a:ext>
          </a:extLst>
        </xdr:cNvPr>
        <xdr:cNvSpPr/>
      </xdr:nvSpPr>
      <xdr:spPr>
        <a:xfrm>
          <a:off x="17162780" y="93234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135331</xdr:rowOff>
    </xdr:from>
    <xdr:to>
      <xdr:col>107</xdr:col>
      <xdr:colOff>50800</xdr:colOff>
      <xdr:row>55</xdr:row>
      <xdr:rowOff>154077</xdr:rowOff>
    </xdr:to>
    <xdr:cxnSp macro="">
      <xdr:nvCxnSpPr>
        <xdr:cNvPr id="514" name="直線コネクタ 513">
          <a:extLst>
            <a:ext uri="{FF2B5EF4-FFF2-40B4-BE49-F238E27FC236}">
              <a16:creationId xmlns:a16="http://schemas.microsoft.com/office/drawing/2014/main" id="{AA22FD6F-0257-42D5-A49E-E0BEEDAAF330}"/>
            </a:ext>
          </a:extLst>
        </xdr:cNvPr>
        <xdr:cNvCxnSpPr/>
      </xdr:nvCxnSpPr>
      <xdr:spPr>
        <a:xfrm flipV="1">
          <a:off x="17213580" y="9355531"/>
          <a:ext cx="7747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110134</xdr:rowOff>
    </xdr:from>
    <xdr:to>
      <xdr:col>98</xdr:col>
      <xdr:colOff>38100</xdr:colOff>
      <xdr:row>56</xdr:row>
      <xdr:rowOff>40284</xdr:rowOff>
    </xdr:to>
    <xdr:sp macro="" textlink="">
      <xdr:nvSpPr>
        <xdr:cNvPr id="515" name="楕円 514">
          <a:extLst>
            <a:ext uri="{FF2B5EF4-FFF2-40B4-BE49-F238E27FC236}">
              <a16:creationId xmlns:a16="http://schemas.microsoft.com/office/drawing/2014/main" id="{7D7EA949-B95D-4E87-A2F4-FCAA589CA038}"/>
            </a:ext>
          </a:extLst>
        </xdr:cNvPr>
        <xdr:cNvSpPr/>
      </xdr:nvSpPr>
      <xdr:spPr>
        <a:xfrm>
          <a:off x="16388080" y="93303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154077</xdr:rowOff>
    </xdr:from>
    <xdr:to>
      <xdr:col>102</xdr:col>
      <xdr:colOff>114300</xdr:colOff>
      <xdr:row>55</xdr:row>
      <xdr:rowOff>160934</xdr:rowOff>
    </xdr:to>
    <xdr:cxnSp macro="">
      <xdr:nvCxnSpPr>
        <xdr:cNvPr id="516" name="直線コネクタ 515">
          <a:extLst>
            <a:ext uri="{FF2B5EF4-FFF2-40B4-BE49-F238E27FC236}">
              <a16:creationId xmlns:a16="http://schemas.microsoft.com/office/drawing/2014/main" id="{4168C928-5781-4683-9F97-654C3ACA9E1B}"/>
            </a:ext>
          </a:extLst>
        </xdr:cNvPr>
        <xdr:cNvCxnSpPr/>
      </xdr:nvCxnSpPr>
      <xdr:spPr>
        <a:xfrm flipV="1">
          <a:off x="16431260" y="9374277"/>
          <a:ext cx="78232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111421</xdr:rowOff>
    </xdr:from>
    <xdr:ext cx="469744" cy="259045"/>
    <xdr:sp macro="" textlink="">
      <xdr:nvSpPr>
        <xdr:cNvPr id="517" name="n_1aveValue【保健センター・保健所】&#10;一人当たり面積">
          <a:extLst>
            <a:ext uri="{FF2B5EF4-FFF2-40B4-BE49-F238E27FC236}">
              <a16:creationId xmlns:a16="http://schemas.microsoft.com/office/drawing/2014/main" id="{E0C522B8-3F90-4E6A-9D8F-2FFAA6BD79BC}"/>
            </a:ext>
          </a:extLst>
        </xdr:cNvPr>
        <xdr:cNvSpPr txBox="1"/>
      </xdr:nvSpPr>
      <xdr:spPr>
        <a:xfrm>
          <a:off x="18561127" y="1067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81704</xdr:rowOff>
    </xdr:from>
    <xdr:ext cx="469744" cy="259045"/>
    <xdr:sp macro="" textlink="">
      <xdr:nvSpPr>
        <xdr:cNvPr id="518" name="n_2aveValue【保健センター・保健所】&#10;一人当たり面積">
          <a:extLst>
            <a:ext uri="{FF2B5EF4-FFF2-40B4-BE49-F238E27FC236}">
              <a16:creationId xmlns:a16="http://schemas.microsoft.com/office/drawing/2014/main" id="{CB41E8A2-EFE2-491E-8FF0-A907136B7849}"/>
            </a:ext>
          </a:extLst>
        </xdr:cNvPr>
        <xdr:cNvSpPr txBox="1"/>
      </xdr:nvSpPr>
      <xdr:spPr>
        <a:xfrm>
          <a:off x="17776267" y="1064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89019</xdr:rowOff>
    </xdr:from>
    <xdr:ext cx="469744" cy="259045"/>
    <xdr:sp macro="" textlink="">
      <xdr:nvSpPr>
        <xdr:cNvPr id="519" name="n_3aveValue【保健センター・保健所】&#10;一人当たり面積">
          <a:extLst>
            <a:ext uri="{FF2B5EF4-FFF2-40B4-BE49-F238E27FC236}">
              <a16:creationId xmlns:a16="http://schemas.microsoft.com/office/drawing/2014/main" id="{CFDA955B-6032-4C0C-A84F-EF2BF10971E8}"/>
            </a:ext>
          </a:extLst>
        </xdr:cNvPr>
        <xdr:cNvSpPr txBox="1"/>
      </xdr:nvSpPr>
      <xdr:spPr>
        <a:xfrm>
          <a:off x="17001567" y="106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121023</xdr:rowOff>
    </xdr:from>
    <xdr:ext cx="469744" cy="259045"/>
    <xdr:sp macro="" textlink="">
      <xdr:nvSpPr>
        <xdr:cNvPr id="520" name="n_4aveValue【保健センター・保健所】&#10;一人当たり面積">
          <a:extLst>
            <a:ext uri="{FF2B5EF4-FFF2-40B4-BE49-F238E27FC236}">
              <a16:creationId xmlns:a16="http://schemas.microsoft.com/office/drawing/2014/main" id="{56FF6B53-88EE-480C-99B9-7B1C615BA2C3}"/>
            </a:ext>
          </a:extLst>
        </xdr:cNvPr>
        <xdr:cNvSpPr txBox="1"/>
      </xdr:nvSpPr>
      <xdr:spPr>
        <a:xfrm>
          <a:off x="16226867" y="106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93387</xdr:rowOff>
    </xdr:from>
    <xdr:ext cx="469744" cy="259045"/>
    <xdr:sp macro="" textlink="">
      <xdr:nvSpPr>
        <xdr:cNvPr id="521" name="n_1mainValue【保健センター・保健所】&#10;一人当たり面積">
          <a:extLst>
            <a:ext uri="{FF2B5EF4-FFF2-40B4-BE49-F238E27FC236}">
              <a16:creationId xmlns:a16="http://schemas.microsoft.com/office/drawing/2014/main" id="{D7A72137-FB4E-4C0D-963A-548172D749AF}"/>
            </a:ext>
          </a:extLst>
        </xdr:cNvPr>
        <xdr:cNvSpPr txBox="1"/>
      </xdr:nvSpPr>
      <xdr:spPr>
        <a:xfrm>
          <a:off x="18561127" y="101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31208</xdr:rowOff>
    </xdr:from>
    <xdr:ext cx="469744" cy="259045"/>
    <xdr:sp macro="" textlink="">
      <xdr:nvSpPr>
        <xdr:cNvPr id="522" name="n_2mainValue【保健センター・保健所】&#10;一人当たり面積">
          <a:extLst>
            <a:ext uri="{FF2B5EF4-FFF2-40B4-BE49-F238E27FC236}">
              <a16:creationId xmlns:a16="http://schemas.microsoft.com/office/drawing/2014/main" id="{5F3B66DB-B03F-4E12-808D-BC8B947A1B6E}"/>
            </a:ext>
          </a:extLst>
        </xdr:cNvPr>
        <xdr:cNvSpPr txBox="1"/>
      </xdr:nvSpPr>
      <xdr:spPr>
        <a:xfrm>
          <a:off x="17776267" y="908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49954</xdr:rowOff>
    </xdr:from>
    <xdr:ext cx="469744" cy="259045"/>
    <xdr:sp macro="" textlink="">
      <xdr:nvSpPr>
        <xdr:cNvPr id="523" name="n_3mainValue【保健センター・保健所】&#10;一人当たり面積">
          <a:extLst>
            <a:ext uri="{FF2B5EF4-FFF2-40B4-BE49-F238E27FC236}">
              <a16:creationId xmlns:a16="http://schemas.microsoft.com/office/drawing/2014/main" id="{482F5AB1-83DE-4557-A0B7-C97E565A97CC}"/>
            </a:ext>
          </a:extLst>
        </xdr:cNvPr>
        <xdr:cNvSpPr txBox="1"/>
      </xdr:nvSpPr>
      <xdr:spPr>
        <a:xfrm>
          <a:off x="17001567" y="910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56811</xdr:rowOff>
    </xdr:from>
    <xdr:ext cx="469744" cy="259045"/>
    <xdr:sp macro="" textlink="">
      <xdr:nvSpPr>
        <xdr:cNvPr id="524" name="n_4mainValue【保健センター・保健所】&#10;一人当たり面積">
          <a:extLst>
            <a:ext uri="{FF2B5EF4-FFF2-40B4-BE49-F238E27FC236}">
              <a16:creationId xmlns:a16="http://schemas.microsoft.com/office/drawing/2014/main" id="{6CEA9FE0-7029-4FCC-AD62-B7A1E75A174D}"/>
            </a:ext>
          </a:extLst>
        </xdr:cNvPr>
        <xdr:cNvSpPr txBox="1"/>
      </xdr:nvSpPr>
      <xdr:spPr>
        <a:xfrm>
          <a:off x="16226867" y="91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FCDEF53B-E935-4026-AD1B-995B2FE5A8D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BBD1A6CD-FA32-4ECF-9FD9-D6E723FE433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05B822E8-1642-4E92-BBAF-98CBEAF3F51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99A472F5-0A7F-403D-A801-D8783239E44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43278CBC-E522-4DEF-831F-2E3DA31C05F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FFAAD8FB-AEAA-4EFA-8754-0D03F4528BE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6BC008BE-E45F-4FCB-AD47-6CE8147A479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A636C697-E75B-4AFE-A596-223BD2D92D41}"/>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id="{2969A875-773C-4BF8-8844-B3FE2946F7F9}"/>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A2F10D6D-3A78-4DEB-9DF9-ABE6423CE024}"/>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a:extLst>
            <a:ext uri="{FF2B5EF4-FFF2-40B4-BE49-F238E27FC236}">
              <a16:creationId xmlns:a16="http://schemas.microsoft.com/office/drawing/2014/main" id="{461DC8BF-752D-4C16-A023-55F0957E438C}"/>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a:extLst>
            <a:ext uri="{FF2B5EF4-FFF2-40B4-BE49-F238E27FC236}">
              <a16:creationId xmlns:a16="http://schemas.microsoft.com/office/drawing/2014/main" id="{34B537E4-604E-42B2-8F34-D6156BE4B2E9}"/>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7" name="テキスト ボックス 536">
          <a:extLst>
            <a:ext uri="{FF2B5EF4-FFF2-40B4-BE49-F238E27FC236}">
              <a16:creationId xmlns:a16="http://schemas.microsoft.com/office/drawing/2014/main" id="{01463706-D2D8-4E30-97D7-D521A1BBC8D4}"/>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a:extLst>
            <a:ext uri="{FF2B5EF4-FFF2-40B4-BE49-F238E27FC236}">
              <a16:creationId xmlns:a16="http://schemas.microsoft.com/office/drawing/2014/main" id="{FBE4886B-52AE-47FD-AE4C-C554B032F655}"/>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a:extLst>
            <a:ext uri="{FF2B5EF4-FFF2-40B4-BE49-F238E27FC236}">
              <a16:creationId xmlns:a16="http://schemas.microsoft.com/office/drawing/2014/main" id="{BFDB38D9-B27B-441C-956B-616AB85AEFB3}"/>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a:extLst>
            <a:ext uri="{FF2B5EF4-FFF2-40B4-BE49-F238E27FC236}">
              <a16:creationId xmlns:a16="http://schemas.microsoft.com/office/drawing/2014/main" id="{0F34D55B-9131-42A8-84FA-64F08EF6304F}"/>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a:extLst>
            <a:ext uri="{FF2B5EF4-FFF2-40B4-BE49-F238E27FC236}">
              <a16:creationId xmlns:a16="http://schemas.microsoft.com/office/drawing/2014/main" id="{83CF1987-C2CD-4427-9B59-A5B6AF542162}"/>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a:extLst>
            <a:ext uri="{FF2B5EF4-FFF2-40B4-BE49-F238E27FC236}">
              <a16:creationId xmlns:a16="http://schemas.microsoft.com/office/drawing/2014/main" id="{C1B564A2-151A-4341-986D-5EFEC4AE2C8C}"/>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a:extLst>
            <a:ext uri="{FF2B5EF4-FFF2-40B4-BE49-F238E27FC236}">
              <a16:creationId xmlns:a16="http://schemas.microsoft.com/office/drawing/2014/main" id="{5C31903B-A846-4DBD-9D45-80F99038004F}"/>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a:extLst>
            <a:ext uri="{FF2B5EF4-FFF2-40B4-BE49-F238E27FC236}">
              <a16:creationId xmlns:a16="http://schemas.microsoft.com/office/drawing/2014/main" id="{E6AACA81-ED59-45DB-8905-712B75140AE7}"/>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a:extLst>
            <a:ext uri="{FF2B5EF4-FFF2-40B4-BE49-F238E27FC236}">
              <a16:creationId xmlns:a16="http://schemas.microsoft.com/office/drawing/2014/main" id="{22957AE4-D3CD-4411-9B18-258535E9237C}"/>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a:extLst>
            <a:ext uri="{FF2B5EF4-FFF2-40B4-BE49-F238E27FC236}">
              <a16:creationId xmlns:a16="http://schemas.microsoft.com/office/drawing/2014/main" id="{71DDF1F9-7E0A-463A-8F09-33A3DAA6707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7" name="テキスト ボックス 546">
          <a:extLst>
            <a:ext uri="{FF2B5EF4-FFF2-40B4-BE49-F238E27FC236}">
              <a16:creationId xmlns:a16="http://schemas.microsoft.com/office/drawing/2014/main" id="{5A16E8CE-CF32-4953-9560-0B6C5B427C11}"/>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a:extLst>
            <a:ext uri="{FF2B5EF4-FFF2-40B4-BE49-F238E27FC236}">
              <a16:creationId xmlns:a16="http://schemas.microsoft.com/office/drawing/2014/main" id="{A3FB8234-AB8D-4922-9A76-85F2DD4E3583}"/>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a:extLst>
            <a:ext uri="{FF2B5EF4-FFF2-40B4-BE49-F238E27FC236}">
              <a16:creationId xmlns:a16="http://schemas.microsoft.com/office/drawing/2014/main" id="{27580600-6BBD-4596-AA65-DA311E49F36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550" name="直線コネクタ 549">
          <a:extLst>
            <a:ext uri="{FF2B5EF4-FFF2-40B4-BE49-F238E27FC236}">
              <a16:creationId xmlns:a16="http://schemas.microsoft.com/office/drawing/2014/main" id="{060408D1-C32B-44EE-BAB1-0757296618C3}"/>
            </a:ext>
          </a:extLst>
        </xdr:cNvPr>
        <xdr:cNvCxnSpPr/>
      </xdr:nvCxnSpPr>
      <xdr:spPr>
        <a:xfrm flipV="1">
          <a:off x="14375764" y="13197296"/>
          <a:ext cx="0" cy="138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1" name="【消防施設】&#10;有形固定資産減価償却率最小値テキスト">
          <a:extLst>
            <a:ext uri="{FF2B5EF4-FFF2-40B4-BE49-F238E27FC236}">
              <a16:creationId xmlns:a16="http://schemas.microsoft.com/office/drawing/2014/main" id="{D5A2BB85-6BA6-4604-B39E-D4F9BF223BE6}"/>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2" name="直線コネクタ 551">
          <a:extLst>
            <a:ext uri="{FF2B5EF4-FFF2-40B4-BE49-F238E27FC236}">
              <a16:creationId xmlns:a16="http://schemas.microsoft.com/office/drawing/2014/main" id="{502C151C-92FA-47D5-8016-6F9D1965E15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553" name="【消防施設】&#10;有形固定資産減価償却率最大値テキスト">
          <a:extLst>
            <a:ext uri="{FF2B5EF4-FFF2-40B4-BE49-F238E27FC236}">
              <a16:creationId xmlns:a16="http://schemas.microsoft.com/office/drawing/2014/main" id="{0744AC4B-2802-4597-B555-8C8C87C214C3}"/>
            </a:ext>
          </a:extLst>
        </xdr:cNvPr>
        <xdr:cNvSpPr txBox="1"/>
      </xdr:nvSpPr>
      <xdr:spPr>
        <a:xfrm>
          <a:off x="14414500" y="12976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554" name="直線コネクタ 553">
          <a:extLst>
            <a:ext uri="{FF2B5EF4-FFF2-40B4-BE49-F238E27FC236}">
              <a16:creationId xmlns:a16="http://schemas.microsoft.com/office/drawing/2014/main" id="{2F613E72-F973-4BB6-8F59-5B8D076A341D}"/>
            </a:ext>
          </a:extLst>
        </xdr:cNvPr>
        <xdr:cNvCxnSpPr/>
      </xdr:nvCxnSpPr>
      <xdr:spPr>
        <a:xfrm>
          <a:off x="14287500" y="131972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161670</xdr:rowOff>
    </xdr:from>
    <xdr:ext cx="405111" cy="259045"/>
    <xdr:sp macro="" textlink="">
      <xdr:nvSpPr>
        <xdr:cNvPr id="555" name="【消防施設】&#10;有形固定資産減価償却率平均値テキスト">
          <a:extLst>
            <a:ext uri="{FF2B5EF4-FFF2-40B4-BE49-F238E27FC236}">
              <a16:creationId xmlns:a16="http://schemas.microsoft.com/office/drawing/2014/main" id="{2EEABCAA-8D8A-495D-981C-558D7C83B11E}"/>
            </a:ext>
          </a:extLst>
        </xdr:cNvPr>
        <xdr:cNvSpPr txBox="1"/>
      </xdr:nvSpPr>
      <xdr:spPr>
        <a:xfrm>
          <a:off x="14414500" y="13908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556" name="フローチャート: 判断 555">
          <a:extLst>
            <a:ext uri="{FF2B5EF4-FFF2-40B4-BE49-F238E27FC236}">
              <a16:creationId xmlns:a16="http://schemas.microsoft.com/office/drawing/2014/main" id="{B7F155AF-9978-43CD-ACA4-CB2F2DB7B9AC}"/>
            </a:ext>
          </a:extLst>
        </xdr:cNvPr>
        <xdr:cNvSpPr/>
      </xdr:nvSpPr>
      <xdr:spPr>
        <a:xfrm>
          <a:off x="14325600" y="1392591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557" name="フローチャート: 判断 556">
          <a:extLst>
            <a:ext uri="{FF2B5EF4-FFF2-40B4-BE49-F238E27FC236}">
              <a16:creationId xmlns:a16="http://schemas.microsoft.com/office/drawing/2014/main" id="{62BDD534-A52D-4F91-B383-4479D816396A}"/>
            </a:ext>
          </a:extLst>
        </xdr:cNvPr>
        <xdr:cNvSpPr/>
      </xdr:nvSpPr>
      <xdr:spPr>
        <a:xfrm>
          <a:off x="13578840" y="13862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558" name="フローチャート: 判断 557">
          <a:extLst>
            <a:ext uri="{FF2B5EF4-FFF2-40B4-BE49-F238E27FC236}">
              <a16:creationId xmlns:a16="http://schemas.microsoft.com/office/drawing/2014/main" id="{D50755F6-4667-4775-9652-B0B6C22ECFEE}"/>
            </a:ext>
          </a:extLst>
        </xdr:cNvPr>
        <xdr:cNvSpPr/>
      </xdr:nvSpPr>
      <xdr:spPr>
        <a:xfrm>
          <a:off x="12804140" y="13866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59" name="フローチャート: 判断 558">
          <a:extLst>
            <a:ext uri="{FF2B5EF4-FFF2-40B4-BE49-F238E27FC236}">
              <a16:creationId xmlns:a16="http://schemas.microsoft.com/office/drawing/2014/main" id="{E3AD8930-C457-4241-8E21-C08582146E06}"/>
            </a:ext>
          </a:extLst>
        </xdr:cNvPr>
        <xdr:cNvSpPr/>
      </xdr:nvSpPr>
      <xdr:spPr>
        <a:xfrm>
          <a:off x="12029440" y="13890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560" name="フローチャート: 判断 559">
          <a:extLst>
            <a:ext uri="{FF2B5EF4-FFF2-40B4-BE49-F238E27FC236}">
              <a16:creationId xmlns:a16="http://schemas.microsoft.com/office/drawing/2014/main" id="{FBB8E811-AB9F-4D39-84E1-D51A34469E7E}"/>
            </a:ext>
          </a:extLst>
        </xdr:cNvPr>
        <xdr:cNvSpPr/>
      </xdr:nvSpPr>
      <xdr:spPr>
        <a:xfrm>
          <a:off x="1123188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D7B375F1-6330-4D45-8F47-087106982BC7}"/>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A686069C-8F1B-4A27-81D4-B66D859A248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C17C9746-9591-405F-ACF6-58D8ED835E87}"/>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FCB41F89-644E-4193-9490-AFD8BD44E1F4}"/>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7487BC75-56AB-4FB8-B3DB-6B62EADB9B28}"/>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116295</xdr:rowOff>
    </xdr:from>
    <xdr:to>
      <xdr:col>85</xdr:col>
      <xdr:colOff>177800</xdr:colOff>
      <xdr:row>83</xdr:row>
      <xdr:rowOff>46445</xdr:rowOff>
    </xdr:to>
    <xdr:sp macro="" textlink="">
      <xdr:nvSpPr>
        <xdr:cNvPr id="566" name="楕円 565">
          <a:extLst>
            <a:ext uri="{FF2B5EF4-FFF2-40B4-BE49-F238E27FC236}">
              <a16:creationId xmlns:a16="http://schemas.microsoft.com/office/drawing/2014/main" id="{8BA20C4B-4095-4FA6-AA10-A87788BBA7A8}"/>
            </a:ext>
          </a:extLst>
        </xdr:cNvPr>
        <xdr:cNvSpPr/>
      </xdr:nvSpPr>
      <xdr:spPr>
        <a:xfrm>
          <a:off x="14325600" y="138627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139172</xdr:rowOff>
    </xdr:from>
    <xdr:ext cx="405111" cy="259045"/>
    <xdr:sp macro="" textlink="">
      <xdr:nvSpPr>
        <xdr:cNvPr id="567" name="【消防施設】&#10;有形固定資産減価償却率該当値テキスト">
          <a:extLst>
            <a:ext uri="{FF2B5EF4-FFF2-40B4-BE49-F238E27FC236}">
              <a16:creationId xmlns:a16="http://schemas.microsoft.com/office/drawing/2014/main" id="{AA037DF2-D97C-4912-91AC-DE5BDCAF8F44}"/>
            </a:ext>
          </a:extLst>
        </xdr:cNvPr>
        <xdr:cNvSpPr txBox="1"/>
      </xdr:nvSpPr>
      <xdr:spPr>
        <a:xfrm>
          <a:off x="14414500" y="137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116295</xdr:rowOff>
    </xdr:from>
    <xdr:to>
      <xdr:col>81</xdr:col>
      <xdr:colOff>101600</xdr:colOff>
      <xdr:row>83</xdr:row>
      <xdr:rowOff>46445</xdr:rowOff>
    </xdr:to>
    <xdr:sp macro="" textlink="">
      <xdr:nvSpPr>
        <xdr:cNvPr id="568" name="楕円 567">
          <a:extLst>
            <a:ext uri="{FF2B5EF4-FFF2-40B4-BE49-F238E27FC236}">
              <a16:creationId xmlns:a16="http://schemas.microsoft.com/office/drawing/2014/main" id="{31E84D6A-F812-4C3C-A30F-2B01C56FBCB4}"/>
            </a:ext>
          </a:extLst>
        </xdr:cNvPr>
        <xdr:cNvSpPr/>
      </xdr:nvSpPr>
      <xdr:spPr>
        <a:xfrm>
          <a:off x="13578840" y="13862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167095</xdr:rowOff>
    </xdr:from>
    <xdr:to>
      <xdr:col>85</xdr:col>
      <xdr:colOff>127000</xdr:colOff>
      <xdr:row>82</xdr:row>
      <xdr:rowOff>167095</xdr:rowOff>
    </xdr:to>
    <xdr:cxnSp macro="">
      <xdr:nvCxnSpPr>
        <xdr:cNvPr id="569" name="直線コネクタ 568">
          <a:extLst>
            <a:ext uri="{FF2B5EF4-FFF2-40B4-BE49-F238E27FC236}">
              <a16:creationId xmlns:a16="http://schemas.microsoft.com/office/drawing/2014/main" id="{4D1BB22B-F46C-44A8-8E00-0343794AB49F}"/>
            </a:ext>
          </a:extLst>
        </xdr:cNvPr>
        <xdr:cNvCxnSpPr/>
      </xdr:nvCxnSpPr>
      <xdr:spPr>
        <a:xfrm>
          <a:off x="13629640" y="13913575"/>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26488</xdr:rowOff>
    </xdr:from>
    <xdr:to>
      <xdr:col>76</xdr:col>
      <xdr:colOff>165100</xdr:colOff>
      <xdr:row>81</xdr:row>
      <xdr:rowOff>128088</xdr:rowOff>
    </xdr:to>
    <xdr:sp macro="" textlink="">
      <xdr:nvSpPr>
        <xdr:cNvPr id="570" name="楕円 569">
          <a:extLst>
            <a:ext uri="{FF2B5EF4-FFF2-40B4-BE49-F238E27FC236}">
              <a16:creationId xmlns:a16="http://schemas.microsoft.com/office/drawing/2014/main" id="{DFDB37B7-9BFE-4F0B-BEB9-8BAE03417E3C}"/>
            </a:ext>
          </a:extLst>
        </xdr:cNvPr>
        <xdr:cNvSpPr/>
      </xdr:nvSpPr>
      <xdr:spPr>
        <a:xfrm>
          <a:off x="12804140" y="1360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77288</xdr:rowOff>
    </xdr:from>
    <xdr:to>
      <xdr:col>81</xdr:col>
      <xdr:colOff>50800</xdr:colOff>
      <xdr:row>82</xdr:row>
      <xdr:rowOff>167095</xdr:rowOff>
    </xdr:to>
    <xdr:cxnSp macro="">
      <xdr:nvCxnSpPr>
        <xdr:cNvPr id="571" name="直線コネクタ 570">
          <a:extLst>
            <a:ext uri="{FF2B5EF4-FFF2-40B4-BE49-F238E27FC236}">
              <a16:creationId xmlns:a16="http://schemas.microsoft.com/office/drawing/2014/main" id="{DE17598D-22C9-459A-81F6-0F417FD47AF2}"/>
            </a:ext>
          </a:extLst>
        </xdr:cNvPr>
        <xdr:cNvCxnSpPr/>
      </xdr:nvCxnSpPr>
      <xdr:spPr>
        <a:xfrm>
          <a:off x="12854940" y="13656128"/>
          <a:ext cx="774700" cy="25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158750</xdr:rowOff>
    </xdr:from>
    <xdr:to>
      <xdr:col>72</xdr:col>
      <xdr:colOff>38100</xdr:colOff>
      <xdr:row>81</xdr:row>
      <xdr:rowOff>88900</xdr:rowOff>
    </xdr:to>
    <xdr:sp macro="" textlink="">
      <xdr:nvSpPr>
        <xdr:cNvPr id="572" name="楕円 571">
          <a:extLst>
            <a:ext uri="{FF2B5EF4-FFF2-40B4-BE49-F238E27FC236}">
              <a16:creationId xmlns:a16="http://schemas.microsoft.com/office/drawing/2014/main" id="{44C769AE-DE82-4DF8-843D-25F687DB6399}"/>
            </a:ext>
          </a:extLst>
        </xdr:cNvPr>
        <xdr:cNvSpPr/>
      </xdr:nvSpPr>
      <xdr:spPr>
        <a:xfrm>
          <a:off x="12029440" y="13569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38100</xdr:rowOff>
    </xdr:from>
    <xdr:to>
      <xdr:col>76</xdr:col>
      <xdr:colOff>114300</xdr:colOff>
      <xdr:row>81</xdr:row>
      <xdr:rowOff>77288</xdr:rowOff>
    </xdr:to>
    <xdr:cxnSp macro="">
      <xdr:nvCxnSpPr>
        <xdr:cNvPr id="573" name="直線コネクタ 572">
          <a:extLst>
            <a:ext uri="{FF2B5EF4-FFF2-40B4-BE49-F238E27FC236}">
              <a16:creationId xmlns:a16="http://schemas.microsoft.com/office/drawing/2014/main" id="{29940A7D-A1B9-4F94-A03B-08AA977C0818}"/>
            </a:ext>
          </a:extLst>
        </xdr:cNvPr>
        <xdr:cNvCxnSpPr/>
      </xdr:nvCxnSpPr>
      <xdr:spPr>
        <a:xfrm>
          <a:off x="12072620" y="13616940"/>
          <a:ext cx="7823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119562</xdr:rowOff>
    </xdr:from>
    <xdr:to>
      <xdr:col>67</xdr:col>
      <xdr:colOff>101600</xdr:colOff>
      <xdr:row>81</xdr:row>
      <xdr:rowOff>49712</xdr:rowOff>
    </xdr:to>
    <xdr:sp macro="" textlink="">
      <xdr:nvSpPr>
        <xdr:cNvPr id="574" name="楕円 573">
          <a:extLst>
            <a:ext uri="{FF2B5EF4-FFF2-40B4-BE49-F238E27FC236}">
              <a16:creationId xmlns:a16="http://schemas.microsoft.com/office/drawing/2014/main" id="{EE8A19FA-0E54-421A-954D-CFFE822D0FD1}"/>
            </a:ext>
          </a:extLst>
        </xdr:cNvPr>
        <xdr:cNvSpPr/>
      </xdr:nvSpPr>
      <xdr:spPr>
        <a:xfrm>
          <a:off x="11231880" y="135307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170362</xdr:rowOff>
    </xdr:from>
    <xdr:to>
      <xdr:col>71</xdr:col>
      <xdr:colOff>177800</xdr:colOff>
      <xdr:row>81</xdr:row>
      <xdr:rowOff>38100</xdr:rowOff>
    </xdr:to>
    <xdr:cxnSp macro="">
      <xdr:nvCxnSpPr>
        <xdr:cNvPr id="575" name="直線コネクタ 574">
          <a:extLst>
            <a:ext uri="{FF2B5EF4-FFF2-40B4-BE49-F238E27FC236}">
              <a16:creationId xmlns:a16="http://schemas.microsoft.com/office/drawing/2014/main" id="{B9C19C5E-5AEF-41E7-BF5D-F3CCA5F6A7FA}"/>
            </a:ext>
          </a:extLst>
        </xdr:cNvPr>
        <xdr:cNvCxnSpPr/>
      </xdr:nvCxnSpPr>
      <xdr:spPr>
        <a:xfrm>
          <a:off x="11282680" y="13581562"/>
          <a:ext cx="78994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37572</xdr:rowOff>
    </xdr:from>
    <xdr:ext cx="405111" cy="259045"/>
    <xdr:sp macro="" textlink="">
      <xdr:nvSpPr>
        <xdr:cNvPr id="576" name="n_1aveValue【消防施設】&#10;有形固定資産減価償却率">
          <a:extLst>
            <a:ext uri="{FF2B5EF4-FFF2-40B4-BE49-F238E27FC236}">
              <a16:creationId xmlns:a16="http://schemas.microsoft.com/office/drawing/2014/main" id="{A55C4249-D3D0-4C2F-BD98-CC999AB1CCC9}"/>
            </a:ext>
          </a:extLst>
        </xdr:cNvPr>
        <xdr:cNvSpPr txBox="1"/>
      </xdr:nvSpPr>
      <xdr:spPr>
        <a:xfrm>
          <a:off x="13437244" y="1395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40839</xdr:rowOff>
    </xdr:from>
    <xdr:ext cx="405111" cy="259045"/>
    <xdr:sp macro="" textlink="">
      <xdr:nvSpPr>
        <xdr:cNvPr id="577" name="n_2aveValue【消防施設】&#10;有形固定資産減価償却率">
          <a:extLst>
            <a:ext uri="{FF2B5EF4-FFF2-40B4-BE49-F238E27FC236}">
              <a16:creationId xmlns:a16="http://schemas.microsoft.com/office/drawing/2014/main" id="{C389AAEC-8143-417C-9580-5C3B4DE88AE5}"/>
            </a:ext>
          </a:extLst>
        </xdr:cNvPr>
        <xdr:cNvSpPr txBox="1"/>
      </xdr:nvSpPr>
      <xdr:spPr>
        <a:xfrm>
          <a:off x="12675244" y="1395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578" name="n_3aveValue【消防施設】&#10;有形固定資産減価償却率">
          <a:extLst>
            <a:ext uri="{FF2B5EF4-FFF2-40B4-BE49-F238E27FC236}">
              <a16:creationId xmlns:a16="http://schemas.microsoft.com/office/drawing/2014/main" id="{BF749DA0-7CD0-45FC-AAB0-D694DDF8820D}"/>
            </a:ext>
          </a:extLst>
        </xdr:cNvPr>
        <xdr:cNvSpPr txBox="1"/>
      </xdr:nvSpPr>
      <xdr:spPr>
        <a:xfrm>
          <a:off x="11900544" y="1397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52269</xdr:rowOff>
    </xdr:from>
    <xdr:ext cx="405111" cy="259045"/>
    <xdr:sp macro="" textlink="">
      <xdr:nvSpPr>
        <xdr:cNvPr id="579" name="n_4aveValue【消防施設】&#10;有形固定資産減価償却率">
          <a:extLst>
            <a:ext uri="{FF2B5EF4-FFF2-40B4-BE49-F238E27FC236}">
              <a16:creationId xmlns:a16="http://schemas.microsoft.com/office/drawing/2014/main" id="{881B7A82-4FA9-4A75-8058-DDF8F7CBA44E}"/>
            </a:ext>
          </a:extLst>
        </xdr:cNvPr>
        <xdr:cNvSpPr txBox="1"/>
      </xdr:nvSpPr>
      <xdr:spPr>
        <a:xfrm>
          <a:off x="11102984" y="1396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62972</xdr:rowOff>
    </xdr:from>
    <xdr:ext cx="405111" cy="259045"/>
    <xdr:sp macro="" textlink="">
      <xdr:nvSpPr>
        <xdr:cNvPr id="580" name="n_1mainValue【消防施設】&#10;有形固定資産減価償却率">
          <a:extLst>
            <a:ext uri="{FF2B5EF4-FFF2-40B4-BE49-F238E27FC236}">
              <a16:creationId xmlns:a16="http://schemas.microsoft.com/office/drawing/2014/main" id="{F8E17316-2817-45C5-97E7-A09D62484828}"/>
            </a:ext>
          </a:extLst>
        </xdr:cNvPr>
        <xdr:cNvSpPr txBox="1"/>
      </xdr:nvSpPr>
      <xdr:spPr>
        <a:xfrm>
          <a:off x="13437244" y="136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144615</xdr:rowOff>
    </xdr:from>
    <xdr:ext cx="405111" cy="259045"/>
    <xdr:sp macro="" textlink="">
      <xdr:nvSpPr>
        <xdr:cNvPr id="581" name="n_2mainValue【消防施設】&#10;有形固定資産減価償却率">
          <a:extLst>
            <a:ext uri="{FF2B5EF4-FFF2-40B4-BE49-F238E27FC236}">
              <a16:creationId xmlns:a16="http://schemas.microsoft.com/office/drawing/2014/main" id="{D7802A58-B674-49D6-B194-AA4ABE386F38}"/>
            </a:ext>
          </a:extLst>
        </xdr:cNvPr>
        <xdr:cNvSpPr txBox="1"/>
      </xdr:nvSpPr>
      <xdr:spPr>
        <a:xfrm>
          <a:off x="12675244" y="13388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105427</xdr:rowOff>
    </xdr:from>
    <xdr:ext cx="405111" cy="259045"/>
    <xdr:sp macro="" textlink="">
      <xdr:nvSpPr>
        <xdr:cNvPr id="582" name="n_3mainValue【消防施設】&#10;有形固定資産減価償却率">
          <a:extLst>
            <a:ext uri="{FF2B5EF4-FFF2-40B4-BE49-F238E27FC236}">
              <a16:creationId xmlns:a16="http://schemas.microsoft.com/office/drawing/2014/main" id="{69D07B7D-EEE1-434C-9C03-FC5115386AA1}"/>
            </a:ext>
          </a:extLst>
        </xdr:cNvPr>
        <xdr:cNvSpPr txBox="1"/>
      </xdr:nvSpPr>
      <xdr:spPr>
        <a:xfrm>
          <a:off x="11900544" y="1334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66239</xdr:rowOff>
    </xdr:from>
    <xdr:ext cx="405111" cy="259045"/>
    <xdr:sp macro="" textlink="">
      <xdr:nvSpPr>
        <xdr:cNvPr id="583" name="n_4mainValue【消防施設】&#10;有形固定資産減価償却率">
          <a:extLst>
            <a:ext uri="{FF2B5EF4-FFF2-40B4-BE49-F238E27FC236}">
              <a16:creationId xmlns:a16="http://schemas.microsoft.com/office/drawing/2014/main" id="{1A563F40-204F-4477-9470-BFEFFB418848}"/>
            </a:ext>
          </a:extLst>
        </xdr:cNvPr>
        <xdr:cNvSpPr txBox="1"/>
      </xdr:nvSpPr>
      <xdr:spPr>
        <a:xfrm>
          <a:off x="11102984" y="1330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id="{4033F9D7-A48B-4BB9-8D95-0B8CEA8DE94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id="{2DE661B7-7EA2-4852-8B09-907324D671C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id="{DE0D8B41-5198-4D12-870D-A13F5303016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id="{6E392BE9-8431-460F-B8B8-996A28B2987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id="{0C3AE389-BFA3-4B3E-B7BA-AEAF654D072C}"/>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id="{C3162A51-92B5-4452-BB98-F570AEEF5869}"/>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id="{AAFE60CB-4941-44EE-94AD-6E37938729E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id="{0BA992CC-2E45-4952-9DE5-14EFE4C097F1}"/>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a:extLst>
            <a:ext uri="{FF2B5EF4-FFF2-40B4-BE49-F238E27FC236}">
              <a16:creationId xmlns:a16="http://schemas.microsoft.com/office/drawing/2014/main" id="{9CC94168-7612-48F8-B98C-609E1776B3EE}"/>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a16="http://schemas.microsoft.com/office/drawing/2014/main" id="{C7256F5D-FE44-45BF-A44D-8DAE47ED2A42}"/>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4" name="直線コネクタ 593">
          <a:extLst>
            <a:ext uri="{FF2B5EF4-FFF2-40B4-BE49-F238E27FC236}">
              <a16:creationId xmlns:a16="http://schemas.microsoft.com/office/drawing/2014/main" id="{C833EBE8-0D63-40ED-BE3A-90416DEDCAA4}"/>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5" name="テキスト ボックス 594">
          <a:extLst>
            <a:ext uri="{FF2B5EF4-FFF2-40B4-BE49-F238E27FC236}">
              <a16:creationId xmlns:a16="http://schemas.microsoft.com/office/drawing/2014/main" id="{7FD4CDC6-14FC-4366-B249-3C31E24940D3}"/>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6" name="直線コネクタ 595">
          <a:extLst>
            <a:ext uri="{FF2B5EF4-FFF2-40B4-BE49-F238E27FC236}">
              <a16:creationId xmlns:a16="http://schemas.microsoft.com/office/drawing/2014/main" id="{87C63D3C-2408-4194-BAA4-E9FF34A2942D}"/>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7" name="テキスト ボックス 596">
          <a:extLst>
            <a:ext uri="{FF2B5EF4-FFF2-40B4-BE49-F238E27FC236}">
              <a16:creationId xmlns:a16="http://schemas.microsoft.com/office/drawing/2014/main" id="{D0E3B579-7A28-4CE1-A550-9C3E288786F1}"/>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8" name="直線コネクタ 597">
          <a:extLst>
            <a:ext uri="{FF2B5EF4-FFF2-40B4-BE49-F238E27FC236}">
              <a16:creationId xmlns:a16="http://schemas.microsoft.com/office/drawing/2014/main" id="{760F244C-BB76-48D1-A041-7B257F5E0706}"/>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9" name="テキスト ボックス 598">
          <a:extLst>
            <a:ext uri="{FF2B5EF4-FFF2-40B4-BE49-F238E27FC236}">
              <a16:creationId xmlns:a16="http://schemas.microsoft.com/office/drawing/2014/main" id="{2CD7F38A-0E52-4078-AA32-E65759A477AC}"/>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0" name="直線コネクタ 599">
          <a:extLst>
            <a:ext uri="{FF2B5EF4-FFF2-40B4-BE49-F238E27FC236}">
              <a16:creationId xmlns:a16="http://schemas.microsoft.com/office/drawing/2014/main" id="{8AFA8C56-8544-4B77-95E7-5072B82286B3}"/>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1" name="テキスト ボックス 600">
          <a:extLst>
            <a:ext uri="{FF2B5EF4-FFF2-40B4-BE49-F238E27FC236}">
              <a16:creationId xmlns:a16="http://schemas.microsoft.com/office/drawing/2014/main" id="{CFAE8D49-90C6-453E-BB90-35BCF3E917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799DDF6D-5E41-47E4-8767-1103F95DAE7A}"/>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F2F5938C-CEB4-4ED5-8859-C5728068D688}"/>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898BD708-7224-44E9-BCE9-2F6081F21F07}"/>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605" name="直線コネクタ 604">
          <a:extLst>
            <a:ext uri="{FF2B5EF4-FFF2-40B4-BE49-F238E27FC236}">
              <a16:creationId xmlns:a16="http://schemas.microsoft.com/office/drawing/2014/main" id="{9F5DD270-0E26-4F7D-A7C2-F30D2EDE874C}"/>
            </a:ext>
          </a:extLst>
        </xdr:cNvPr>
        <xdr:cNvCxnSpPr/>
      </xdr:nvCxnSpPr>
      <xdr:spPr>
        <a:xfrm flipV="1">
          <a:off x="19509104" y="13274802"/>
          <a:ext cx="0" cy="1157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06" name="【消防施設】&#10;一人当たり面積最小値テキスト">
          <a:extLst>
            <a:ext uri="{FF2B5EF4-FFF2-40B4-BE49-F238E27FC236}">
              <a16:creationId xmlns:a16="http://schemas.microsoft.com/office/drawing/2014/main" id="{696F8C2B-DA2F-4688-A79A-A3C4E5591166}"/>
            </a:ext>
          </a:extLst>
        </xdr:cNvPr>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07" name="直線コネクタ 606">
          <a:extLst>
            <a:ext uri="{FF2B5EF4-FFF2-40B4-BE49-F238E27FC236}">
              <a16:creationId xmlns:a16="http://schemas.microsoft.com/office/drawing/2014/main" id="{E642F398-A946-4EA7-979F-99FE269BD184}"/>
            </a:ext>
          </a:extLst>
        </xdr:cNvPr>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08" name="【消防施設】&#10;一人当たり面積最大値テキスト">
          <a:extLst>
            <a:ext uri="{FF2B5EF4-FFF2-40B4-BE49-F238E27FC236}">
              <a16:creationId xmlns:a16="http://schemas.microsoft.com/office/drawing/2014/main" id="{03CF1D19-D1C8-4D08-8C9A-B8F2790524C2}"/>
            </a:ext>
          </a:extLst>
        </xdr:cNvPr>
        <xdr:cNvSpPr txBox="1"/>
      </xdr:nvSpPr>
      <xdr:spPr>
        <a:xfrm>
          <a:off x="19547840" y="1305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09" name="直線コネクタ 608">
          <a:extLst>
            <a:ext uri="{FF2B5EF4-FFF2-40B4-BE49-F238E27FC236}">
              <a16:creationId xmlns:a16="http://schemas.microsoft.com/office/drawing/2014/main" id="{247967F9-1558-4E77-A689-F14A69BAA64A}"/>
            </a:ext>
          </a:extLst>
        </xdr:cNvPr>
        <xdr:cNvCxnSpPr/>
      </xdr:nvCxnSpPr>
      <xdr:spPr>
        <a:xfrm>
          <a:off x="19443700" y="13274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610" name="【消防施設】&#10;一人当たり面積平均値テキスト">
          <a:extLst>
            <a:ext uri="{FF2B5EF4-FFF2-40B4-BE49-F238E27FC236}">
              <a16:creationId xmlns:a16="http://schemas.microsoft.com/office/drawing/2014/main" id="{78893AEF-CCCD-4FFC-893E-CA24A2B4CC41}"/>
            </a:ext>
          </a:extLst>
        </xdr:cNvPr>
        <xdr:cNvSpPr txBox="1"/>
      </xdr:nvSpPr>
      <xdr:spPr>
        <a:xfrm>
          <a:off x="19547840" y="13915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611" name="フローチャート: 判断 610">
          <a:extLst>
            <a:ext uri="{FF2B5EF4-FFF2-40B4-BE49-F238E27FC236}">
              <a16:creationId xmlns:a16="http://schemas.microsoft.com/office/drawing/2014/main" id="{B08910B5-6FDD-4310-AC20-792887E28566}"/>
            </a:ext>
          </a:extLst>
        </xdr:cNvPr>
        <xdr:cNvSpPr/>
      </xdr:nvSpPr>
      <xdr:spPr>
        <a:xfrm>
          <a:off x="19458940" y="14063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612" name="フローチャート: 判断 611">
          <a:extLst>
            <a:ext uri="{FF2B5EF4-FFF2-40B4-BE49-F238E27FC236}">
              <a16:creationId xmlns:a16="http://schemas.microsoft.com/office/drawing/2014/main" id="{8FABB521-82DE-44FC-B532-FB0BD8E66D0C}"/>
            </a:ext>
          </a:extLst>
        </xdr:cNvPr>
        <xdr:cNvSpPr/>
      </xdr:nvSpPr>
      <xdr:spPr>
        <a:xfrm>
          <a:off x="18735040" y="14066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613" name="フローチャート: 判断 612">
          <a:extLst>
            <a:ext uri="{FF2B5EF4-FFF2-40B4-BE49-F238E27FC236}">
              <a16:creationId xmlns:a16="http://schemas.microsoft.com/office/drawing/2014/main" id="{CBBAEAB7-63D7-4B19-9598-FD43674B195A}"/>
            </a:ext>
          </a:extLst>
        </xdr:cNvPr>
        <xdr:cNvSpPr/>
      </xdr:nvSpPr>
      <xdr:spPr>
        <a:xfrm>
          <a:off x="17937480" y="1408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614" name="フローチャート: 判断 613">
          <a:extLst>
            <a:ext uri="{FF2B5EF4-FFF2-40B4-BE49-F238E27FC236}">
              <a16:creationId xmlns:a16="http://schemas.microsoft.com/office/drawing/2014/main" id="{22EC09F2-D2FE-4032-9FDD-818278A57C9A}"/>
            </a:ext>
          </a:extLst>
        </xdr:cNvPr>
        <xdr:cNvSpPr/>
      </xdr:nvSpPr>
      <xdr:spPr>
        <a:xfrm>
          <a:off x="17162780" y="1408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615" name="フローチャート: 判断 614">
          <a:extLst>
            <a:ext uri="{FF2B5EF4-FFF2-40B4-BE49-F238E27FC236}">
              <a16:creationId xmlns:a16="http://schemas.microsoft.com/office/drawing/2014/main" id="{55CF495F-8CCC-4FF8-A3CB-47F099417B18}"/>
            </a:ext>
          </a:extLst>
        </xdr:cNvPr>
        <xdr:cNvSpPr/>
      </xdr:nvSpPr>
      <xdr:spPr>
        <a:xfrm>
          <a:off x="16388080" y="1408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4AE20A1A-9438-4E5B-B259-F8C921CC8B8A}"/>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32D7FFF0-A635-4DCF-989B-660DB1B98AA8}"/>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3195AA15-3E48-4F6A-B233-18E281103F5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7875554B-1A1D-4286-98FF-81CD3D96F83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1BBDB741-A8ED-4E2F-B7ED-27586B010354}"/>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62737</xdr:rowOff>
    </xdr:from>
    <xdr:to>
      <xdr:col>116</xdr:col>
      <xdr:colOff>114300</xdr:colOff>
      <xdr:row>84</xdr:row>
      <xdr:rowOff>164337</xdr:rowOff>
    </xdr:to>
    <xdr:sp macro="" textlink="">
      <xdr:nvSpPr>
        <xdr:cNvPr id="621" name="楕円 620">
          <a:extLst>
            <a:ext uri="{FF2B5EF4-FFF2-40B4-BE49-F238E27FC236}">
              <a16:creationId xmlns:a16="http://schemas.microsoft.com/office/drawing/2014/main" id="{ABB674AB-443D-4BF8-A0FF-6ECBD21F27FD}"/>
            </a:ext>
          </a:extLst>
        </xdr:cNvPr>
        <xdr:cNvSpPr/>
      </xdr:nvSpPr>
      <xdr:spPr>
        <a:xfrm>
          <a:off x="19458940" y="1414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41164</xdr:rowOff>
    </xdr:from>
    <xdr:ext cx="469744" cy="259045"/>
    <xdr:sp macro="" textlink="">
      <xdr:nvSpPr>
        <xdr:cNvPr id="622" name="【消防施設】&#10;一人当たり面積該当値テキスト">
          <a:extLst>
            <a:ext uri="{FF2B5EF4-FFF2-40B4-BE49-F238E27FC236}">
              <a16:creationId xmlns:a16="http://schemas.microsoft.com/office/drawing/2014/main" id="{420875EF-48D6-4E44-98C1-7288DD1C386B}"/>
            </a:ext>
          </a:extLst>
        </xdr:cNvPr>
        <xdr:cNvSpPr txBox="1"/>
      </xdr:nvSpPr>
      <xdr:spPr>
        <a:xfrm>
          <a:off x="19547840" y="1412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67311</xdr:rowOff>
    </xdr:from>
    <xdr:to>
      <xdr:col>112</xdr:col>
      <xdr:colOff>38100</xdr:colOff>
      <xdr:row>84</xdr:row>
      <xdr:rowOff>168911</xdr:rowOff>
    </xdr:to>
    <xdr:sp macro="" textlink="">
      <xdr:nvSpPr>
        <xdr:cNvPr id="623" name="楕円 622">
          <a:extLst>
            <a:ext uri="{FF2B5EF4-FFF2-40B4-BE49-F238E27FC236}">
              <a16:creationId xmlns:a16="http://schemas.microsoft.com/office/drawing/2014/main" id="{74328331-F95D-4222-BF78-B771F971E00A}"/>
            </a:ext>
          </a:extLst>
        </xdr:cNvPr>
        <xdr:cNvSpPr/>
      </xdr:nvSpPr>
      <xdr:spPr>
        <a:xfrm>
          <a:off x="18735040" y="141490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113537</xdr:rowOff>
    </xdr:from>
    <xdr:to>
      <xdr:col>116</xdr:col>
      <xdr:colOff>63500</xdr:colOff>
      <xdr:row>84</xdr:row>
      <xdr:rowOff>118111</xdr:rowOff>
    </xdr:to>
    <xdr:cxnSp macro="">
      <xdr:nvCxnSpPr>
        <xdr:cNvPr id="624" name="直線コネクタ 623">
          <a:extLst>
            <a:ext uri="{FF2B5EF4-FFF2-40B4-BE49-F238E27FC236}">
              <a16:creationId xmlns:a16="http://schemas.microsoft.com/office/drawing/2014/main" id="{123E949F-7B1A-42DC-946C-96F13AF2BE9C}"/>
            </a:ext>
          </a:extLst>
        </xdr:cNvPr>
        <xdr:cNvCxnSpPr/>
      </xdr:nvCxnSpPr>
      <xdr:spPr>
        <a:xfrm flipV="1">
          <a:off x="18778220" y="14195297"/>
          <a:ext cx="73152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170180</xdr:rowOff>
    </xdr:from>
    <xdr:to>
      <xdr:col>107</xdr:col>
      <xdr:colOff>101600</xdr:colOff>
      <xdr:row>80</xdr:row>
      <xdr:rowOff>100330</xdr:rowOff>
    </xdr:to>
    <xdr:sp macro="" textlink="">
      <xdr:nvSpPr>
        <xdr:cNvPr id="625" name="楕円 624">
          <a:extLst>
            <a:ext uri="{FF2B5EF4-FFF2-40B4-BE49-F238E27FC236}">
              <a16:creationId xmlns:a16="http://schemas.microsoft.com/office/drawing/2014/main" id="{8B7CDDB3-B5A4-4212-A1F9-33D0038401A8}"/>
            </a:ext>
          </a:extLst>
        </xdr:cNvPr>
        <xdr:cNvSpPr/>
      </xdr:nvSpPr>
      <xdr:spPr>
        <a:xfrm>
          <a:off x="17937480" y="13413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49530</xdr:rowOff>
    </xdr:from>
    <xdr:to>
      <xdr:col>111</xdr:col>
      <xdr:colOff>177800</xdr:colOff>
      <xdr:row>84</xdr:row>
      <xdr:rowOff>118111</xdr:rowOff>
    </xdr:to>
    <xdr:cxnSp macro="">
      <xdr:nvCxnSpPr>
        <xdr:cNvPr id="626" name="直線コネクタ 625">
          <a:extLst>
            <a:ext uri="{FF2B5EF4-FFF2-40B4-BE49-F238E27FC236}">
              <a16:creationId xmlns:a16="http://schemas.microsoft.com/office/drawing/2014/main" id="{DC0C3044-2337-4E78-B8EC-7CE728046C7E}"/>
            </a:ext>
          </a:extLst>
        </xdr:cNvPr>
        <xdr:cNvCxnSpPr/>
      </xdr:nvCxnSpPr>
      <xdr:spPr>
        <a:xfrm>
          <a:off x="17988280" y="13460730"/>
          <a:ext cx="789940" cy="73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10161</xdr:rowOff>
    </xdr:from>
    <xdr:to>
      <xdr:col>102</xdr:col>
      <xdr:colOff>165100</xdr:colOff>
      <xdr:row>80</xdr:row>
      <xdr:rowOff>111761</xdr:rowOff>
    </xdr:to>
    <xdr:sp macro="" textlink="">
      <xdr:nvSpPr>
        <xdr:cNvPr id="627" name="楕円 626">
          <a:extLst>
            <a:ext uri="{FF2B5EF4-FFF2-40B4-BE49-F238E27FC236}">
              <a16:creationId xmlns:a16="http://schemas.microsoft.com/office/drawing/2014/main" id="{3E684530-7024-4608-8F50-1B065E944EC5}"/>
            </a:ext>
          </a:extLst>
        </xdr:cNvPr>
        <xdr:cNvSpPr/>
      </xdr:nvSpPr>
      <xdr:spPr>
        <a:xfrm>
          <a:off x="1716278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49530</xdr:rowOff>
    </xdr:from>
    <xdr:to>
      <xdr:col>107</xdr:col>
      <xdr:colOff>50800</xdr:colOff>
      <xdr:row>80</xdr:row>
      <xdr:rowOff>60961</xdr:rowOff>
    </xdr:to>
    <xdr:cxnSp macro="">
      <xdr:nvCxnSpPr>
        <xdr:cNvPr id="628" name="直線コネクタ 627">
          <a:extLst>
            <a:ext uri="{FF2B5EF4-FFF2-40B4-BE49-F238E27FC236}">
              <a16:creationId xmlns:a16="http://schemas.microsoft.com/office/drawing/2014/main" id="{16E0CBBA-8324-4745-80F4-1DCC2F20FB88}"/>
            </a:ext>
          </a:extLst>
        </xdr:cNvPr>
        <xdr:cNvCxnSpPr/>
      </xdr:nvCxnSpPr>
      <xdr:spPr>
        <a:xfrm flipV="1">
          <a:off x="17213580" y="13460730"/>
          <a:ext cx="7747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14732</xdr:rowOff>
    </xdr:from>
    <xdr:to>
      <xdr:col>98</xdr:col>
      <xdr:colOff>38100</xdr:colOff>
      <xdr:row>80</xdr:row>
      <xdr:rowOff>116332</xdr:rowOff>
    </xdr:to>
    <xdr:sp macro="" textlink="">
      <xdr:nvSpPr>
        <xdr:cNvPr id="629" name="楕円 628">
          <a:extLst>
            <a:ext uri="{FF2B5EF4-FFF2-40B4-BE49-F238E27FC236}">
              <a16:creationId xmlns:a16="http://schemas.microsoft.com/office/drawing/2014/main" id="{78989885-ADEE-4925-BF94-63EFE2660FD3}"/>
            </a:ext>
          </a:extLst>
        </xdr:cNvPr>
        <xdr:cNvSpPr/>
      </xdr:nvSpPr>
      <xdr:spPr>
        <a:xfrm>
          <a:off x="16388080" y="134259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60961</xdr:rowOff>
    </xdr:from>
    <xdr:to>
      <xdr:col>102</xdr:col>
      <xdr:colOff>114300</xdr:colOff>
      <xdr:row>80</xdr:row>
      <xdr:rowOff>65532</xdr:rowOff>
    </xdr:to>
    <xdr:cxnSp macro="">
      <xdr:nvCxnSpPr>
        <xdr:cNvPr id="630" name="直線コネクタ 629">
          <a:extLst>
            <a:ext uri="{FF2B5EF4-FFF2-40B4-BE49-F238E27FC236}">
              <a16:creationId xmlns:a16="http://schemas.microsoft.com/office/drawing/2014/main" id="{1DCCA373-8737-4A27-80C8-B66F84A3398E}"/>
            </a:ext>
          </a:extLst>
        </xdr:cNvPr>
        <xdr:cNvCxnSpPr/>
      </xdr:nvCxnSpPr>
      <xdr:spPr>
        <a:xfrm flipV="1">
          <a:off x="16431260" y="13472161"/>
          <a:ext cx="7823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98569</xdr:rowOff>
    </xdr:from>
    <xdr:ext cx="469744" cy="259045"/>
    <xdr:sp macro="" textlink="">
      <xdr:nvSpPr>
        <xdr:cNvPr id="631" name="n_1aveValue【消防施設】&#10;一人当たり面積">
          <a:extLst>
            <a:ext uri="{FF2B5EF4-FFF2-40B4-BE49-F238E27FC236}">
              <a16:creationId xmlns:a16="http://schemas.microsoft.com/office/drawing/2014/main" id="{D9FAB5BD-A105-414C-B9DF-CE94D6B4948C}"/>
            </a:ext>
          </a:extLst>
        </xdr:cNvPr>
        <xdr:cNvSpPr txBox="1"/>
      </xdr:nvSpPr>
      <xdr:spPr>
        <a:xfrm>
          <a:off x="18561127" y="1384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96029</xdr:rowOff>
    </xdr:from>
    <xdr:ext cx="469744" cy="259045"/>
    <xdr:sp macro="" textlink="">
      <xdr:nvSpPr>
        <xdr:cNvPr id="632" name="n_2aveValue【消防施設】&#10;一人当たり面積">
          <a:extLst>
            <a:ext uri="{FF2B5EF4-FFF2-40B4-BE49-F238E27FC236}">
              <a16:creationId xmlns:a16="http://schemas.microsoft.com/office/drawing/2014/main" id="{22828592-F57B-421B-A015-ACD3A0D73FEE}"/>
            </a:ext>
          </a:extLst>
        </xdr:cNvPr>
        <xdr:cNvSpPr txBox="1"/>
      </xdr:nvSpPr>
      <xdr:spPr>
        <a:xfrm>
          <a:off x="17776267" y="1417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98314</xdr:rowOff>
    </xdr:from>
    <xdr:ext cx="469744" cy="259045"/>
    <xdr:sp macro="" textlink="">
      <xdr:nvSpPr>
        <xdr:cNvPr id="633" name="n_3aveValue【消防施設】&#10;一人当たり面積">
          <a:extLst>
            <a:ext uri="{FF2B5EF4-FFF2-40B4-BE49-F238E27FC236}">
              <a16:creationId xmlns:a16="http://schemas.microsoft.com/office/drawing/2014/main" id="{F4868FA7-B47E-4A99-9DE0-785671DF4F40}"/>
            </a:ext>
          </a:extLst>
        </xdr:cNvPr>
        <xdr:cNvSpPr txBox="1"/>
      </xdr:nvSpPr>
      <xdr:spPr>
        <a:xfrm>
          <a:off x="17001567" y="141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91457</xdr:rowOff>
    </xdr:from>
    <xdr:ext cx="469744" cy="259045"/>
    <xdr:sp macro="" textlink="">
      <xdr:nvSpPr>
        <xdr:cNvPr id="634" name="n_4aveValue【消防施設】&#10;一人当たり面積">
          <a:extLst>
            <a:ext uri="{FF2B5EF4-FFF2-40B4-BE49-F238E27FC236}">
              <a16:creationId xmlns:a16="http://schemas.microsoft.com/office/drawing/2014/main" id="{577FE851-62F7-40EE-97E7-3E72A0F0BFE6}"/>
            </a:ext>
          </a:extLst>
        </xdr:cNvPr>
        <xdr:cNvSpPr txBox="1"/>
      </xdr:nvSpPr>
      <xdr:spPr>
        <a:xfrm>
          <a:off x="16226867" y="1417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160038</xdr:rowOff>
    </xdr:from>
    <xdr:ext cx="469744" cy="259045"/>
    <xdr:sp macro="" textlink="">
      <xdr:nvSpPr>
        <xdr:cNvPr id="635" name="n_1mainValue【消防施設】&#10;一人当たり面積">
          <a:extLst>
            <a:ext uri="{FF2B5EF4-FFF2-40B4-BE49-F238E27FC236}">
              <a16:creationId xmlns:a16="http://schemas.microsoft.com/office/drawing/2014/main" id="{CB6094F1-29F9-49B6-8924-0B7BCB47D06C}"/>
            </a:ext>
          </a:extLst>
        </xdr:cNvPr>
        <xdr:cNvSpPr txBox="1"/>
      </xdr:nvSpPr>
      <xdr:spPr>
        <a:xfrm>
          <a:off x="18561127" y="1424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116857</xdr:rowOff>
    </xdr:from>
    <xdr:ext cx="469744" cy="259045"/>
    <xdr:sp macro="" textlink="">
      <xdr:nvSpPr>
        <xdr:cNvPr id="636" name="n_2mainValue【消防施設】&#10;一人当たり面積">
          <a:extLst>
            <a:ext uri="{FF2B5EF4-FFF2-40B4-BE49-F238E27FC236}">
              <a16:creationId xmlns:a16="http://schemas.microsoft.com/office/drawing/2014/main" id="{5DB56DD6-2326-449A-8114-CE48A292619A}"/>
            </a:ext>
          </a:extLst>
        </xdr:cNvPr>
        <xdr:cNvSpPr txBox="1"/>
      </xdr:nvSpPr>
      <xdr:spPr>
        <a:xfrm>
          <a:off x="17776267" y="1319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128288</xdr:rowOff>
    </xdr:from>
    <xdr:ext cx="469744" cy="259045"/>
    <xdr:sp macro="" textlink="">
      <xdr:nvSpPr>
        <xdr:cNvPr id="637" name="n_3mainValue【消防施設】&#10;一人当たり面積">
          <a:extLst>
            <a:ext uri="{FF2B5EF4-FFF2-40B4-BE49-F238E27FC236}">
              <a16:creationId xmlns:a16="http://schemas.microsoft.com/office/drawing/2014/main" id="{C2E14F71-A975-4792-AD78-A243B990F51D}"/>
            </a:ext>
          </a:extLst>
        </xdr:cNvPr>
        <xdr:cNvSpPr txBox="1"/>
      </xdr:nvSpPr>
      <xdr:spPr>
        <a:xfrm>
          <a:off x="17001567" y="1320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132859</xdr:rowOff>
    </xdr:from>
    <xdr:ext cx="469744" cy="259045"/>
    <xdr:sp macro="" textlink="">
      <xdr:nvSpPr>
        <xdr:cNvPr id="638" name="n_4mainValue【消防施設】&#10;一人当たり面積">
          <a:extLst>
            <a:ext uri="{FF2B5EF4-FFF2-40B4-BE49-F238E27FC236}">
              <a16:creationId xmlns:a16="http://schemas.microsoft.com/office/drawing/2014/main" id="{ECE6ABD4-5DA6-4B30-AB63-C9A3F1B660F4}"/>
            </a:ext>
          </a:extLst>
        </xdr:cNvPr>
        <xdr:cNvSpPr txBox="1"/>
      </xdr:nvSpPr>
      <xdr:spPr>
        <a:xfrm>
          <a:off x="16226867" y="1320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A45FEAE1-3D48-4143-BF5A-D20AB8A7A08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B1D6F3CC-461B-4E47-AD31-8AE2F0A979F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84FE3503-90C6-45C7-99BE-6249E4F6004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EDE73EA8-C16A-4245-91E1-DF0039FA8F0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4A33480A-8C4B-4ECE-A77C-4D5C50F351B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39DA4823-6F5F-4D8C-9922-EBD98481AEAF}"/>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D9270A41-C64D-4690-A2DC-86A723DD6D4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A5ED30C0-3FA5-477B-ADB1-1D533E2949A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6A0802BE-EAD2-4BEC-8A3E-170D6B529CC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5BF2A169-8E6F-4CF8-92F2-F8C65CA3FEC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D7E9EF9C-B53D-4209-AE94-04B72C835E7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4DDA39B6-84CB-4082-9EE8-44E61B446691}"/>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5091E1F0-1D4F-4855-A208-67BDA400FE63}"/>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657EF549-EDBA-4935-8406-9A9F8196FE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3C70D5CF-ADB2-4F6E-B3FA-D28C5C68F984}"/>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FA1569C1-63E7-455A-895C-F4E8CE88DEB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1684FCE6-2275-4FAB-B096-1A82B270A1E1}"/>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A0534F56-4665-436F-A9BB-F0C77A2D007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E9B664BE-B4A7-4F71-989B-497065CE63BA}"/>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85383F7C-085E-42AD-8B5F-3586C3D3BAA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AC88A7E0-0452-4020-ACB6-FB8ACE78E64B}"/>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44405586-48A7-4353-8A23-96D907628F16}"/>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95A1307F-7DB9-48D0-90C3-AD4360B4A457}"/>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3FE055E6-B999-4B3D-AE46-9E8F281F57F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id="{E0515D33-6A0C-4D18-BEF8-AAE3810096A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664" name="直線コネクタ 663">
          <a:extLst>
            <a:ext uri="{FF2B5EF4-FFF2-40B4-BE49-F238E27FC236}">
              <a16:creationId xmlns:a16="http://schemas.microsoft.com/office/drawing/2014/main" id="{99BC51D7-4DAB-4DE1-B760-47E1C18F9978}"/>
            </a:ext>
          </a:extLst>
        </xdr:cNvPr>
        <xdr:cNvCxnSpPr/>
      </xdr:nvCxnSpPr>
      <xdr:spPr>
        <a:xfrm flipV="1">
          <a:off x="14375764" y="16767266"/>
          <a:ext cx="0" cy="151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665" name="【庁舎】&#10;有形固定資産減価償却率最小値テキスト">
          <a:extLst>
            <a:ext uri="{FF2B5EF4-FFF2-40B4-BE49-F238E27FC236}">
              <a16:creationId xmlns:a16="http://schemas.microsoft.com/office/drawing/2014/main" id="{B797B444-B50B-491D-8A83-B78F37FB0868}"/>
            </a:ext>
          </a:extLst>
        </xdr:cNvPr>
        <xdr:cNvSpPr txBox="1"/>
      </xdr:nvSpPr>
      <xdr:spPr>
        <a:xfrm>
          <a:off x="14414500" y="1828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666" name="直線コネクタ 665">
          <a:extLst>
            <a:ext uri="{FF2B5EF4-FFF2-40B4-BE49-F238E27FC236}">
              <a16:creationId xmlns:a16="http://schemas.microsoft.com/office/drawing/2014/main" id="{7FE10911-DB3E-41DD-A88B-A47F7926E50A}"/>
            </a:ext>
          </a:extLst>
        </xdr:cNvPr>
        <xdr:cNvCxnSpPr/>
      </xdr:nvCxnSpPr>
      <xdr:spPr>
        <a:xfrm>
          <a:off x="142875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667" name="【庁舎】&#10;有形固定資産減価償却率最大値テキスト">
          <a:extLst>
            <a:ext uri="{FF2B5EF4-FFF2-40B4-BE49-F238E27FC236}">
              <a16:creationId xmlns:a16="http://schemas.microsoft.com/office/drawing/2014/main" id="{EC999DA7-1B69-4AFE-BEA5-8D057165B514}"/>
            </a:ext>
          </a:extLst>
        </xdr:cNvPr>
        <xdr:cNvSpPr txBox="1"/>
      </xdr:nvSpPr>
      <xdr:spPr>
        <a:xfrm>
          <a:off x="14414500" y="165463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668" name="直線コネクタ 667">
          <a:extLst>
            <a:ext uri="{FF2B5EF4-FFF2-40B4-BE49-F238E27FC236}">
              <a16:creationId xmlns:a16="http://schemas.microsoft.com/office/drawing/2014/main" id="{00C0E5E5-D686-4B3C-B4DB-E5C528466D68}"/>
            </a:ext>
          </a:extLst>
        </xdr:cNvPr>
        <xdr:cNvCxnSpPr/>
      </xdr:nvCxnSpPr>
      <xdr:spPr>
        <a:xfrm>
          <a:off x="14287500" y="16767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669" name="【庁舎】&#10;有形固定資産減価償却率平均値テキスト">
          <a:extLst>
            <a:ext uri="{FF2B5EF4-FFF2-40B4-BE49-F238E27FC236}">
              <a16:creationId xmlns:a16="http://schemas.microsoft.com/office/drawing/2014/main" id="{BA232BE5-2FA8-469E-A8C2-3EBACF57DBD1}"/>
            </a:ext>
          </a:extLst>
        </xdr:cNvPr>
        <xdr:cNvSpPr txBox="1"/>
      </xdr:nvSpPr>
      <xdr:spPr>
        <a:xfrm>
          <a:off x="14414500" y="173674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670" name="フローチャート: 判断 669">
          <a:extLst>
            <a:ext uri="{FF2B5EF4-FFF2-40B4-BE49-F238E27FC236}">
              <a16:creationId xmlns:a16="http://schemas.microsoft.com/office/drawing/2014/main" id="{72395F61-10B9-407E-B0DA-3CA24B0491C1}"/>
            </a:ext>
          </a:extLst>
        </xdr:cNvPr>
        <xdr:cNvSpPr/>
      </xdr:nvSpPr>
      <xdr:spPr>
        <a:xfrm>
          <a:off x="14325600" y="1751221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71" name="フローチャート: 判断 670">
          <a:extLst>
            <a:ext uri="{FF2B5EF4-FFF2-40B4-BE49-F238E27FC236}">
              <a16:creationId xmlns:a16="http://schemas.microsoft.com/office/drawing/2014/main" id="{F7DBE429-EA38-49CB-9626-958F9A5E9213}"/>
            </a:ext>
          </a:extLst>
        </xdr:cNvPr>
        <xdr:cNvSpPr/>
      </xdr:nvSpPr>
      <xdr:spPr>
        <a:xfrm>
          <a:off x="135788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72" name="フローチャート: 判断 671">
          <a:extLst>
            <a:ext uri="{FF2B5EF4-FFF2-40B4-BE49-F238E27FC236}">
              <a16:creationId xmlns:a16="http://schemas.microsoft.com/office/drawing/2014/main" id="{E9361C06-F58A-4D44-9845-90F9E293FD5B}"/>
            </a:ext>
          </a:extLst>
        </xdr:cNvPr>
        <xdr:cNvSpPr/>
      </xdr:nvSpPr>
      <xdr:spPr>
        <a:xfrm>
          <a:off x="12804140" y="17535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673" name="フローチャート: 判断 672">
          <a:extLst>
            <a:ext uri="{FF2B5EF4-FFF2-40B4-BE49-F238E27FC236}">
              <a16:creationId xmlns:a16="http://schemas.microsoft.com/office/drawing/2014/main" id="{C1762245-30FA-4C00-8AF5-B33C2EE0464C}"/>
            </a:ext>
          </a:extLst>
        </xdr:cNvPr>
        <xdr:cNvSpPr/>
      </xdr:nvSpPr>
      <xdr:spPr>
        <a:xfrm>
          <a:off x="12029440" y="175791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74" name="フローチャート: 判断 673">
          <a:extLst>
            <a:ext uri="{FF2B5EF4-FFF2-40B4-BE49-F238E27FC236}">
              <a16:creationId xmlns:a16="http://schemas.microsoft.com/office/drawing/2014/main" id="{8048D573-F620-49C5-B5B9-54BA829164FA}"/>
            </a:ext>
          </a:extLst>
        </xdr:cNvPr>
        <xdr:cNvSpPr/>
      </xdr:nvSpPr>
      <xdr:spPr>
        <a:xfrm>
          <a:off x="11231880" y="1753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68A16B1A-6D73-4AB0-AE41-36E5228B143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A684CA00-830D-4E4A-9A43-D5C7023E406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68787A20-DDB6-4954-83B1-AF44538EB7A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FF4E239D-CF05-41CE-94A6-88054E122B4B}"/>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CE3CE5B-9E6C-41AA-9E7C-0C0B4FBB59C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144599</xdr:rowOff>
    </xdr:from>
    <xdr:to>
      <xdr:col>85</xdr:col>
      <xdr:colOff>177800</xdr:colOff>
      <xdr:row>108</xdr:row>
      <xdr:rowOff>74749</xdr:rowOff>
    </xdr:to>
    <xdr:sp macro="" textlink="">
      <xdr:nvSpPr>
        <xdr:cNvPr id="680" name="楕円 679">
          <a:extLst>
            <a:ext uri="{FF2B5EF4-FFF2-40B4-BE49-F238E27FC236}">
              <a16:creationId xmlns:a16="http://schemas.microsoft.com/office/drawing/2014/main" id="{E06C5CDB-5685-4160-AE91-A62DF274C977}"/>
            </a:ext>
          </a:extLst>
        </xdr:cNvPr>
        <xdr:cNvSpPr/>
      </xdr:nvSpPr>
      <xdr:spPr>
        <a:xfrm>
          <a:off x="14325600" y="1808207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123026</xdr:rowOff>
    </xdr:from>
    <xdr:ext cx="405111" cy="259045"/>
    <xdr:sp macro="" textlink="">
      <xdr:nvSpPr>
        <xdr:cNvPr id="681" name="【庁舎】&#10;有形固定資産減価償却率該当値テキスト">
          <a:extLst>
            <a:ext uri="{FF2B5EF4-FFF2-40B4-BE49-F238E27FC236}">
              <a16:creationId xmlns:a16="http://schemas.microsoft.com/office/drawing/2014/main" id="{FF52D75B-E2AD-4790-B92D-35D720C60851}"/>
            </a:ext>
          </a:extLst>
        </xdr:cNvPr>
        <xdr:cNvSpPr txBox="1"/>
      </xdr:nvSpPr>
      <xdr:spPr>
        <a:xfrm>
          <a:off x="14414500" y="18060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142966</xdr:rowOff>
    </xdr:from>
    <xdr:to>
      <xdr:col>81</xdr:col>
      <xdr:colOff>101600</xdr:colOff>
      <xdr:row>108</xdr:row>
      <xdr:rowOff>73116</xdr:rowOff>
    </xdr:to>
    <xdr:sp macro="" textlink="">
      <xdr:nvSpPr>
        <xdr:cNvPr id="682" name="楕円 681">
          <a:extLst>
            <a:ext uri="{FF2B5EF4-FFF2-40B4-BE49-F238E27FC236}">
              <a16:creationId xmlns:a16="http://schemas.microsoft.com/office/drawing/2014/main" id="{6ECE7360-14FA-4396-84F7-E355CC2F52AF}"/>
            </a:ext>
          </a:extLst>
        </xdr:cNvPr>
        <xdr:cNvSpPr/>
      </xdr:nvSpPr>
      <xdr:spPr>
        <a:xfrm>
          <a:off x="13578840" y="180804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22316</xdr:rowOff>
    </xdr:from>
    <xdr:to>
      <xdr:col>85</xdr:col>
      <xdr:colOff>127000</xdr:colOff>
      <xdr:row>108</xdr:row>
      <xdr:rowOff>23949</xdr:rowOff>
    </xdr:to>
    <xdr:cxnSp macro="">
      <xdr:nvCxnSpPr>
        <xdr:cNvPr id="683" name="直線コネクタ 682">
          <a:extLst>
            <a:ext uri="{FF2B5EF4-FFF2-40B4-BE49-F238E27FC236}">
              <a16:creationId xmlns:a16="http://schemas.microsoft.com/office/drawing/2014/main" id="{CD5F91FB-35D5-4217-B9DA-009521EFF296}"/>
            </a:ext>
          </a:extLst>
        </xdr:cNvPr>
        <xdr:cNvCxnSpPr/>
      </xdr:nvCxnSpPr>
      <xdr:spPr>
        <a:xfrm>
          <a:off x="13629640" y="18127436"/>
          <a:ext cx="74676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128270</xdr:rowOff>
    </xdr:from>
    <xdr:to>
      <xdr:col>76</xdr:col>
      <xdr:colOff>165100</xdr:colOff>
      <xdr:row>108</xdr:row>
      <xdr:rowOff>58420</xdr:rowOff>
    </xdr:to>
    <xdr:sp macro="" textlink="">
      <xdr:nvSpPr>
        <xdr:cNvPr id="684" name="楕円 683">
          <a:extLst>
            <a:ext uri="{FF2B5EF4-FFF2-40B4-BE49-F238E27FC236}">
              <a16:creationId xmlns:a16="http://schemas.microsoft.com/office/drawing/2014/main" id="{F917B6FB-7CC1-426B-8978-3C0F54ADB344}"/>
            </a:ext>
          </a:extLst>
        </xdr:cNvPr>
        <xdr:cNvSpPr/>
      </xdr:nvSpPr>
      <xdr:spPr>
        <a:xfrm>
          <a:off x="12804140" y="1806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xdr:rowOff>
    </xdr:from>
    <xdr:to>
      <xdr:col>81</xdr:col>
      <xdr:colOff>50800</xdr:colOff>
      <xdr:row>108</xdr:row>
      <xdr:rowOff>22316</xdr:rowOff>
    </xdr:to>
    <xdr:cxnSp macro="">
      <xdr:nvCxnSpPr>
        <xdr:cNvPr id="685" name="直線コネクタ 684">
          <a:extLst>
            <a:ext uri="{FF2B5EF4-FFF2-40B4-BE49-F238E27FC236}">
              <a16:creationId xmlns:a16="http://schemas.microsoft.com/office/drawing/2014/main" id="{64092CEE-B67D-49A8-B4A8-E48C5A38F10C}"/>
            </a:ext>
          </a:extLst>
        </xdr:cNvPr>
        <xdr:cNvCxnSpPr/>
      </xdr:nvCxnSpPr>
      <xdr:spPr>
        <a:xfrm>
          <a:off x="12854940" y="18112740"/>
          <a:ext cx="7747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128270</xdr:rowOff>
    </xdr:from>
    <xdr:to>
      <xdr:col>72</xdr:col>
      <xdr:colOff>38100</xdr:colOff>
      <xdr:row>108</xdr:row>
      <xdr:rowOff>58420</xdr:rowOff>
    </xdr:to>
    <xdr:sp macro="" textlink="">
      <xdr:nvSpPr>
        <xdr:cNvPr id="686" name="楕円 685">
          <a:extLst>
            <a:ext uri="{FF2B5EF4-FFF2-40B4-BE49-F238E27FC236}">
              <a16:creationId xmlns:a16="http://schemas.microsoft.com/office/drawing/2014/main" id="{9E830546-CFAB-4041-A334-8140C0D2BD9C}"/>
            </a:ext>
          </a:extLst>
        </xdr:cNvPr>
        <xdr:cNvSpPr/>
      </xdr:nvSpPr>
      <xdr:spPr>
        <a:xfrm>
          <a:off x="12029440" y="18065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7620</xdr:rowOff>
    </xdr:from>
    <xdr:to>
      <xdr:col>76</xdr:col>
      <xdr:colOff>114300</xdr:colOff>
      <xdr:row>108</xdr:row>
      <xdr:rowOff>7620</xdr:rowOff>
    </xdr:to>
    <xdr:cxnSp macro="">
      <xdr:nvCxnSpPr>
        <xdr:cNvPr id="687" name="直線コネクタ 686">
          <a:extLst>
            <a:ext uri="{FF2B5EF4-FFF2-40B4-BE49-F238E27FC236}">
              <a16:creationId xmlns:a16="http://schemas.microsoft.com/office/drawing/2014/main" id="{AF0FB233-97E4-4196-8489-3844D41957CD}"/>
            </a:ext>
          </a:extLst>
        </xdr:cNvPr>
        <xdr:cNvCxnSpPr/>
      </xdr:nvCxnSpPr>
      <xdr:spPr>
        <a:xfrm>
          <a:off x="12072620" y="181127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115207</xdr:rowOff>
    </xdr:from>
    <xdr:to>
      <xdr:col>67</xdr:col>
      <xdr:colOff>101600</xdr:colOff>
      <xdr:row>108</xdr:row>
      <xdr:rowOff>45357</xdr:rowOff>
    </xdr:to>
    <xdr:sp macro="" textlink="">
      <xdr:nvSpPr>
        <xdr:cNvPr id="688" name="楕円 687">
          <a:extLst>
            <a:ext uri="{FF2B5EF4-FFF2-40B4-BE49-F238E27FC236}">
              <a16:creationId xmlns:a16="http://schemas.microsoft.com/office/drawing/2014/main" id="{90FF778F-0916-4D12-9075-86E2C5EA5414}"/>
            </a:ext>
          </a:extLst>
        </xdr:cNvPr>
        <xdr:cNvSpPr/>
      </xdr:nvSpPr>
      <xdr:spPr>
        <a:xfrm>
          <a:off x="11231880" y="180526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166007</xdr:rowOff>
    </xdr:from>
    <xdr:to>
      <xdr:col>71</xdr:col>
      <xdr:colOff>177800</xdr:colOff>
      <xdr:row>108</xdr:row>
      <xdr:rowOff>7620</xdr:rowOff>
    </xdr:to>
    <xdr:cxnSp macro="">
      <xdr:nvCxnSpPr>
        <xdr:cNvPr id="689" name="直線コネクタ 688">
          <a:extLst>
            <a:ext uri="{FF2B5EF4-FFF2-40B4-BE49-F238E27FC236}">
              <a16:creationId xmlns:a16="http://schemas.microsoft.com/office/drawing/2014/main" id="{2A3882B8-37A5-4B8C-A343-817522250477}"/>
            </a:ext>
          </a:extLst>
        </xdr:cNvPr>
        <xdr:cNvCxnSpPr/>
      </xdr:nvCxnSpPr>
      <xdr:spPr>
        <a:xfrm>
          <a:off x="11282680" y="18103487"/>
          <a:ext cx="78994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690" name="n_1aveValue【庁舎】&#10;有形固定資産減価償却率">
          <a:extLst>
            <a:ext uri="{FF2B5EF4-FFF2-40B4-BE49-F238E27FC236}">
              <a16:creationId xmlns:a16="http://schemas.microsoft.com/office/drawing/2014/main" id="{2DC24A42-F48B-4A8E-B1D5-A1C83405E247}"/>
            </a:ext>
          </a:extLst>
        </xdr:cNvPr>
        <xdr:cNvSpPr txBox="1"/>
      </xdr:nvSpPr>
      <xdr:spPr>
        <a:xfrm>
          <a:off x="1343724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691" name="n_2aveValue【庁舎】&#10;有形固定資産減価償却率">
          <a:extLst>
            <a:ext uri="{FF2B5EF4-FFF2-40B4-BE49-F238E27FC236}">
              <a16:creationId xmlns:a16="http://schemas.microsoft.com/office/drawing/2014/main" id="{435D4C54-FF5F-4C03-81DC-E8C0CD670F97}"/>
            </a:ext>
          </a:extLst>
        </xdr:cNvPr>
        <xdr:cNvSpPr txBox="1"/>
      </xdr:nvSpPr>
      <xdr:spPr>
        <a:xfrm>
          <a:off x="12675244" y="17314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91276</xdr:rowOff>
    </xdr:from>
    <xdr:ext cx="405111" cy="259045"/>
    <xdr:sp macro="" textlink="">
      <xdr:nvSpPr>
        <xdr:cNvPr id="692" name="n_3aveValue【庁舎】&#10;有形固定資産減価償却率">
          <a:extLst>
            <a:ext uri="{FF2B5EF4-FFF2-40B4-BE49-F238E27FC236}">
              <a16:creationId xmlns:a16="http://schemas.microsoft.com/office/drawing/2014/main" id="{6695EBE1-5D15-4242-953B-FC762975F716}"/>
            </a:ext>
          </a:extLst>
        </xdr:cNvPr>
        <xdr:cNvSpPr txBox="1"/>
      </xdr:nvSpPr>
      <xdr:spPr>
        <a:xfrm>
          <a:off x="11900544" y="1735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693" name="n_4aveValue【庁舎】&#10;有形固定資産減価償却率">
          <a:extLst>
            <a:ext uri="{FF2B5EF4-FFF2-40B4-BE49-F238E27FC236}">
              <a16:creationId xmlns:a16="http://schemas.microsoft.com/office/drawing/2014/main" id="{9BA2E18D-0923-4DD9-9699-2C5FA2A70327}"/>
            </a:ext>
          </a:extLst>
        </xdr:cNvPr>
        <xdr:cNvSpPr txBox="1"/>
      </xdr:nvSpPr>
      <xdr:spPr>
        <a:xfrm>
          <a:off x="11102984" y="173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64243</xdr:rowOff>
    </xdr:from>
    <xdr:ext cx="405111" cy="259045"/>
    <xdr:sp macro="" textlink="">
      <xdr:nvSpPr>
        <xdr:cNvPr id="694" name="n_1mainValue【庁舎】&#10;有形固定資産減価償却率">
          <a:extLst>
            <a:ext uri="{FF2B5EF4-FFF2-40B4-BE49-F238E27FC236}">
              <a16:creationId xmlns:a16="http://schemas.microsoft.com/office/drawing/2014/main" id="{E1012C01-459D-4410-8077-7A6400292AF7}"/>
            </a:ext>
          </a:extLst>
        </xdr:cNvPr>
        <xdr:cNvSpPr txBox="1"/>
      </xdr:nvSpPr>
      <xdr:spPr>
        <a:xfrm>
          <a:off x="134372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49547</xdr:rowOff>
    </xdr:from>
    <xdr:ext cx="405111" cy="259045"/>
    <xdr:sp macro="" textlink="">
      <xdr:nvSpPr>
        <xdr:cNvPr id="695" name="n_2mainValue【庁舎】&#10;有形固定資産減価償却率">
          <a:extLst>
            <a:ext uri="{FF2B5EF4-FFF2-40B4-BE49-F238E27FC236}">
              <a16:creationId xmlns:a16="http://schemas.microsoft.com/office/drawing/2014/main" id="{97525AB4-B8E7-4294-8371-E68D5E17B377}"/>
            </a:ext>
          </a:extLst>
        </xdr:cNvPr>
        <xdr:cNvSpPr txBox="1"/>
      </xdr:nvSpPr>
      <xdr:spPr>
        <a:xfrm>
          <a:off x="12675244" y="181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49547</xdr:rowOff>
    </xdr:from>
    <xdr:ext cx="405111" cy="259045"/>
    <xdr:sp macro="" textlink="">
      <xdr:nvSpPr>
        <xdr:cNvPr id="696" name="n_3mainValue【庁舎】&#10;有形固定資産減価償却率">
          <a:extLst>
            <a:ext uri="{FF2B5EF4-FFF2-40B4-BE49-F238E27FC236}">
              <a16:creationId xmlns:a16="http://schemas.microsoft.com/office/drawing/2014/main" id="{AA03F444-46FA-4F5F-BAE1-6AC56DC99749}"/>
            </a:ext>
          </a:extLst>
        </xdr:cNvPr>
        <xdr:cNvSpPr txBox="1"/>
      </xdr:nvSpPr>
      <xdr:spPr>
        <a:xfrm>
          <a:off x="11900544" y="181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36484</xdr:rowOff>
    </xdr:from>
    <xdr:ext cx="405111" cy="259045"/>
    <xdr:sp macro="" textlink="">
      <xdr:nvSpPr>
        <xdr:cNvPr id="697" name="n_4mainValue【庁舎】&#10;有形固定資産減価償却率">
          <a:extLst>
            <a:ext uri="{FF2B5EF4-FFF2-40B4-BE49-F238E27FC236}">
              <a16:creationId xmlns:a16="http://schemas.microsoft.com/office/drawing/2014/main" id="{965373AB-DDD5-4327-8F31-35DDCA6C8517}"/>
            </a:ext>
          </a:extLst>
        </xdr:cNvPr>
        <xdr:cNvSpPr txBox="1"/>
      </xdr:nvSpPr>
      <xdr:spPr>
        <a:xfrm>
          <a:off x="1110298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142B76DC-B664-419D-9D70-BFF50E957D4B}"/>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D566D9F2-BB25-4DB5-B629-FF983BC5B8F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33FC67A7-853A-4890-996B-C134AA015F5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C33D1EBB-0F8C-4EA8-93D1-A24EF90D66C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AEA764F9-42D4-4443-AFDB-B457FCB973A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2B9FCCCC-F805-4F46-BE20-FBCD44E2A2F8}"/>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46D94F4E-35D8-4540-B226-0F6C36477A5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62130593-C302-4E8E-9392-0560758CE712}"/>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53F6B2F7-6666-4DCF-8DD5-5CC04C824CA7}"/>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5E63DC76-B43D-430A-819F-E0D2EA372C2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7FC85D58-C9EF-4C20-A74E-B8F84BB949B2}"/>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8101ACDB-DE18-4754-B94B-91710D6FD847}"/>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E0B61347-2106-4E81-B14F-09A30995C4D3}"/>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A9093806-CD50-4E56-A15D-26CADA3820D5}"/>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353F1C69-2BA6-4DA3-A25B-ECE2BF89D8CE}"/>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9F7D5B19-5FDA-42C3-801A-8DF98256CF42}"/>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FA18A321-4D6D-459E-BC1F-24EB4D52C91B}"/>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8375A2E4-158E-4022-9378-12FD5629A85A}"/>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DF0EEBB0-107D-4ACB-9B46-B484DD20669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A5BCC2CC-4A26-4D34-8EB8-86B37F44C7EB}"/>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ECB017E4-D8D7-4D0B-8134-70640F5DCC9D}"/>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84128A34-193B-4372-BAC1-77B5441D776A}"/>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868DA3CF-3EE9-4CEB-B868-CE7B1F211A49}"/>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F7574E28-645D-4090-894A-B061158D2D26}"/>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a:extLst>
            <a:ext uri="{FF2B5EF4-FFF2-40B4-BE49-F238E27FC236}">
              <a16:creationId xmlns:a16="http://schemas.microsoft.com/office/drawing/2014/main" id="{850F04C5-EF5F-4192-9AC3-AC8B19C968C5}"/>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723" name="直線コネクタ 722">
          <a:extLst>
            <a:ext uri="{FF2B5EF4-FFF2-40B4-BE49-F238E27FC236}">
              <a16:creationId xmlns:a16="http://schemas.microsoft.com/office/drawing/2014/main" id="{782DC77A-1BD3-430F-9001-3F7723104291}"/>
            </a:ext>
          </a:extLst>
        </xdr:cNvPr>
        <xdr:cNvCxnSpPr/>
      </xdr:nvCxnSpPr>
      <xdr:spPr>
        <a:xfrm flipV="1">
          <a:off x="19509104" y="1687068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724" name="【庁舎】&#10;一人当たり面積最小値テキスト">
          <a:extLst>
            <a:ext uri="{FF2B5EF4-FFF2-40B4-BE49-F238E27FC236}">
              <a16:creationId xmlns:a16="http://schemas.microsoft.com/office/drawing/2014/main" id="{6D15C25F-190B-463F-80DD-8FA9F49F997D}"/>
            </a:ext>
          </a:extLst>
        </xdr:cNvPr>
        <xdr:cNvSpPr txBox="1"/>
      </xdr:nvSpPr>
      <xdr:spPr>
        <a:xfrm>
          <a:off x="19547840" y="1809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725" name="直線コネクタ 724">
          <a:extLst>
            <a:ext uri="{FF2B5EF4-FFF2-40B4-BE49-F238E27FC236}">
              <a16:creationId xmlns:a16="http://schemas.microsoft.com/office/drawing/2014/main" id="{DDF19512-1211-4CEE-98FF-A8018E45DCBD}"/>
            </a:ext>
          </a:extLst>
        </xdr:cNvPr>
        <xdr:cNvCxnSpPr/>
      </xdr:nvCxnSpPr>
      <xdr:spPr>
        <a:xfrm>
          <a:off x="19443700" y="18093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26" name="【庁舎】&#10;一人当たり面積最大値テキスト">
          <a:extLst>
            <a:ext uri="{FF2B5EF4-FFF2-40B4-BE49-F238E27FC236}">
              <a16:creationId xmlns:a16="http://schemas.microsoft.com/office/drawing/2014/main" id="{BF77BB31-66E5-453B-9364-23B34D1B3C9F}"/>
            </a:ext>
          </a:extLst>
        </xdr:cNvPr>
        <xdr:cNvSpPr txBox="1"/>
      </xdr:nvSpPr>
      <xdr:spPr>
        <a:xfrm>
          <a:off x="19547840" y="1664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27" name="直線コネクタ 726">
          <a:extLst>
            <a:ext uri="{FF2B5EF4-FFF2-40B4-BE49-F238E27FC236}">
              <a16:creationId xmlns:a16="http://schemas.microsoft.com/office/drawing/2014/main" id="{36529BB5-DF69-48F5-93E8-21EE84FEE39E}"/>
            </a:ext>
          </a:extLst>
        </xdr:cNvPr>
        <xdr:cNvCxnSpPr/>
      </xdr:nvCxnSpPr>
      <xdr:spPr>
        <a:xfrm>
          <a:off x="19443700" y="1687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macro="" textlink="">
      <xdr:nvSpPr>
        <xdr:cNvPr id="728" name="【庁舎】&#10;一人当たり面積平均値テキスト">
          <a:extLst>
            <a:ext uri="{FF2B5EF4-FFF2-40B4-BE49-F238E27FC236}">
              <a16:creationId xmlns:a16="http://schemas.microsoft.com/office/drawing/2014/main" id="{EF0DD6CA-683F-44BF-9A2B-AEC8631083A7}"/>
            </a:ext>
          </a:extLst>
        </xdr:cNvPr>
        <xdr:cNvSpPr txBox="1"/>
      </xdr:nvSpPr>
      <xdr:spPr>
        <a:xfrm>
          <a:off x="19547840" y="17609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729" name="フローチャート: 判断 728">
          <a:extLst>
            <a:ext uri="{FF2B5EF4-FFF2-40B4-BE49-F238E27FC236}">
              <a16:creationId xmlns:a16="http://schemas.microsoft.com/office/drawing/2014/main" id="{11B2B56C-9A91-4BD4-8C0C-F51DC92A7AF5}"/>
            </a:ext>
          </a:extLst>
        </xdr:cNvPr>
        <xdr:cNvSpPr/>
      </xdr:nvSpPr>
      <xdr:spPr>
        <a:xfrm>
          <a:off x="1945894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730" name="フローチャート: 判断 729">
          <a:extLst>
            <a:ext uri="{FF2B5EF4-FFF2-40B4-BE49-F238E27FC236}">
              <a16:creationId xmlns:a16="http://schemas.microsoft.com/office/drawing/2014/main" id="{D7885A05-BC12-48F3-913A-022136D05F77}"/>
            </a:ext>
          </a:extLst>
        </xdr:cNvPr>
        <xdr:cNvSpPr/>
      </xdr:nvSpPr>
      <xdr:spPr>
        <a:xfrm>
          <a:off x="18735040" y="176477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731" name="フローチャート: 判断 730">
          <a:extLst>
            <a:ext uri="{FF2B5EF4-FFF2-40B4-BE49-F238E27FC236}">
              <a16:creationId xmlns:a16="http://schemas.microsoft.com/office/drawing/2014/main" id="{232E4F06-4323-459D-9C24-9205957FAEFF}"/>
            </a:ext>
          </a:extLst>
        </xdr:cNvPr>
        <xdr:cNvSpPr/>
      </xdr:nvSpPr>
      <xdr:spPr>
        <a:xfrm>
          <a:off x="17937480" y="17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732" name="フローチャート: 判断 731">
          <a:extLst>
            <a:ext uri="{FF2B5EF4-FFF2-40B4-BE49-F238E27FC236}">
              <a16:creationId xmlns:a16="http://schemas.microsoft.com/office/drawing/2014/main" id="{C444D106-7B93-4A6E-9052-9C496D461D1A}"/>
            </a:ext>
          </a:extLst>
        </xdr:cNvPr>
        <xdr:cNvSpPr/>
      </xdr:nvSpPr>
      <xdr:spPr>
        <a:xfrm>
          <a:off x="17162780" y="177130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733" name="フローチャート: 判断 732">
          <a:extLst>
            <a:ext uri="{FF2B5EF4-FFF2-40B4-BE49-F238E27FC236}">
              <a16:creationId xmlns:a16="http://schemas.microsoft.com/office/drawing/2014/main" id="{70A5BAE0-3B8C-4991-8ED3-C49E38FD1BB4}"/>
            </a:ext>
          </a:extLst>
        </xdr:cNvPr>
        <xdr:cNvSpPr/>
      </xdr:nvSpPr>
      <xdr:spPr>
        <a:xfrm>
          <a:off x="16388080" y="177010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5B87B6AA-EE98-4C81-9AF6-E1CDEC27879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C37419E7-EFA0-414C-B035-0934D679B65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298BE562-8FC0-49B0-B37C-A4E246EAF43A}"/>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40EF07E5-D5C7-4ACA-8754-BC82E8D24A0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BB760345-FE8C-4676-BE5C-E1AE4DABE60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27032</xdr:rowOff>
    </xdr:from>
    <xdr:to>
      <xdr:col>116</xdr:col>
      <xdr:colOff>114300</xdr:colOff>
      <xdr:row>103</xdr:row>
      <xdr:rowOff>128632</xdr:rowOff>
    </xdr:to>
    <xdr:sp macro="" textlink="">
      <xdr:nvSpPr>
        <xdr:cNvPr id="739" name="楕円 738">
          <a:extLst>
            <a:ext uri="{FF2B5EF4-FFF2-40B4-BE49-F238E27FC236}">
              <a16:creationId xmlns:a16="http://schemas.microsoft.com/office/drawing/2014/main" id="{E02412C6-190A-4AFD-9ECC-F208E22ACFD7}"/>
            </a:ext>
          </a:extLst>
        </xdr:cNvPr>
        <xdr:cNvSpPr/>
      </xdr:nvSpPr>
      <xdr:spPr>
        <a:xfrm>
          <a:off x="19458940" y="1729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49909</xdr:rowOff>
    </xdr:from>
    <xdr:ext cx="469744" cy="259045"/>
    <xdr:sp macro="" textlink="">
      <xdr:nvSpPr>
        <xdr:cNvPr id="740" name="【庁舎】&#10;一人当たり面積該当値テキスト">
          <a:extLst>
            <a:ext uri="{FF2B5EF4-FFF2-40B4-BE49-F238E27FC236}">
              <a16:creationId xmlns:a16="http://schemas.microsoft.com/office/drawing/2014/main" id="{05D76CEB-C5A0-426B-A074-63E5317BB06E}"/>
            </a:ext>
          </a:extLst>
        </xdr:cNvPr>
        <xdr:cNvSpPr txBox="1"/>
      </xdr:nvSpPr>
      <xdr:spPr>
        <a:xfrm>
          <a:off x="19547840" y="1714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112486</xdr:rowOff>
    </xdr:from>
    <xdr:to>
      <xdr:col>112</xdr:col>
      <xdr:colOff>38100</xdr:colOff>
      <xdr:row>105</xdr:row>
      <xdr:rowOff>42636</xdr:rowOff>
    </xdr:to>
    <xdr:sp macro="" textlink="">
      <xdr:nvSpPr>
        <xdr:cNvPr id="741" name="楕円 740">
          <a:extLst>
            <a:ext uri="{FF2B5EF4-FFF2-40B4-BE49-F238E27FC236}">
              <a16:creationId xmlns:a16="http://schemas.microsoft.com/office/drawing/2014/main" id="{4F9828AC-4ECD-4112-B16E-51700305044E}"/>
            </a:ext>
          </a:extLst>
        </xdr:cNvPr>
        <xdr:cNvSpPr/>
      </xdr:nvSpPr>
      <xdr:spPr>
        <a:xfrm>
          <a:off x="18735040" y="175470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77832</xdr:rowOff>
    </xdr:from>
    <xdr:to>
      <xdr:col>116</xdr:col>
      <xdr:colOff>63500</xdr:colOff>
      <xdr:row>104</xdr:row>
      <xdr:rowOff>163286</xdr:rowOff>
    </xdr:to>
    <xdr:cxnSp macro="">
      <xdr:nvCxnSpPr>
        <xdr:cNvPr id="742" name="直線コネクタ 741">
          <a:extLst>
            <a:ext uri="{FF2B5EF4-FFF2-40B4-BE49-F238E27FC236}">
              <a16:creationId xmlns:a16="http://schemas.microsoft.com/office/drawing/2014/main" id="{69E22ED3-1A9E-4040-816B-9A57402AF73F}"/>
            </a:ext>
          </a:extLst>
        </xdr:cNvPr>
        <xdr:cNvCxnSpPr/>
      </xdr:nvCxnSpPr>
      <xdr:spPr>
        <a:xfrm flipV="1">
          <a:off x="18778220" y="17344752"/>
          <a:ext cx="731520" cy="25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124461</xdr:rowOff>
    </xdr:from>
    <xdr:to>
      <xdr:col>107</xdr:col>
      <xdr:colOff>101600</xdr:colOff>
      <xdr:row>105</xdr:row>
      <xdr:rowOff>54611</xdr:rowOff>
    </xdr:to>
    <xdr:sp macro="" textlink="">
      <xdr:nvSpPr>
        <xdr:cNvPr id="743" name="楕円 742">
          <a:extLst>
            <a:ext uri="{FF2B5EF4-FFF2-40B4-BE49-F238E27FC236}">
              <a16:creationId xmlns:a16="http://schemas.microsoft.com/office/drawing/2014/main" id="{7C00552D-E9DD-4E4F-B4C4-8584C8EC0661}"/>
            </a:ext>
          </a:extLst>
        </xdr:cNvPr>
        <xdr:cNvSpPr/>
      </xdr:nvSpPr>
      <xdr:spPr>
        <a:xfrm>
          <a:off x="17937480" y="175590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163286</xdr:rowOff>
    </xdr:from>
    <xdr:to>
      <xdr:col>111</xdr:col>
      <xdr:colOff>177800</xdr:colOff>
      <xdr:row>105</xdr:row>
      <xdr:rowOff>3811</xdr:rowOff>
    </xdr:to>
    <xdr:cxnSp macro="">
      <xdr:nvCxnSpPr>
        <xdr:cNvPr id="744" name="直線コネクタ 743">
          <a:extLst>
            <a:ext uri="{FF2B5EF4-FFF2-40B4-BE49-F238E27FC236}">
              <a16:creationId xmlns:a16="http://schemas.microsoft.com/office/drawing/2014/main" id="{1B4853BC-125E-4387-849E-0D1F062620E2}"/>
            </a:ext>
          </a:extLst>
        </xdr:cNvPr>
        <xdr:cNvCxnSpPr/>
      </xdr:nvCxnSpPr>
      <xdr:spPr>
        <a:xfrm flipV="1">
          <a:off x="17988280" y="17597846"/>
          <a:ext cx="78994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134257</xdr:rowOff>
    </xdr:from>
    <xdr:to>
      <xdr:col>102</xdr:col>
      <xdr:colOff>165100</xdr:colOff>
      <xdr:row>105</xdr:row>
      <xdr:rowOff>64407</xdr:rowOff>
    </xdr:to>
    <xdr:sp macro="" textlink="">
      <xdr:nvSpPr>
        <xdr:cNvPr id="745" name="楕円 744">
          <a:extLst>
            <a:ext uri="{FF2B5EF4-FFF2-40B4-BE49-F238E27FC236}">
              <a16:creationId xmlns:a16="http://schemas.microsoft.com/office/drawing/2014/main" id="{492D1194-3873-4C73-A0D7-BDBEF6FA3B2D}"/>
            </a:ext>
          </a:extLst>
        </xdr:cNvPr>
        <xdr:cNvSpPr/>
      </xdr:nvSpPr>
      <xdr:spPr>
        <a:xfrm>
          <a:off x="17162780" y="175688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3811</xdr:rowOff>
    </xdr:from>
    <xdr:to>
      <xdr:col>107</xdr:col>
      <xdr:colOff>50800</xdr:colOff>
      <xdr:row>105</xdr:row>
      <xdr:rowOff>13607</xdr:rowOff>
    </xdr:to>
    <xdr:cxnSp macro="">
      <xdr:nvCxnSpPr>
        <xdr:cNvPr id="746" name="直線コネクタ 745">
          <a:extLst>
            <a:ext uri="{FF2B5EF4-FFF2-40B4-BE49-F238E27FC236}">
              <a16:creationId xmlns:a16="http://schemas.microsoft.com/office/drawing/2014/main" id="{D8F9E4F4-2A3A-493C-B233-262AE3C4BE5D}"/>
            </a:ext>
          </a:extLst>
        </xdr:cNvPr>
        <xdr:cNvCxnSpPr/>
      </xdr:nvCxnSpPr>
      <xdr:spPr>
        <a:xfrm flipV="1">
          <a:off x="17213580" y="17606011"/>
          <a:ext cx="7747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137523</xdr:rowOff>
    </xdr:from>
    <xdr:to>
      <xdr:col>98</xdr:col>
      <xdr:colOff>38100</xdr:colOff>
      <xdr:row>105</xdr:row>
      <xdr:rowOff>67673</xdr:rowOff>
    </xdr:to>
    <xdr:sp macro="" textlink="">
      <xdr:nvSpPr>
        <xdr:cNvPr id="747" name="楕円 746">
          <a:extLst>
            <a:ext uri="{FF2B5EF4-FFF2-40B4-BE49-F238E27FC236}">
              <a16:creationId xmlns:a16="http://schemas.microsoft.com/office/drawing/2014/main" id="{2E20D01B-5018-40B3-8386-8B7D799F28AF}"/>
            </a:ext>
          </a:extLst>
        </xdr:cNvPr>
        <xdr:cNvSpPr/>
      </xdr:nvSpPr>
      <xdr:spPr>
        <a:xfrm>
          <a:off x="16388080" y="175720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13607</xdr:rowOff>
    </xdr:from>
    <xdr:to>
      <xdr:col>102</xdr:col>
      <xdr:colOff>114300</xdr:colOff>
      <xdr:row>105</xdr:row>
      <xdr:rowOff>16873</xdr:rowOff>
    </xdr:to>
    <xdr:cxnSp macro="">
      <xdr:nvCxnSpPr>
        <xdr:cNvPr id="748" name="直線コネクタ 747">
          <a:extLst>
            <a:ext uri="{FF2B5EF4-FFF2-40B4-BE49-F238E27FC236}">
              <a16:creationId xmlns:a16="http://schemas.microsoft.com/office/drawing/2014/main" id="{4EB13090-87EF-4008-B4C8-4F833251B518}"/>
            </a:ext>
          </a:extLst>
        </xdr:cNvPr>
        <xdr:cNvCxnSpPr/>
      </xdr:nvCxnSpPr>
      <xdr:spPr>
        <a:xfrm flipV="1">
          <a:off x="16431260" y="17615807"/>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138265</xdr:rowOff>
    </xdr:from>
    <xdr:ext cx="469744" cy="259045"/>
    <xdr:sp macro="" textlink="">
      <xdr:nvSpPr>
        <xdr:cNvPr id="749" name="n_1aveValue【庁舎】&#10;一人当たり面積">
          <a:extLst>
            <a:ext uri="{FF2B5EF4-FFF2-40B4-BE49-F238E27FC236}">
              <a16:creationId xmlns:a16="http://schemas.microsoft.com/office/drawing/2014/main" id="{BB128C0C-BF8E-45AB-BC7D-261CDE72DDE6}"/>
            </a:ext>
          </a:extLst>
        </xdr:cNvPr>
        <xdr:cNvSpPr txBox="1"/>
      </xdr:nvSpPr>
      <xdr:spPr>
        <a:xfrm>
          <a:off x="18561127" y="1774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153506</xdr:rowOff>
    </xdr:from>
    <xdr:ext cx="469744" cy="259045"/>
    <xdr:sp macro="" textlink="">
      <xdr:nvSpPr>
        <xdr:cNvPr id="750" name="n_2aveValue【庁舎】&#10;一人当たり面積">
          <a:extLst>
            <a:ext uri="{FF2B5EF4-FFF2-40B4-BE49-F238E27FC236}">
              <a16:creationId xmlns:a16="http://schemas.microsoft.com/office/drawing/2014/main" id="{FD4F3402-B5C5-4632-B76F-8D44E7DE5572}"/>
            </a:ext>
          </a:extLst>
        </xdr:cNvPr>
        <xdr:cNvSpPr txBox="1"/>
      </xdr:nvSpPr>
      <xdr:spPr>
        <a:xfrm>
          <a:off x="17776267" y="1775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32129</xdr:rowOff>
    </xdr:from>
    <xdr:ext cx="469744" cy="259045"/>
    <xdr:sp macro="" textlink="">
      <xdr:nvSpPr>
        <xdr:cNvPr id="751" name="n_3aveValue【庁舎】&#10;一人当たり面積">
          <a:extLst>
            <a:ext uri="{FF2B5EF4-FFF2-40B4-BE49-F238E27FC236}">
              <a16:creationId xmlns:a16="http://schemas.microsoft.com/office/drawing/2014/main" id="{A2DAB10B-8BD2-4EC1-AC79-E1D83EBF3DAF}"/>
            </a:ext>
          </a:extLst>
        </xdr:cNvPr>
        <xdr:cNvSpPr txBox="1"/>
      </xdr:nvSpPr>
      <xdr:spPr>
        <a:xfrm>
          <a:off x="17001567" y="1780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20156</xdr:rowOff>
    </xdr:from>
    <xdr:ext cx="469744" cy="259045"/>
    <xdr:sp macro="" textlink="">
      <xdr:nvSpPr>
        <xdr:cNvPr id="752" name="n_4aveValue【庁舎】&#10;一人当たり面積">
          <a:extLst>
            <a:ext uri="{FF2B5EF4-FFF2-40B4-BE49-F238E27FC236}">
              <a16:creationId xmlns:a16="http://schemas.microsoft.com/office/drawing/2014/main" id="{F23A31BE-C772-477E-8A70-EE702AFB597B}"/>
            </a:ext>
          </a:extLst>
        </xdr:cNvPr>
        <xdr:cNvSpPr txBox="1"/>
      </xdr:nvSpPr>
      <xdr:spPr>
        <a:xfrm>
          <a:off x="16226867" y="1778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59163</xdr:rowOff>
    </xdr:from>
    <xdr:ext cx="469744" cy="259045"/>
    <xdr:sp macro="" textlink="">
      <xdr:nvSpPr>
        <xdr:cNvPr id="753" name="n_1mainValue【庁舎】&#10;一人当たり面積">
          <a:extLst>
            <a:ext uri="{FF2B5EF4-FFF2-40B4-BE49-F238E27FC236}">
              <a16:creationId xmlns:a16="http://schemas.microsoft.com/office/drawing/2014/main" id="{B9B100F9-DD2C-4B1A-A2D7-76322C58FB32}"/>
            </a:ext>
          </a:extLst>
        </xdr:cNvPr>
        <xdr:cNvSpPr txBox="1"/>
      </xdr:nvSpPr>
      <xdr:spPr>
        <a:xfrm>
          <a:off x="18561127" y="1732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71138</xdr:rowOff>
    </xdr:from>
    <xdr:ext cx="469744" cy="259045"/>
    <xdr:sp macro="" textlink="">
      <xdr:nvSpPr>
        <xdr:cNvPr id="754" name="n_2mainValue【庁舎】&#10;一人当たり面積">
          <a:extLst>
            <a:ext uri="{FF2B5EF4-FFF2-40B4-BE49-F238E27FC236}">
              <a16:creationId xmlns:a16="http://schemas.microsoft.com/office/drawing/2014/main" id="{ED5EED9D-E80A-4B61-906C-E31C0695FD74}"/>
            </a:ext>
          </a:extLst>
        </xdr:cNvPr>
        <xdr:cNvSpPr txBox="1"/>
      </xdr:nvSpPr>
      <xdr:spPr>
        <a:xfrm>
          <a:off x="17776267" y="1733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80934</xdr:rowOff>
    </xdr:from>
    <xdr:ext cx="469744" cy="259045"/>
    <xdr:sp macro="" textlink="">
      <xdr:nvSpPr>
        <xdr:cNvPr id="755" name="n_3mainValue【庁舎】&#10;一人当たり面積">
          <a:extLst>
            <a:ext uri="{FF2B5EF4-FFF2-40B4-BE49-F238E27FC236}">
              <a16:creationId xmlns:a16="http://schemas.microsoft.com/office/drawing/2014/main" id="{109CE430-1EEC-459A-9491-AA340726DCD6}"/>
            </a:ext>
          </a:extLst>
        </xdr:cNvPr>
        <xdr:cNvSpPr txBox="1"/>
      </xdr:nvSpPr>
      <xdr:spPr>
        <a:xfrm>
          <a:off x="17001567" y="1734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84200</xdr:rowOff>
    </xdr:from>
    <xdr:ext cx="469744" cy="259045"/>
    <xdr:sp macro="" textlink="">
      <xdr:nvSpPr>
        <xdr:cNvPr id="756" name="n_4mainValue【庁舎】&#10;一人当たり面積">
          <a:extLst>
            <a:ext uri="{FF2B5EF4-FFF2-40B4-BE49-F238E27FC236}">
              <a16:creationId xmlns:a16="http://schemas.microsoft.com/office/drawing/2014/main" id="{FF942E8C-622E-4529-A82E-C8ECC4FD78CF}"/>
            </a:ext>
          </a:extLst>
        </xdr:cNvPr>
        <xdr:cNvSpPr txBox="1"/>
      </xdr:nvSpPr>
      <xdr:spPr>
        <a:xfrm>
          <a:off x="16226867" y="1735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13A202AA-3FEB-44C5-AA2B-FEADCC4C34C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CB4D7F45-6353-4EE3-9409-ED0BD0B552BF}"/>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1283C72B-8EB6-477E-84BE-9AADDB434CB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図書館について、老朽化が進んでおり、比率は高い数値となっている。庁舎の移転に併せて、移転する予定である。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一般廃棄物処理施設について、平均より少し高い数値となっている。令和２年度に既存の焼却施設部分を解体し、粗大ごみや有事の際に利用できるストックヤード機能を持った施設に改良をおこなった。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保健センターについて、平均より少し高い数値となっており、徐々に老朽化が進行してる。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消防施設について、平均より</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ポイント低い数値となっている。個別施設計画に基づき、計画的に改修を進めていく。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庁舎について、老朽化が進んでおり、比率は高い数値となっている。令和５年度に新庁舎へ移転をおこなった。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5966321</v>
      </c>
      <c r="BO4" s="485"/>
      <c r="BP4" s="485"/>
      <c r="BQ4" s="485"/>
      <c r="BR4" s="485"/>
      <c r="BS4" s="485"/>
      <c r="BT4" s="485"/>
      <c r="BU4" s="486"/>
      <c r="BV4" s="484">
        <v>5236072</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16</v>
      </c>
      <c r="CU4" s="625"/>
      <c r="CV4" s="625"/>
      <c r="CW4" s="625"/>
      <c r="CX4" s="625"/>
      <c r="CY4" s="625"/>
      <c r="CZ4" s="625"/>
      <c r="DA4" s="626"/>
      <c r="DB4" s="624">
        <v>17</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5592752</v>
      </c>
      <c r="BO5" s="456"/>
      <c r="BP5" s="456"/>
      <c r="BQ5" s="456"/>
      <c r="BR5" s="456"/>
      <c r="BS5" s="456"/>
      <c r="BT5" s="456"/>
      <c r="BU5" s="457"/>
      <c r="BV5" s="455">
        <v>4837951</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93.3</v>
      </c>
      <c r="CU5" s="453"/>
      <c r="CV5" s="453"/>
      <c r="CW5" s="453"/>
      <c r="CX5" s="453"/>
      <c r="CY5" s="453"/>
      <c r="CZ5" s="453"/>
      <c r="DA5" s="454"/>
      <c r="DB5" s="452">
        <v>85.6</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373569</v>
      </c>
      <c r="BO6" s="456"/>
      <c r="BP6" s="456"/>
      <c r="BQ6" s="456"/>
      <c r="BR6" s="456"/>
      <c r="BS6" s="456"/>
      <c r="BT6" s="456"/>
      <c r="BU6" s="457"/>
      <c r="BV6" s="455">
        <v>398121</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94.2</v>
      </c>
      <c r="CU6" s="599"/>
      <c r="CV6" s="599"/>
      <c r="CW6" s="599"/>
      <c r="CX6" s="599"/>
      <c r="CY6" s="599"/>
      <c r="CZ6" s="599"/>
      <c r="DA6" s="600"/>
      <c r="DB6" s="598">
        <v>88.6</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4280</v>
      </c>
      <c r="BO7" s="456"/>
      <c r="BP7" s="456"/>
      <c r="BQ7" s="456"/>
      <c r="BR7" s="456"/>
      <c r="BS7" s="456"/>
      <c r="BT7" s="456"/>
      <c r="BU7" s="457"/>
      <c r="BV7" s="455">
        <v>300</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2301853</v>
      </c>
      <c r="CU7" s="456"/>
      <c r="CV7" s="456"/>
      <c r="CW7" s="456"/>
      <c r="CX7" s="456"/>
      <c r="CY7" s="456"/>
      <c r="CZ7" s="456"/>
      <c r="DA7" s="457"/>
      <c r="DB7" s="455">
        <v>2340666</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369289</v>
      </c>
      <c r="BO8" s="456"/>
      <c r="BP8" s="456"/>
      <c r="BQ8" s="456"/>
      <c r="BR8" s="456"/>
      <c r="BS8" s="456"/>
      <c r="BT8" s="456"/>
      <c r="BU8" s="457"/>
      <c r="BV8" s="455">
        <v>397821</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0.22</v>
      </c>
      <c r="CU8" s="559"/>
      <c r="CV8" s="559"/>
      <c r="CW8" s="559"/>
      <c r="CX8" s="559"/>
      <c r="CY8" s="559"/>
      <c r="CZ8" s="559"/>
      <c r="DA8" s="560"/>
      <c r="DB8" s="558">
        <v>0.23</v>
      </c>
      <c r="DC8" s="559"/>
      <c r="DD8" s="559"/>
      <c r="DE8" s="559"/>
      <c r="DF8" s="559"/>
      <c r="DG8" s="559"/>
      <c r="DH8" s="559"/>
      <c r="DI8" s="560"/>
    </row>
    <row r="9" spans="1:119" ht="18.75" customHeight="1" thickBot="1" x14ac:dyDescent="0.25">
      <c r="A9" s="181"/>
      <c r="B9" s="587" t="s">
        <v>114</v>
      </c>
      <c r="C9" s="588"/>
      <c r="D9" s="588"/>
      <c r="E9" s="588"/>
      <c r="F9" s="588"/>
      <c r="G9" s="588"/>
      <c r="H9" s="588"/>
      <c r="I9" s="588"/>
      <c r="J9" s="588"/>
      <c r="K9" s="506"/>
      <c r="L9" s="589" t="s">
        <v>115</v>
      </c>
      <c r="M9" s="590"/>
      <c r="N9" s="590"/>
      <c r="O9" s="590"/>
      <c r="P9" s="590"/>
      <c r="Q9" s="591"/>
      <c r="R9" s="592">
        <v>5179</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96</v>
      </c>
      <c r="AV9" s="514"/>
      <c r="AW9" s="514"/>
      <c r="AX9" s="514"/>
      <c r="AY9" s="469" t="s">
        <v>118</v>
      </c>
      <c r="AZ9" s="470"/>
      <c r="BA9" s="470"/>
      <c r="BB9" s="470"/>
      <c r="BC9" s="470"/>
      <c r="BD9" s="470"/>
      <c r="BE9" s="470"/>
      <c r="BF9" s="470"/>
      <c r="BG9" s="470"/>
      <c r="BH9" s="470"/>
      <c r="BI9" s="470"/>
      <c r="BJ9" s="470"/>
      <c r="BK9" s="470"/>
      <c r="BL9" s="470"/>
      <c r="BM9" s="471"/>
      <c r="BN9" s="455">
        <v>-28532</v>
      </c>
      <c r="BO9" s="456"/>
      <c r="BP9" s="456"/>
      <c r="BQ9" s="456"/>
      <c r="BR9" s="456"/>
      <c r="BS9" s="456"/>
      <c r="BT9" s="456"/>
      <c r="BU9" s="457"/>
      <c r="BV9" s="455">
        <v>117135</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8.3000000000000007</v>
      </c>
      <c r="CU9" s="453"/>
      <c r="CV9" s="453"/>
      <c r="CW9" s="453"/>
      <c r="CX9" s="453"/>
      <c r="CY9" s="453"/>
      <c r="CZ9" s="453"/>
      <c r="DA9" s="454"/>
      <c r="DB9" s="452">
        <v>8</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120</v>
      </c>
      <c r="M10" s="412"/>
      <c r="N10" s="412"/>
      <c r="O10" s="412"/>
      <c r="P10" s="412"/>
      <c r="Q10" s="413"/>
      <c r="R10" s="408">
        <v>5523</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120144</v>
      </c>
      <c r="BO10" s="456"/>
      <c r="BP10" s="456"/>
      <c r="BQ10" s="456"/>
      <c r="BR10" s="456"/>
      <c r="BS10" s="456"/>
      <c r="BT10" s="456"/>
      <c r="BU10" s="457"/>
      <c r="BV10" s="455">
        <v>50124</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96</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131</v>
      </c>
      <c r="DC11" s="559"/>
      <c r="DD11" s="559"/>
      <c r="DE11" s="559"/>
      <c r="DF11" s="559"/>
      <c r="DG11" s="559"/>
      <c r="DH11" s="559"/>
      <c r="DI11" s="560"/>
    </row>
    <row r="12" spans="1:119" ht="18.75" customHeight="1" x14ac:dyDescent="0.2">
      <c r="A12" s="181"/>
      <c r="B12" s="561" t="s">
        <v>132</v>
      </c>
      <c r="C12" s="562"/>
      <c r="D12" s="562"/>
      <c r="E12" s="562"/>
      <c r="F12" s="562"/>
      <c r="G12" s="562"/>
      <c r="H12" s="562"/>
      <c r="I12" s="562"/>
      <c r="J12" s="562"/>
      <c r="K12" s="563"/>
      <c r="L12" s="570" t="s">
        <v>133</v>
      </c>
      <c r="M12" s="571"/>
      <c r="N12" s="571"/>
      <c r="O12" s="571"/>
      <c r="P12" s="571"/>
      <c r="Q12" s="572"/>
      <c r="R12" s="573">
        <v>5288</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96</v>
      </c>
      <c r="AV12" s="514"/>
      <c r="AW12" s="514"/>
      <c r="AX12" s="514"/>
      <c r="AY12" s="469" t="s">
        <v>137</v>
      </c>
      <c r="AZ12" s="470"/>
      <c r="BA12" s="470"/>
      <c r="BB12" s="470"/>
      <c r="BC12" s="470"/>
      <c r="BD12" s="470"/>
      <c r="BE12" s="470"/>
      <c r="BF12" s="470"/>
      <c r="BG12" s="470"/>
      <c r="BH12" s="470"/>
      <c r="BI12" s="470"/>
      <c r="BJ12" s="470"/>
      <c r="BK12" s="470"/>
      <c r="BL12" s="470"/>
      <c r="BM12" s="471"/>
      <c r="BN12" s="455">
        <v>100145</v>
      </c>
      <c r="BO12" s="456"/>
      <c r="BP12" s="456"/>
      <c r="BQ12" s="456"/>
      <c r="BR12" s="456"/>
      <c r="BS12" s="456"/>
      <c r="BT12" s="456"/>
      <c r="BU12" s="457"/>
      <c r="BV12" s="455">
        <v>0</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131</v>
      </c>
      <c r="CU12" s="559"/>
      <c r="CV12" s="559"/>
      <c r="CW12" s="559"/>
      <c r="CX12" s="559"/>
      <c r="CY12" s="559"/>
      <c r="CZ12" s="559"/>
      <c r="DA12" s="560"/>
      <c r="DB12" s="558" t="s">
        <v>130</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139</v>
      </c>
      <c r="N13" s="540"/>
      <c r="O13" s="540"/>
      <c r="P13" s="540"/>
      <c r="Q13" s="541"/>
      <c r="R13" s="542">
        <v>5264</v>
      </c>
      <c r="S13" s="543"/>
      <c r="T13" s="543"/>
      <c r="U13" s="543"/>
      <c r="V13" s="544"/>
      <c r="W13" s="545" t="s">
        <v>140</v>
      </c>
      <c r="X13" s="441"/>
      <c r="Y13" s="441"/>
      <c r="Z13" s="441"/>
      <c r="AA13" s="441"/>
      <c r="AB13" s="442"/>
      <c r="AC13" s="408">
        <v>238</v>
      </c>
      <c r="AD13" s="409"/>
      <c r="AE13" s="409"/>
      <c r="AF13" s="409"/>
      <c r="AG13" s="410"/>
      <c r="AH13" s="408">
        <v>282</v>
      </c>
      <c r="AI13" s="409"/>
      <c r="AJ13" s="409"/>
      <c r="AK13" s="409"/>
      <c r="AL13" s="468"/>
      <c r="AM13" s="512" t="s">
        <v>141</v>
      </c>
      <c r="AN13" s="412"/>
      <c r="AO13" s="412"/>
      <c r="AP13" s="412"/>
      <c r="AQ13" s="412"/>
      <c r="AR13" s="412"/>
      <c r="AS13" s="412"/>
      <c r="AT13" s="413"/>
      <c r="AU13" s="513" t="s">
        <v>142</v>
      </c>
      <c r="AV13" s="514"/>
      <c r="AW13" s="514"/>
      <c r="AX13" s="514"/>
      <c r="AY13" s="469" t="s">
        <v>143</v>
      </c>
      <c r="AZ13" s="470"/>
      <c r="BA13" s="470"/>
      <c r="BB13" s="470"/>
      <c r="BC13" s="470"/>
      <c r="BD13" s="470"/>
      <c r="BE13" s="470"/>
      <c r="BF13" s="470"/>
      <c r="BG13" s="470"/>
      <c r="BH13" s="470"/>
      <c r="BI13" s="470"/>
      <c r="BJ13" s="470"/>
      <c r="BK13" s="470"/>
      <c r="BL13" s="470"/>
      <c r="BM13" s="471"/>
      <c r="BN13" s="455">
        <v>-8533</v>
      </c>
      <c r="BO13" s="456"/>
      <c r="BP13" s="456"/>
      <c r="BQ13" s="456"/>
      <c r="BR13" s="456"/>
      <c r="BS13" s="456"/>
      <c r="BT13" s="456"/>
      <c r="BU13" s="457"/>
      <c r="BV13" s="455">
        <v>167259</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4.2</v>
      </c>
      <c r="CU13" s="453"/>
      <c r="CV13" s="453"/>
      <c r="CW13" s="453"/>
      <c r="CX13" s="453"/>
      <c r="CY13" s="453"/>
      <c r="CZ13" s="453"/>
      <c r="DA13" s="454"/>
      <c r="DB13" s="452">
        <v>4.0999999999999996</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145</v>
      </c>
      <c r="M14" s="582"/>
      <c r="N14" s="582"/>
      <c r="O14" s="582"/>
      <c r="P14" s="582"/>
      <c r="Q14" s="583"/>
      <c r="R14" s="542">
        <v>5381</v>
      </c>
      <c r="S14" s="543"/>
      <c r="T14" s="543"/>
      <c r="U14" s="543"/>
      <c r="V14" s="544"/>
      <c r="W14" s="546"/>
      <c r="X14" s="444"/>
      <c r="Y14" s="444"/>
      <c r="Z14" s="444"/>
      <c r="AA14" s="444"/>
      <c r="AB14" s="445"/>
      <c r="AC14" s="535">
        <v>10.3</v>
      </c>
      <c r="AD14" s="536"/>
      <c r="AE14" s="536"/>
      <c r="AF14" s="536"/>
      <c r="AG14" s="537"/>
      <c r="AH14" s="535">
        <v>11.3</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v>48.5</v>
      </c>
      <c r="CU14" s="553"/>
      <c r="CV14" s="553"/>
      <c r="CW14" s="553"/>
      <c r="CX14" s="553"/>
      <c r="CY14" s="553"/>
      <c r="CZ14" s="553"/>
      <c r="DA14" s="554"/>
      <c r="DB14" s="552">
        <v>13.8</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139</v>
      </c>
      <c r="N15" s="540"/>
      <c r="O15" s="540"/>
      <c r="P15" s="540"/>
      <c r="Q15" s="541"/>
      <c r="R15" s="542">
        <v>5358</v>
      </c>
      <c r="S15" s="543"/>
      <c r="T15" s="543"/>
      <c r="U15" s="543"/>
      <c r="V15" s="544"/>
      <c r="W15" s="545" t="s">
        <v>147</v>
      </c>
      <c r="X15" s="441"/>
      <c r="Y15" s="441"/>
      <c r="Z15" s="441"/>
      <c r="AA15" s="441"/>
      <c r="AB15" s="442"/>
      <c r="AC15" s="408">
        <v>480</v>
      </c>
      <c r="AD15" s="409"/>
      <c r="AE15" s="409"/>
      <c r="AF15" s="409"/>
      <c r="AG15" s="410"/>
      <c r="AH15" s="408">
        <v>513</v>
      </c>
      <c r="AI15" s="409"/>
      <c r="AJ15" s="409"/>
      <c r="AK15" s="409"/>
      <c r="AL15" s="468"/>
      <c r="AM15" s="512"/>
      <c r="AN15" s="412"/>
      <c r="AO15" s="412"/>
      <c r="AP15" s="412"/>
      <c r="AQ15" s="412"/>
      <c r="AR15" s="412"/>
      <c r="AS15" s="412"/>
      <c r="AT15" s="413"/>
      <c r="AU15" s="513"/>
      <c r="AV15" s="514"/>
      <c r="AW15" s="514"/>
      <c r="AX15" s="514"/>
      <c r="AY15" s="481" t="s">
        <v>148</v>
      </c>
      <c r="AZ15" s="482"/>
      <c r="BA15" s="482"/>
      <c r="BB15" s="482"/>
      <c r="BC15" s="482"/>
      <c r="BD15" s="482"/>
      <c r="BE15" s="482"/>
      <c r="BF15" s="482"/>
      <c r="BG15" s="482"/>
      <c r="BH15" s="482"/>
      <c r="BI15" s="482"/>
      <c r="BJ15" s="482"/>
      <c r="BK15" s="482"/>
      <c r="BL15" s="482"/>
      <c r="BM15" s="483"/>
      <c r="BN15" s="484">
        <v>469021</v>
      </c>
      <c r="BO15" s="485"/>
      <c r="BP15" s="485"/>
      <c r="BQ15" s="485"/>
      <c r="BR15" s="485"/>
      <c r="BS15" s="485"/>
      <c r="BT15" s="485"/>
      <c r="BU15" s="486"/>
      <c r="BV15" s="484">
        <v>460190</v>
      </c>
      <c r="BW15" s="485"/>
      <c r="BX15" s="485"/>
      <c r="BY15" s="485"/>
      <c r="BZ15" s="485"/>
      <c r="CA15" s="485"/>
      <c r="CB15" s="485"/>
      <c r="CC15" s="486"/>
      <c r="CD15" s="555" t="s">
        <v>149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150</v>
      </c>
      <c r="M16" s="530"/>
      <c r="N16" s="530"/>
      <c r="O16" s="530"/>
      <c r="P16" s="530"/>
      <c r="Q16" s="531"/>
      <c r="R16" s="532" t="s">
        <v>151</v>
      </c>
      <c r="S16" s="533"/>
      <c r="T16" s="533"/>
      <c r="U16" s="533"/>
      <c r="V16" s="534"/>
      <c r="W16" s="546"/>
      <c r="X16" s="444"/>
      <c r="Y16" s="444"/>
      <c r="Z16" s="444"/>
      <c r="AA16" s="444"/>
      <c r="AB16" s="445"/>
      <c r="AC16" s="535">
        <v>20.8</v>
      </c>
      <c r="AD16" s="536"/>
      <c r="AE16" s="536"/>
      <c r="AF16" s="536"/>
      <c r="AG16" s="537"/>
      <c r="AH16" s="535">
        <v>20.5</v>
      </c>
      <c r="AI16" s="536"/>
      <c r="AJ16" s="536"/>
      <c r="AK16" s="536"/>
      <c r="AL16" s="538"/>
      <c r="AM16" s="512"/>
      <c r="AN16" s="412"/>
      <c r="AO16" s="412"/>
      <c r="AP16" s="412"/>
      <c r="AQ16" s="412"/>
      <c r="AR16" s="412"/>
      <c r="AS16" s="412"/>
      <c r="AT16" s="413"/>
      <c r="AU16" s="513"/>
      <c r="AV16" s="514"/>
      <c r="AW16" s="514"/>
      <c r="AX16" s="514"/>
      <c r="AY16" s="469" t="s">
        <v>152</v>
      </c>
      <c r="AZ16" s="470"/>
      <c r="BA16" s="470"/>
      <c r="BB16" s="470"/>
      <c r="BC16" s="470"/>
      <c r="BD16" s="470"/>
      <c r="BE16" s="470"/>
      <c r="BF16" s="470"/>
      <c r="BG16" s="470"/>
      <c r="BH16" s="470"/>
      <c r="BI16" s="470"/>
      <c r="BJ16" s="470"/>
      <c r="BK16" s="470"/>
      <c r="BL16" s="470"/>
      <c r="BM16" s="471"/>
      <c r="BN16" s="455">
        <v>2171239</v>
      </c>
      <c r="BO16" s="456"/>
      <c r="BP16" s="456"/>
      <c r="BQ16" s="456"/>
      <c r="BR16" s="456"/>
      <c r="BS16" s="456"/>
      <c r="BT16" s="456"/>
      <c r="BU16" s="457"/>
      <c r="BV16" s="455">
        <v>2149896</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153</v>
      </c>
      <c r="N17" s="549"/>
      <c r="O17" s="549"/>
      <c r="P17" s="549"/>
      <c r="Q17" s="550"/>
      <c r="R17" s="532" t="s">
        <v>154</v>
      </c>
      <c r="S17" s="533"/>
      <c r="T17" s="533"/>
      <c r="U17" s="533"/>
      <c r="V17" s="534"/>
      <c r="W17" s="545" t="s">
        <v>155</v>
      </c>
      <c r="X17" s="441"/>
      <c r="Y17" s="441"/>
      <c r="Z17" s="441"/>
      <c r="AA17" s="441"/>
      <c r="AB17" s="442"/>
      <c r="AC17" s="408">
        <v>1594</v>
      </c>
      <c r="AD17" s="409"/>
      <c r="AE17" s="409"/>
      <c r="AF17" s="409"/>
      <c r="AG17" s="410"/>
      <c r="AH17" s="408">
        <v>1704</v>
      </c>
      <c r="AI17" s="409"/>
      <c r="AJ17" s="409"/>
      <c r="AK17" s="409"/>
      <c r="AL17" s="468"/>
      <c r="AM17" s="512"/>
      <c r="AN17" s="412"/>
      <c r="AO17" s="412"/>
      <c r="AP17" s="412"/>
      <c r="AQ17" s="412"/>
      <c r="AR17" s="412"/>
      <c r="AS17" s="412"/>
      <c r="AT17" s="413"/>
      <c r="AU17" s="513"/>
      <c r="AV17" s="514"/>
      <c r="AW17" s="514"/>
      <c r="AX17" s="514"/>
      <c r="AY17" s="469" t="s">
        <v>156</v>
      </c>
      <c r="AZ17" s="470"/>
      <c r="BA17" s="470"/>
      <c r="BB17" s="470"/>
      <c r="BC17" s="470"/>
      <c r="BD17" s="470"/>
      <c r="BE17" s="470"/>
      <c r="BF17" s="470"/>
      <c r="BG17" s="470"/>
      <c r="BH17" s="470"/>
      <c r="BI17" s="470"/>
      <c r="BJ17" s="470"/>
      <c r="BK17" s="470"/>
      <c r="BL17" s="470"/>
      <c r="BM17" s="471"/>
      <c r="BN17" s="455">
        <v>582421</v>
      </c>
      <c r="BO17" s="456"/>
      <c r="BP17" s="456"/>
      <c r="BQ17" s="456"/>
      <c r="BR17" s="456"/>
      <c r="BS17" s="456"/>
      <c r="BT17" s="456"/>
      <c r="BU17" s="457"/>
      <c r="BV17" s="455">
        <v>568911</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157</v>
      </c>
      <c r="C18" s="506"/>
      <c r="D18" s="506"/>
      <c r="E18" s="507"/>
      <c r="F18" s="507"/>
      <c r="G18" s="507"/>
      <c r="H18" s="507"/>
      <c r="I18" s="507"/>
      <c r="J18" s="507"/>
      <c r="K18" s="507"/>
      <c r="L18" s="508">
        <v>24.1</v>
      </c>
      <c r="M18" s="508"/>
      <c r="N18" s="508"/>
      <c r="O18" s="508"/>
      <c r="P18" s="508"/>
      <c r="Q18" s="508"/>
      <c r="R18" s="509"/>
      <c r="S18" s="509"/>
      <c r="T18" s="509"/>
      <c r="U18" s="509"/>
      <c r="V18" s="510"/>
      <c r="W18" s="526"/>
      <c r="X18" s="527"/>
      <c r="Y18" s="527"/>
      <c r="Z18" s="527"/>
      <c r="AA18" s="527"/>
      <c r="AB18" s="551"/>
      <c r="AC18" s="425">
        <v>68.900000000000006</v>
      </c>
      <c r="AD18" s="426"/>
      <c r="AE18" s="426"/>
      <c r="AF18" s="426"/>
      <c r="AG18" s="511"/>
      <c r="AH18" s="425">
        <v>68.2</v>
      </c>
      <c r="AI18" s="426"/>
      <c r="AJ18" s="426"/>
      <c r="AK18" s="426"/>
      <c r="AL18" s="427"/>
      <c r="AM18" s="512"/>
      <c r="AN18" s="412"/>
      <c r="AO18" s="412"/>
      <c r="AP18" s="412"/>
      <c r="AQ18" s="412"/>
      <c r="AR18" s="412"/>
      <c r="AS18" s="412"/>
      <c r="AT18" s="413"/>
      <c r="AU18" s="513"/>
      <c r="AV18" s="514"/>
      <c r="AW18" s="514"/>
      <c r="AX18" s="514"/>
      <c r="AY18" s="469" t="s">
        <v>158</v>
      </c>
      <c r="AZ18" s="470"/>
      <c r="BA18" s="470"/>
      <c r="BB18" s="470"/>
      <c r="BC18" s="470"/>
      <c r="BD18" s="470"/>
      <c r="BE18" s="470"/>
      <c r="BF18" s="470"/>
      <c r="BG18" s="470"/>
      <c r="BH18" s="470"/>
      <c r="BI18" s="470"/>
      <c r="BJ18" s="470"/>
      <c r="BK18" s="470"/>
      <c r="BL18" s="470"/>
      <c r="BM18" s="471"/>
      <c r="BN18" s="455">
        <v>2179412</v>
      </c>
      <c r="BO18" s="456"/>
      <c r="BP18" s="456"/>
      <c r="BQ18" s="456"/>
      <c r="BR18" s="456"/>
      <c r="BS18" s="456"/>
      <c r="BT18" s="456"/>
      <c r="BU18" s="457"/>
      <c r="BV18" s="455">
        <v>2037282</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159</v>
      </c>
      <c r="C19" s="506"/>
      <c r="D19" s="506"/>
      <c r="E19" s="507"/>
      <c r="F19" s="507"/>
      <c r="G19" s="507"/>
      <c r="H19" s="507"/>
      <c r="I19" s="507"/>
      <c r="J19" s="507"/>
      <c r="K19" s="507"/>
      <c r="L19" s="515">
        <v>215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160</v>
      </c>
      <c r="AZ19" s="470"/>
      <c r="BA19" s="470"/>
      <c r="BB19" s="470"/>
      <c r="BC19" s="470"/>
      <c r="BD19" s="470"/>
      <c r="BE19" s="470"/>
      <c r="BF19" s="470"/>
      <c r="BG19" s="470"/>
      <c r="BH19" s="470"/>
      <c r="BI19" s="470"/>
      <c r="BJ19" s="470"/>
      <c r="BK19" s="470"/>
      <c r="BL19" s="470"/>
      <c r="BM19" s="471"/>
      <c r="BN19" s="455">
        <v>3454666</v>
      </c>
      <c r="BO19" s="456"/>
      <c r="BP19" s="456"/>
      <c r="BQ19" s="456"/>
      <c r="BR19" s="456"/>
      <c r="BS19" s="456"/>
      <c r="BT19" s="456"/>
      <c r="BU19" s="457"/>
      <c r="BV19" s="455">
        <v>3219215</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161</v>
      </c>
      <c r="C20" s="506"/>
      <c r="D20" s="506"/>
      <c r="E20" s="507"/>
      <c r="F20" s="507"/>
      <c r="G20" s="507"/>
      <c r="H20" s="507"/>
      <c r="I20" s="507"/>
      <c r="J20" s="507"/>
      <c r="K20" s="507"/>
      <c r="L20" s="515">
        <v>1786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163</v>
      </c>
      <c r="C22" s="432"/>
      <c r="D22" s="433"/>
      <c r="E22" s="440" t="s">
        <v>1</v>
      </c>
      <c r="F22" s="441"/>
      <c r="G22" s="441"/>
      <c r="H22" s="441"/>
      <c r="I22" s="441"/>
      <c r="J22" s="441"/>
      <c r="K22" s="442"/>
      <c r="L22" s="440" t="s">
        <v>164</v>
      </c>
      <c r="M22" s="441"/>
      <c r="N22" s="441"/>
      <c r="O22" s="441"/>
      <c r="P22" s="442"/>
      <c r="Q22" s="446" t="s">
        <v>165</v>
      </c>
      <c r="R22" s="447"/>
      <c r="S22" s="447"/>
      <c r="T22" s="447"/>
      <c r="U22" s="447"/>
      <c r="V22" s="448"/>
      <c r="W22" s="497" t="s">
        <v>166</v>
      </c>
      <c r="X22" s="432"/>
      <c r="Y22" s="433"/>
      <c r="Z22" s="440" t="s">
        <v>1</v>
      </c>
      <c r="AA22" s="441"/>
      <c r="AB22" s="441"/>
      <c r="AC22" s="441"/>
      <c r="AD22" s="441"/>
      <c r="AE22" s="441"/>
      <c r="AF22" s="441"/>
      <c r="AG22" s="442"/>
      <c r="AH22" s="458" t="s">
        <v>167</v>
      </c>
      <c r="AI22" s="441"/>
      <c r="AJ22" s="441"/>
      <c r="AK22" s="441"/>
      <c r="AL22" s="442"/>
      <c r="AM22" s="458" t="s">
        <v>168</v>
      </c>
      <c r="AN22" s="459"/>
      <c r="AO22" s="459"/>
      <c r="AP22" s="459"/>
      <c r="AQ22" s="459"/>
      <c r="AR22" s="460"/>
      <c r="AS22" s="446" t="s">
        <v>165</v>
      </c>
      <c r="AT22" s="447"/>
      <c r="AU22" s="447"/>
      <c r="AV22" s="447"/>
      <c r="AW22" s="447"/>
      <c r="AX22" s="464"/>
      <c r="AY22" s="481" t="s">
        <v>169</v>
      </c>
      <c r="AZ22" s="482"/>
      <c r="BA22" s="482"/>
      <c r="BB22" s="482"/>
      <c r="BC22" s="482"/>
      <c r="BD22" s="482"/>
      <c r="BE22" s="482"/>
      <c r="BF22" s="482"/>
      <c r="BG22" s="482"/>
      <c r="BH22" s="482"/>
      <c r="BI22" s="482"/>
      <c r="BJ22" s="482"/>
      <c r="BK22" s="482"/>
      <c r="BL22" s="482"/>
      <c r="BM22" s="483"/>
      <c r="BN22" s="484">
        <v>4835891</v>
      </c>
      <c r="BO22" s="485"/>
      <c r="BP22" s="485"/>
      <c r="BQ22" s="485"/>
      <c r="BR22" s="485"/>
      <c r="BS22" s="485"/>
      <c r="BT22" s="485"/>
      <c r="BU22" s="486"/>
      <c r="BV22" s="484">
        <v>3993098</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170</v>
      </c>
      <c r="AZ23" s="470"/>
      <c r="BA23" s="470"/>
      <c r="BB23" s="470"/>
      <c r="BC23" s="470"/>
      <c r="BD23" s="470"/>
      <c r="BE23" s="470"/>
      <c r="BF23" s="470"/>
      <c r="BG23" s="470"/>
      <c r="BH23" s="470"/>
      <c r="BI23" s="470"/>
      <c r="BJ23" s="470"/>
      <c r="BK23" s="470"/>
      <c r="BL23" s="470"/>
      <c r="BM23" s="471"/>
      <c r="BN23" s="455">
        <v>4835891</v>
      </c>
      <c r="BO23" s="456"/>
      <c r="BP23" s="456"/>
      <c r="BQ23" s="456"/>
      <c r="BR23" s="456"/>
      <c r="BS23" s="456"/>
      <c r="BT23" s="456"/>
      <c r="BU23" s="457"/>
      <c r="BV23" s="455">
        <v>3993098</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171</v>
      </c>
      <c r="F24" s="412"/>
      <c r="G24" s="412"/>
      <c r="H24" s="412"/>
      <c r="I24" s="412"/>
      <c r="J24" s="412"/>
      <c r="K24" s="413"/>
      <c r="L24" s="408">
        <v>1</v>
      </c>
      <c r="M24" s="409"/>
      <c r="N24" s="409"/>
      <c r="O24" s="409"/>
      <c r="P24" s="410"/>
      <c r="Q24" s="408">
        <v>7410</v>
      </c>
      <c r="R24" s="409"/>
      <c r="S24" s="409"/>
      <c r="T24" s="409"/>
      <c r="U24" s="409"/>
      <c r="V24" s="410"/>
      <c r="W24" s="498"/>
      <c r="X24" s="435"/>
      <c r="Y24" s="436"/>
      <c r="Z24" s="411" t="s">
        <v>172</v>
      </c>
      <c r="AA24" s="412"/>
      <c r="AB24" s="412"/>
      <c r="AC24" s="412"/>
      <c r="AD24" s="412"/>
      <c r="AE24" s="412"/>
      <c r="AF24" s="412"/>
      <c r="AG24" s="413"/>
      <c r="AH24" s="408">
        <v>79</v>
      </c>
      <c r="AI24" s="409"/>
      <c r="AJ24" s="409"/>
      <c r="AK24" s="409"/>
      <c r="AL24" s="410"/>
      <c r="AM24" s="408">
        <v>246243</v>
      </c>
      <c r="AN24" s="409"/>
      <c r="AO24" s="409"/>
      <c r="AP24" s="409"/>
      <c r="AQ24" s="409"/>
      <c r="AR24" s="410"/>
      <c r="AS24" s="408">
        <v>3117</v>
      </c>
      <c r="AT24" s="409"/>
      <c r="AU24" s="409"/>
      <c r="AV24" s="409"/>
      <c r="AW24" s="409"/>
      <c r="AX24" s="468"/>
      <c r="AY24" s="428" t="s">
        <v>173</v>
      </c>
      <c r="AZ24" s="429"/>
      <c r="BA24" s="429"/>
      <c r="BB24" s="429"/>
      <c r="BC24" s="429"/>
      <c r="BD24" s="429"/>
      <c r="BE24" s="429"/>
      <c r="BF24" s="429"/>
      <c r="BG24" s="429"/>
      <c r="BH24" s="429"/>
      <c r="BI24" s="429"/>
      <c r="BJ24" s="429"/>
      <c r="BK24" s="429"/>
      <c r="BL24" s="429"/>
      <c r="BM24" s="430"/>
      <c r="BN24" s="455">
        <v>3726391</v>
      </c>
      <c r="BO24" s="456"/>
      <c r="BP24" s="456"/>
      <c r="BQ24" s="456"/>
      <c r="BR24" s="456"/>
      <c r="BS24" s="456"/>
      <c r="BT24" s="456"/>
      <c r="BU24" s="457"/>
      <c r="BV24" s="455">
        <v>2782801</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174</v>
      </c>
      <c r="F25" s="412"/>
      <c r="G25" s="412"/>
      <c r="H25" s="412"/>
      <c r="I25" s="412"/>
      <c r="J25" s="412"/>
      <c r="K25" s="413"/>
      <c r="L25" s="408">
        <v>1</v>
      </c>
      <c r="M25" s="409"/>
      <c r="N25" s="409"/>
      <c r="O25" s="409"/>
      <c r="P25" s="410"/>
      <c r="Q25" s="408">
        <v>6060</v>
      </c>
      <c r="R25" s="409"/>
      <c r="S25" s="409"/>
      <c r="T25" s="409"/>
      <c r="U25" s="409"/>
      <c r="V25" s="410"/>
      <c r="W25" s="498"/>
      <c r="X25" s="435"/>
      <c r="Y25" s="436"/>
      <c r="Z25" s="411" t="s">
        <v>175</v>
      </c>
      <c r="AA25" s="412"/>
      <c r="AB25" s="412"/>
      <c r="AC25" s="412"/>
      <c r="AD25" s="412"/>
      <c r="AE25" s="412"/>
      <c r="AF25" s="412"/>
      <c r="AG25" s="413"/>
      <c r="AH25" s="408" t="s">
        <v>131</v>
      </c>
      <c r="AI25" s="409"/>
      <c r="AJ25" s="409"/>
      <c r="AK25" s="409"/>
      <c r="AL25" s="410"/>
      <c r="AM25" s="408" t="s">
        <v>131</v>
      </c>
      <c r="AN25" s="409"/>
      <c r="AO25" s="409"/>
      <c r="AP25" s="409"/>
      <c r="AQ25" s="409"/>
      <c r="AR25" s="410"/>
      <c r="AS25" s="408" t="s">
        <v>131</v>
      </c>
      <c r="AT25" s="409"/>
      <c r="AU25" s="409"/>
      <c r="AV25" s="409"/>
      <c r="AW25" s="409"/>
      <c r="AX25" s="468"/>
      <c r="AY25" s="481" t="s">
        <v>176</v>
      </c>
      <c r="AZ25" s="482"/>
      <c r="BA25" s="482"/>
      <c r="BB25" s="482"/>
      <c r="BC25" s="482"/>
      <c r="BD25" s="482"/>
      <c r="BE25" s="482"/>
      <c r="BF25" s="482"/>
      <c r="BG25" s="482"/>
      <c r="BH25" s="482"/>
      <c r="BI25" s="482"/>
      <c r="BJ25" s="482"/>
      <c r="BK25" s="482"/>
      <c r="BL25" s="482"/>
      <c r="BM25" s="483"/>
      <c r="BN25" s="484" t="s">
        <v>131</v>
      </c>
      <c r="BO25" s="485"/>
      <c r="BP25" s="485"/>
      <c r="BQ25" s="485"/>
      <c r="BR25" s="485"/>
      <c r="BS25" s="485"/>
      <c r="BT25" s="485"/>
      <c r="BU25" s="486"/>
      <c r="BV25" s="484" t="s">
        <v>131</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177</v>
      </c>
      <c r="F26" s="412"/>
      <c r="G26" s="412"/>
      <c r="H26" s="412"/>
      <c r="I26" s="412"/>
      <c r="J26" s="412"/>
      <c r="K26" s="413"/>
      <c r="L26" s="408">
        <v>1</v>
      </c>
      <c r="M26" s="409"/>
      <c r="N26" s="409"/>
      <c r="O26" s="409"/>
      <c r="P26" s="410"/>
      <c r="Q26" s="408">
        <v>5720</v>
      </c>
      <c r="R26" s="409"/>
      <c r="S26" s="409"/>
      <c r="T26" s="409"/>
      <c r="U26" s="409"/>
      <c r="V26" s="410"/>
      <c r="W26" s="498"/>
      <c r="X26" s="435"/>
      <c r="Y26" s="436"/>
      <c r="Z26" s="411" t="s">
        <v>178</v>
      </c>
      <c r="AA26" s="466"/>
      <c r="AB26" s="466"/>
      <c r="AC26" s="466"/>
      <c r="AD26" s="466"/>
      <c r="AE26" s="466"/>
      <c r="AF26" s="466"/>
      <c r="AG26" s="467"/>
      <c r="AH26" s="408">
        <v>7</v>
      </c>
      <c r="AI26" s="409"/>
      <c r="AJ26" s="409"/>
      <c r="AK26" s="409"/>
      <c r="AL26" s="410"/>
      <c r="AM26" s="408">
        <v>19341</v>
      </c>
      <c r="AN26" s="409"/>
      <c r="AO26" s="409"/>
      <c r="AP26" s="409"/>
      <c r="AQ26" s="409"/>
      <c r="AR26" s="410"/>
      <c r="AS26" s="408">
        <v>2763</v>
      </c>
      <c r="AT26" s="409"/>
      <c r="AU26" s="409"/>
      <c r="AV26" s="409"/>
      <c r="AW26" s="409"/>
      <c r="AX26" s="468"/>
      <c r="AY26" s="495" t="s">
        <v>179</v>
      </c>
      <c r="AZ26" s="415"/>
      <c r="BA26" s="415"/>
      <c r="BB26" s="415"/>
      <c r="BC26" s="415"/>
      <c r="BD26" s="415"/>
      <c r="BE26" s="415"/>
      <c r="BF26" s="415"/>
      <c r="BG26" s="415"/>
      <c r="BH26" s="415"/>
      <c r="BI26" s="415"/>
      <c r="BJ26" s="415"/>
      <c r="BK26" s="415"/>
      <c r="BL26" s="415"/>
      <c r="BM26" s="496"/>
      <c r="BN26" s="455" t="s">
        <v>131</v>
      </c>
      <c r="BO26" s="456"/>
      <c r="BP26" s="456"/>
      <c r="BQ26" s="456"/>
      <c r="BR26" s="456"/>
      <c r="BS26" s="456"/>
      <c r="BT26" s="456"/>
      <c r="BU26" s="457"/>
      <c r="BV26" s="455" t="s">
        <v>131</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180</v>
      </c>
      <c r="F27" s="412"/>
      <c r="G27" s="412"/>
      <c r="H27" s="412"/>
      <c r="I27" s="412"/>
      <c r="J27" s="412"/>
      <c r="K27" s="413"/>
      <c r="L27" s="408">
        <v>1</v>
      </c>
      <c r="M27" s="409"/>
      <c r="N27" s="409"/>
      <c r="O27" s="409"/>
      <c r="P27" s="410"/>
      <c r="Q27" s="408">
        <v>3010</v>
      </c>
      <c r="R27" s="409"/>
      <c r="S27" s="409"/>
      <c r="T27" s="409"/>
      <c r="U27" s="409"/>
      <c r="V27" s="410"/>
      <c r="W27" s="498"/>
      <c r="X27" s="435"/>
      <c r="Y27" s="436"/>
      <c r="Z27" s="411" t="s">
        <v>181</v>
      </c>
      <c r="AA27" s="412"/>
      <c r="AB27" s="412"/>
      <c r="AC27" s="412"/>
      <c r="AD27" s="412"/>
      <c r="AE27" s="412"/>
      <c r="AF27" s="412"/>
      <c r="AG27" s="413"/>
      <c r="AH27" s="408">
        <v>6</v>
      </c>
      <c r="AI27" s="409"/>
      <c r="AJ27" s="409"/>
      <c r="AK27" s="409"/>
      <c r="AL27" s="410"/>
      <c r="AM27" s="408">
        <v>19374</v>
      </c>
      <c r="AN27" s="409"/>
      <c r="AO27" s="409"/>
      <c r="AP27" s="409"/>
      <c r="AQ27" s="409"/>
      <c r="AR27" s="410"/>
      <c r="AS27" s="408">
        <v>3229</v>
      </c>
      <c r="AT27" s="409"/>
      <c r="AU27" s="409"/>
      <c r="AV27" s="409"/>
      <c r="AW27" s="409"/>
      <c r="AX27" s="468"/>
      <c r="AY27" s="492" t="s">
        <v>182</v>
      </c>
      <c r="AZ27" s="493"/>
      <c r="BA27" s="493"/>
      <c r="BB27" s="493"/>
      <c r="BC27" s="493"/>
      <c r="BD27" s="493"/>
      <c r="BE27" s="493"/>
      <c r="BF27" s="493"/>
      <c r="BG27" s="493"/>
      <c r="BH27" s="493"/>
      <c r="BI27" s="493"/>
      <c r="BJ27" s="493"/>
      <c r="BK27" s="493"/>
      <c r="BL27" s="493"/>
      <c r="BM27" s="494"/>
      <c r="BN27" s="489">
        <v>20108</v>
      </c>
      <c r="BO27" s="490"/>
      <c r="BP27" s="490"/>
      <c r="BQ27" s="490"/>
      <c r="BR27" s="490"/>
      <c r="BS27" s="490"/>
      <c r="BT27" s="490"/>
      <c r="BU27" s="491"/>
      <c r="BV27" s="489">
        <v>20104</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183</v>
      </c>
      <c r="F28" s="412"/>
      <c r="G28" s="412"/>
      <c r="H28" s="412"/>
      <c r="I28" s="412"/>
      <c r="J28" s="412"/>
      <c r="K28" s="413"/>
      <c r="L28" s="408">
        <v>1</v>
      </c>
      <c r="M28" s="409"/>
      <c r="N28" s="409"/>
      <c r="O28" s="409"/>
      <c r="P28" s="410"/>
      <c r="Q28" s="408">
        <v>2570</v>
      </c>
      <c r="R28" s="409"/>
      <c r="S28" s="409"/>
      <c r="T28" s="409"/>
      <c r="U28" s="409"/>
      <c r="V28" s="410"/>
      <c r="W28" s="498"/>
      <c r="X28" s="435"/>
      <c r="Y28" s="436"/>
      <c r="Z28" s="411" t="s">
        <v>184</v>
      </c>
      <c r="AA28" s="412"/>
      <c r="AB28" s="412"/>
      <c r="AC28" s="412"/>
      <c r="AD28" s="412"/>
      <c r="AE28" s="412"/>
      <c r="AF28" s="412"/>
      <c r="AG28" s="413"/>
      <c r="AH28" s="408" t="s">
        <v>131</v>
      </c>
      <c r="AI28" s="409"/>
      <c r="AJ28" s="409"/>
      <c r="AK28" s="409"/>
      <c r="AL28" s="410"/>
      <c r="AM28" s="408" t="s">
        <v>131</v>
      </c>
      <c r="AN28" s="409"/>
      <c r="AO28" s="409"/>
      <c r="AP28" s="409"/>
      <c r="AQ28" s="409"/>
      <c r="AR28" s="410"/>
      <c r="AS28" s="408" t="s">
        <v>131</v>
      </c>
      <c r="AT28" s="409"/>
      <c r="AU28" s="409"/>
      <c r="AV28" s="409"/>
      <c r="AW28" s="409"/>
      <c r="AX28" s="468"/>
      <c r="AY28" s="472" t="s">
        <v>185</v>
      </c>
      <c r="AZ28" s="473"/>
      <c r="BA28" s="473"/>
      <c r="BB28" s="474"/>
      <c r="BC28" s="481" t="s">
        <v>50</v>
      </c>
      <c r="BD28" s="482"/>
      <c r="BE28" s="482"/>
      <c r="BF28" s="482"/>
      <c r="BG28" s="482"/>
      <c r="BH28" s="482"/>
      <c r="BI28" s="482"/>
      <c r="BJ28" s="482"/>
      <c r="BK28" s="482"/>
      <c r="BL28" s="482"/>
      <c r="BM28" s="483"/>
      <c r="BN28" s="484">
        <v>723241</v>
      </c>
      <c r="BO28" s="485"/>
      <c r="BP28" s="485"/>
      <c r="BQ28" s="485"/>
      <c r="BR28" s="485"/>
      <c r="BS28" s="485"/>
      <c r="BT28" s="485"/>
      <c r="BU28" s="486"/>
      <c r="BV28" s="484">
        <v>703242</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186</v>
      </c>
      <c r="F29" s="412"/>
      <c r="G29" s="412"/>
      <c r="H29" s="412"/>
      <c r="I29" s="412"/>
      <c r="J29" s="412"/>
      <c r="K29" s="413"/>
      <c r="L29" s="408">
        <v>7</v>
      </c>
      <c r="M29" s="409"/>
      <c r="N29" s="409"/>
      <c r="O29" s="409"/>
      <c r="P29" s="410"/>
      <c r="Q29" s="408">
        <v>2370</v>
      </c>
      <c r="R29" s="409"/>
      <c r="S29" s="409"/>
      <c r="T29" s="409"/>
      <c r="U29" s="409"/>
      <c r="V29" s="410"/>
      <c r="W29" s="499"/>
      <c r="X29" s="500"/>
      <c r="Y29" s="501"/>
      <c r="Z29" s="411" t="s">
        <v>187</v>
      </c>
      <c r="AA29" s="412"/>
      <c r="AB29" s="412"/>
      <c r="AC29" s="412"/>
      <c r="AD29" s="412"/>
      <c r="AE29" s="412"/>
      <c r="AF29" s="412"/>
      <c r="AG29" s="413"/>
      <c r="AH29" s="408">
        <v>85</v>
      </c>
      <c r="AI29" s="409"/>
      <c r="AJ29" s="409"/>
      <c r="AK29" s="409"/>
      <c r="AL29" s="410"/>
      <c r="AM29" s="408">
        <v>265617</v>
      </c>
      <c r="AN29" s="409"/>
      <c r="AO29" s="409"/>
      <c r="AP29" s="409"/>
      <c r="AQ29" s="409"/>
      <c r="AR29" s="410"/>
      <c r="AS29" s="408">
        <v>3125</v>
      </c>
      <c r="AT29" s="409"/>
      <c r="AU29" s="409"/>
      <c r="AV29" s="409"/>
      <c r="AW29" s="409"/>
      <c r="AX29" s="468"/>
      <c r="AY29" s="475"/>
      <c r="AZ29" s="476"/>
      <c r="BA29" s="476"/>
      <c r="BB29" s="477"/>
      <c r="BC29" s="469" t="s">
        <v>188</v>
      </c>
      <c r="BD29" s="470"/>
      <c r="BE29" s="470"/>
      <c r="BF29" s="470"/>
      <c r="BG29" s="470"/>
      <c r="BH29" s="470"/>
      <c r="BI29" s="470"/>
      <c r="BJ29" s="470"/>
      <c r="BK29" s="470"/>
      <c r="BL29" s="470"/>
      <c r="BM29" s="471"/>
      <c r="BN29" s="455">
        <v>314614</v>
      </c>
      <c r="BO29" s="456"/>
      <c r="BP29" s="456"/>
      <c r="BQ29" s="456"/>
      <c r="BR29" s="456"/>
      <c r="BS29" s="456"/>
      <c r="BT29" s="456"/>
      <c r="BU29" s="457"/>
      <c r="BV29" s="455">
        <v>215173</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189</v>
      </c>
      <c r="X30" s="423"/>
      <c r="Y30" s="423"/>
      <c r="Z30" s="423"/>
      <c r="AA30" s="423"/>
      <c r="AB30" s="423"/>
      <c r="AC30" s="423"/>
      <c r="AD30" s="423"/>
      <c r="AE30" s="423"/>
      <c r="AF30" s="423"/>
      <c r="AG30" s="424"/>
      <c r="AH30" s="425">
        <v>96.4</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3841930</v>
      </c>
      <c r="BO30" s="490"/>
      <c r="BP30" s="490"/>
      <c r="BQ30" s="490"/>
      <c r="BR30" s="490"/>
      <c r="BS30" s="490"/>
      <c r="BT30" s="490"/>
      <c r="BU30" s="491"/>
      <c r="BV30" s="489">
        <v>4291145</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190</v>
      </c>
      <c r="D32" s="414"/>
      <c r="E32" s="414"/>
      <c r="F32" s="414"/>
      <c r="G32" s="414"/>
      <c r="H32" s="414"/>
      <c r="I32" s="414"/>
      <c r="J32" s="414"/>
      <c r="K32" s="414"/>
      <c r="L32" s="414"/>
      <c r="M32" s="414"/>
      <c r="N32" s="414"/>
      <c r="O32" s="414"/>
      <c r="P32" s="414"/>
      <c r="Q32" s="414"/>
      <c r="R32" s="414"/>
      <c r="S32" s="414"/>
      <c r="U32" s="415" t="s">
        <v>191</v>
      </c>
      <c r="V32" s="415"/>
      <c r="W32" s="415"/>
      <c r="X32" s="415"/>
      <c r="Y32" s="415"/>
      <c r="Z32" s="415"/>
      <c r="AA32" s="415"/>
      <c r="AB32" s="415"/>
      <c r="AC32" s="415"/>
      <c r="AD32" s="415"/>
      <c r="AE32" s="415"/>
      <c r="AF32" s="415"/>
      <c r="AG32" s="415"/>
      <c r="AH32" s="415"/>
      <c r="AI32" s="415"/>
      <c r="AJ32" s="415"/>
      <c r="AK32" s="415"/>
      <c r="AM32" s="415" t="s">
        <v>192</v>
      </c>
      <c r="AN32" s="415"/>
      <c r="AO32" s="415"/>
      <c r="AP32" s="415"/>
      <c r="AQ32" s="415"/>
      <c r="AR32" s="415"/>
      <c r="AS32" s="415"/>
      <c r="AT32" s="415"/>
      <c r="AU32" s="415"/>
      <c r="AV32" s="415"/>
      <c r="AW32" s="415"/>
      <c r="AX32" s="415"/>
      <c r="AY32" s="415"/>
      <c r="AZ32" s="415"/>
      <c r="BA32" s="415"/>
      <c r="BB32" s="415"/>
      <c r="BC32" s="415"/>
      <c r="BE32" s="415" t="s">
        <v>193</v>
      </c>
      <c r="BF32" s="415"/>
      <c r="BG32" s="415"/>
      <c r="BH32" s="415"/>
      <c r="BI32" s="415"/>
      <c r="BJ32" s="415"/>
      <c r="BK32" s="415"/>
      <c r="BL32" s="415"/>
      <c r="BM32" s="415"/>
      <c r="BN32" s="415"/>
      <c r="BO32" s="415"/>
      <c r="BP32" s="415"/>
      <c r="BQ32" s="415"/>
      <c r="BR32" s="415"/>
      <c r="BS32" s="415"/>
      <c r="BT32" s="415"/>
      <c r="BU32" s="415"/>
      <c r="BW32" s="415" t="s">
        <v>194</v>
      </c>
      <c r="BX32" s="415"/>
      <c r="BY32" s="415"/>
      <c r="BZ32" s="415"/>
      <c r="CA32" s="415"/>
      <c r="CB32" s="415"/>
      <c r="CC32" s="415"/>
      <c r="CD32" s="415"/>
      <c r="CE32" s="415"/>
      <c r="CF32" s="415"/>
      <c r="CG32" s="415"/>
      <c r="CH32" s="415"/>
      <c r="CI32" s="415"/>
      <c r="CJ32" s="415"/>
      <c r="CK32" s="415"/>
      <c r="CL32" s="415"/>
      <c r="CM32" s="415"/>
      <c r="CO32" s="415" t="s">
        <v>195</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196</v>
      </c>
      <c r="D33" s="407"/>
      <c r="E33" s="406" t="s">
        <v>197</v>
      </c>
      <c r="F33" s="406"/>
      <c r="G33" s="406"/>
      <c r="H33" s="406"/>
      <c r="I33" s="406"/>
      <c r="J33" s="406"/>
      <c r="K33" s="406"/>
      <c r="L33" s="406"/>
      <c r="M33" s="406"/>
      <c r="N33" s="406"/>
      <c r="O33" s="406"/>
      <c r="P33" s="406"/>
      <c r="Q33" s="406"/>
      <c r="R33" s="406"/>
      <c r="S33" s="406"/>
      <c r="T33" s="206"/>
      <c r="U33" s="407" t="s">
        <v>196</v>
      </c>
      <c r="V33" s="407"/>
      <c r="W33" s="406" t="s">
        <v>197</v>
      </c>
      <c r="X33" s="406"/>
      <c r="Y33" s="406"/>
      <c r="Z33" s="406"/>
      <c r="AA33" s="406"/>
      <c r="AB33" s="406"/>
      <c r="AC33" s="406"/>
      <c r="AD33" s="406"/>
      <c r="AE33" s="406"/>
      <c r="AF33" s="406"/>
      <c r="AG33" s="406"/>
      <c r="AH33" s="406"/>
      <c r="AI33" s="406"/>
      <c r="AJ33" s="406"/>
      <c r="AK33" s="406"/>
      <c r="AL33" s="206"/>
      <c r="AM33" s="407" t="s">
        <v>196</v>
      </c>
      <c r="AN33" s="407"/>
      <c r="AO33" s="406" t="s">
        <v>197</v>
      </c>
      <c r="AP33" s="406"/>
      <c r="AQ33" s="406"/>
      <c r="AR33" s="406"/>
      <c r="AS33" s="406"/>
      <c r="AT33" s="406"/>
      <c r="AU33" s="406"/>
      <c r="AV33" s="406"/>
      <c r="AW33" s="406"/>
      <c r="AX33" s="406"/>
      <c r="AY33" s="406"/>
      <c r="AZ33" s="406"/>
      <c r="BA33" s="406"/>
      <c r="BB33" s="406"/>
      <c r="BC33" s="406"/>
      <c r="BD33" s="207"/>
      <c r="BE33" s="406" t="s">
        <v>198</v>
      </c>
      <c r="BF33" s="406"/>
      <c r="BG33" s="406" t="s">
        <v>199</v>
      </c>
      <c r="BH33" s="406"/>
      <c r="BI33" s="406"/>
      <c r="BJ33" s="406"/>
      <c r="BK33" s="406"/>
      <c r="BL33" s="406"/>
      <c r="BM33" s="406"/>
      <c r="BN33" s="406"/>
      <c r="BO33" s="406"/>
      <c r="BP33" s="406"/>
      <c r="BQ33" s="406"/>
      <c r="BR33" s="406"/>
      <c r="BS33" s="406"/>
      <c r="BT33" s="406"/>
      <c r="BU33" s="406"/>
      <c r="BV33" s="207"/>
      <c r="BW33" s="407" t="s">
        <v>198</v>
      </c>
      <c r="BX33" s="407"/>
      <c r="BY33" s="406" t="s">
        <v>200</v>
      </c>
      <c r="BZ33" s="406"/>
      <c r="CA33" s="406"/>
      <c r="CB33" s="406"/>
      <c r="CC33" s="406"/>
      <c r="CD33" s="406"/>
      <c r="CE33" s="406"/>
      <c r="CF33" s="406"/>
      <c r="CG33" s="406"/>
      <c r="CH33" s="406"/>
      <c r="CI33" s="406"/>
      <c r="CJ33" s="406"/>
      <c r="CK33" s="406"/>
      <c r="CL33" s="406"/>
      <c r="CM33" s="406"/>
      <c r="CN33" s="206"/>
      <c r="CO33" s="407" t="s">
        <v>196</v>
      </c>
      <c r="CP33" s="407"/>
      <c r="CQ33" s="406" t="s">
        <v>201</v>
      </c>
      <c r="CR33" s="406"/>
      <c r="CS33" s="406"/>
      <c r="CT33" s="406"/>
      <c r="CU33" s="406"/>
      <c r="CV33" s="406"/>
      <c r="CW33" s="406"/>
      <c r="CX33" s="406"/>
      <c r="CY33" s="406"/>
      <c r="CZ33" s="406"/>
      <c r="DA33" s="406"/>
      <c r="DB33" s="406"/>
      <c r="DC33" s="406"/>
      <c r="DD33" s="406"/>
      <c r="DE33" s="406"/>
      <c r="DF33" s="206"/>
      <c r="DG33" s="405" t="s">
        <v>202</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6</v>
      </c>
      <c r="V34" s="403"/>
      <c r="W34" s="404" t="str">
        <f>IF('各会計、関係団体の財政状況及び健全化判断比率'!B28="","",'各会計、関係団体の財政状況及び健全化判断比率'!B28)</f>
        <v>国民健康保険事業会計（事業勘定）</v>
      </c>
      <c r="X34" s="404"/>
      <c r="Y34" s="404"/>
      <c r="Z34" s="404"/>
      <c r="AA34" s="404"/>
      <c r="AB34" s="404"/>
      <c r="AC34" s="404"/>
      <c r="AD34" s="404"/>
      <c r="AE34" s="404"/>
      <c r="AF34" s="404"/>
      <c r="AG34" s="404"/>
      <c r="AH34" s="404"/>
      <c r="AI34" s="404"/>
      <c r="AJ34" s="404"/>
      <c r="AK34" s="404"/>
      <c r="AL34" s="181"/>
      <c r="AM34" s="403">
        <f>IF(AO34="","",MAX(C34:D43,U34:V43)+1)</f>
        <v>11</v>
      </c>
      <c r="AN34" s="403"/>
      <c r="AO34" s="404" t="str">
        <f>IF('各会計、関係団体の財政状況及び健全化判断比率'!B33="","",'各会計、関係団体の財政状況及び健全化判断比率'!B33)</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13</v>
      </c>
      <c r="BX34" s="403"/>
      <c r="BY34" s="404" t="str">
        <f>IF('各会計、関係団体の財政状況及び健全化判断比率'!B68="","",'各会計、関係団体の財政状況及び健全化判断比率'!B68)</f>
        <v>奈良県市町村総合事務組合</v>
      </c>
      <c r="BZ34" s="404"/>
      <c r="CA34" s="404"/>
      <c r="CB34" s="404"/>
      <c r="CC34" s="404"/>
      <c r="CD34" s="404"/>
      <c r="CE34" s="404"/>
      <c r="CF34" s="404"/>
      <c r="CG34" s="404"/>
      <c r="CH34" s="404"/>
      <c r="CI34" s="404"/>
      <c r="CJ34" s="404"/>
      <c r="CK34" s="404"/>
      <c r="CL34" s="404"/>
      <c r="CM34" s="404"/>
      <c r="CN34" s="181"/>
      <c r="CO34" s="403">
        <f>IF(CQ34="","",MAX(C34:D43,U34:V43,AM34:AN43,BE34:BF43,BW34:BX43)+1)</f>
        <v>17</v>
      </c>
      <c r="CP34" s="403"/>
      <c r="CQ34" s="404" t="str">
        <f>IF('各会計、関係団体の財政状況及び健全化判断比率'!BS7="","",'各会計、関係団体の財政状況及び健全化判断比率'!BS7)</f>
        <v>明日香村地域振興公社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整備基金特別会計</v>
      </c>
      <c r="F35" s="404"/>
      <c r="G35" s="404"/>
      <c r="H35" s="404"/>
      <c r="I35" s="404"/>
      <c r="J35" s="404"/>
      <c r="K35" s="404"/>
      <c r="L35" s="404"/>
      <c r="M35" s="404"/>
      <c r="N35" s="404"/>
      <c r="O35" s="404"/>
      <c r="P35" s="404"/>
      <c r="Q35" s="404"/>
      <c r="R35" s="404"/>
      <c r="S35" s="404"/>
      <c r="T35" s="181"/>
      <c r="U35" s="403">
        <f>IF(W35="","",U34+1)</f>
        <v>7</v>
      </c>
      <c r="V35" s="403"/>
      <c r="W35" s="404" t="str">
        <f>IF('各会計、関係団体の財政状況及び健全化判断比率'!B29="","",'各会計、関係団体の財政状況及び健全化判断比率'!B29)</f>
        <v>国民健康保険事業会計（直診勘定）</v>
      </c>
      <c r="X35" s="404"/>
      <c r="Y35" s="404"/>
      <c r="Z35" s="404"/>
      <c r="AA35" s="404"/>
      <c r="AB35" s="404"/>
      <c r="AC35" s="404"/>
      <c r="AD35" s="404"/>
      <c r="AE35" s="404"/>
      <c r="AF35" s="404"/>
      <c r="AG35" s="404"/>
      <c r="AH35" s="404"/>
      <c r="AI35" s="404"/>
      <c r="AJ35" s="404"/>
      <c r="AK35" s="404"/>
      <c r="AL35" s="181"/>
      <c r="AM35" s="403">
        <f t="shared" ref="AM35:AM43" si="0">IF(AO35="","",AM34+1)</f>
        <v>12</v>
      </c>
      <c r="AN35" s="403"/>
      <c r="AO35" s="404" t="str">
        <f>IF('各会計、関係団体の財政状況及び健全化判断比率'!B34="","",'各会計、関係団体の財政状況及び健全化判断比率'!B34)</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14</v>
      </c>
      <c r="BX35" s="403"/>
      <c r="BY35" s="404" t="str">
        <f>IF('各会計、関係団体の財政状況及び健全化判断比率'!B69="","",'各会計、関係団体の財政状況及び健全化判断比率'!B69)</f>
        <v>奈良県広域消防組合</v>
      </c>
      <c r="BZ35" s="404"/>
      <c r="CA35" s="404"/>
      <c r="CB35" s="404"/>
      <c r="CC35" s="404"/>
      <c r="CD35" s="404"/>
      <c r="CE35" s="404"/>
      <c r="CF35" s="404"/>
      <c r="CG35" s="404"/>
      <c r="CH35" s="404"/>
      <c r="CI35" s="404"/>
      <c r="CJ35" s="404"/>
      <c r="CK35" s="404"/>
      <c r="CL35" s="404"/>
      <c r="CM35" s="404"/>
      <c r="CN35" s="181"/>
      <c r="CO35" s="403">
        <f t="shared" ref="CO35:CO43" si="3">IF(CQ35="","",CO34+1)</f>
        <v>18</v>
      </c>
      <c r="CP35" s="403"/>
      <c r="CQ35" s="404" t="str">
        <f>IF('各会計、関係団体の財政状況及び健全化判断比率'!BS8="","",'各会計、関係団体の財政状況及び健全化判断比率'!BS8)</f>
        <v>明日香村土地開発公社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f>IF(E36="","",C35+1)</f>
        <v>3</v>
      </c>
      <c r="D36" s="403"/>
      <c r="E36" s="404" t="str">
        <f>IF('各会計、関係団体の財政状況及び健全化判断比率'!B9="","",'各会計、関係団体の財政状況及び健全化判断比率'!B9)</f>
        <v>高松塚壁画館受託事業特別会計</v>
      </c>
      <c r="F36" s="404"/>
      <c r="G36" s="404"/>
      <c r="H36" s="404"/>
      <c r="I36" s="404"/>
      <c r="J36" s="404"/>
      <c r="K36" s="404"/>
      <c r="L36" s="404"/>
      <c r="M36" s="404"/>
      <c r="N36" s="404"/>
      <c r="O36" s="404"/>
      <c r="P36" s="404"/>
      <c r="Q36" s="404"/>
      <c r="R36" s="404"/>
      <c r="S36" s="404"/>
      <c r="T36" s="181"/>
      <c r="U36" s="403">
        <f t="shared" ref="U36:U43" si="4">IF(W36="","",U35+1)</f>
        <v>8</v>
      </c>
      <c r="V36" s="403"/>
      <c r="W36" s="404" t="str">
        <f>IF('各会計、関係団体の財政状況及び健全化判断比率'!B30="","",'各会計、関係団体の財政状況及び健全化判断比率'!B30)</f>
        <v>介護保険事業会計（保険事業勘定）</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15</v>
      </c>
      <c r="BX36" s="403"/>
      <c r="BY36" s="404" t="str">
        <f>IF('各会計、関係団体の財政状況及び健全化判断比率'!B70="","",'各会計、関係団体の財政状況及び健全化判断比率'!B70)</f>
        <v>飛鳥広域行政事務組合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f>IF(E37="","",C36+1)</f>
        <v>4</v>
      </c>
      <c r="D37" s="403"/>
      <c r="E37" s="404" t="str">
        <f>IF('各会計、関係団体の財政状況及び健全化判断比率'!B10="","",'各会計、関係団体の財政状況及び健全化判断比率'!B10)</f>
        <v>飲料水供給施設特別会計</v>
      </c>
      <c r="F37" s="404"/>
      <c r="G37" s="404"/>
      <c r="H37" s="404"/>
      <c r="I37" s="404"/>
      <c r="J37" s="404"/>
      <c r="K37" s="404"/>
      <c r="L37" s="404"/>
      <c r="M37" s="404"/>
      <c r="N37" s="404"/>
      <c r="O37" s="404"/>
      <c r="P37" s="404"/>
      <c r="Q37" s="404"/>
      <c r="R37" s="404"/>
      <c r="S37" s="404"/>
      <c r="T37" s="181"/>
      <c r="U37" s="403">
        <f t="shared" si="4"/>
        <v>9</v>
      </c>
      <c r="V37" s="403"/>
      <c r="W37" s="404" t="str">
        <f>IF('各会計、関係団体の財政状況及び健全化判断比率'!B31="","",'各会計、関係団体の財政状況及び健全化判断比率'!B31)</f>
        <v>介護保険事業会計（介護サービス事業勘定）</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16</v>
      </c>
      <c r="BX37" s="403"/>
      <c r="BY37" s="404" t="str">
        <f>IF('各会計、関係団体の財政状況及び健全化判断比率'!B71="","",'各会計、関係団体の財政状況及び健全化判断比率'!B71)</f>
        <v>奈良県後期高齢者医療広域連合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f t="shared" ref="C38:C43" si="5">IF(E38="","",C37+1)</f>
        <v>5</v>
      </c>
      <c r="D38" s="403"/>
      <c r="E38" s="404" t="str">
        <f>IF('各会計、関係団体の財政状況及び健全化判断比率'!B11="","",'各会計、関係団体の財政状況及び健全化判断比率'!B11)</f>
        <v>公有地等住宅開発事業特別会計</v>
      </c>
      <c r="F38" s="404"/>
      <c r="G38" s="404"/>
      <c r="H38" s="404"/>
      <c r="I38" s="404"/>
      <c r="J38" s="404"/>
      <c r="K38" s="404"/>
      <c r="L38" s="404"/>
      <c r="M38" s="404"/>
      <c r="N38" s="404"/>
      <c r="O38" s="404"/>
      <c r="P38" s="404"/>
      <c r="Q38" s="404"/>
      <c r="R38" s="404"/>
      <c r="S38" s="404"/>
      <c r="T38" s="181"/>
      <c r="U38" s="403">
        <f t="shared" si="4"/>
        <v>10</v>
      </c>
      <c r="V38" s="403"/>
      <c r="W38" s="404" t="str">
        <f>IF('各会計、関係団体の財政状況及び健全化判断比率'!B32="","",'各会計、関係団体の財政状況及び健全化判断比率'!B32)</f>
        <v>後期高齢者医療事業会計</v>
      </c>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t="str">
        <f t="shared" si="2"/>
        <v/>
      </c>
      <c r="BX38" s="403"/>
      <c r="BY38" s="404" t="str">
        <f>IF('各会計、関係団体の財政状況及び健全化判断比率'!B72="","",'各会計、関係団体の財政状況及び健全化判断比率'!B72)</f>
        <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203</v>
      </c>
      <c r="E46" s="400" t="s">
        <v>204</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205</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206</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207</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208</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209</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210</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211</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9xJaaf18roAptqq2L58QeNyn4u764UXN5vJsW7GR6jI/Pls2OBypCtwNVtFSESaPZNuy0wa5Gkqf+OdPEqirjw==" saltValue="80/D5sWVhup9Esk25EGiK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212</v>
      </c>
      <c r="DI1" s="754"/>
      <c r="DJ1" s="754"/>
      <c r="DK1" s="754"/>
      <c r="DL1" s="754"/>
      <c r="DM1" s="754"/>
      <c r="DN1" s="755"/>
      <c r="DO1" s="214"/>
      <c r="DP1" s="753" t="s">
        <v>213</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214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215</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216</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217</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218</v>
      </c>
      <c r="S4" s="710"/>
      <c r="T4" s="710"/>
      <c r="U4" s="710"/>
      <c r="V4" s="710"/>
      <c r="W4" s="710"/>
      <c r="X4" s="710"/>
      <c r="Y4" s="711"/>
      <c r="Z4" s="709" t="s">
        <v>219</v>
      </c>
      <c r="AA4" s="710"/>
      <c r="AB4" s="710"/>
      <c r="AC4" s="711"/>
      <c r="AD4" s="709" t="s">
        <v>220</v>
      </c>
      <c r="AE4" s="710"/>
      <c r="AF4" s="710"/>
      <c r="AG4" s="710"/>
      <c r="AH4" s="710"/>
      <c r="AI4" s="710"/>
      <c r="AJ4" s="710"/>
      <c r="AK4" s="711"/>
      <c r="AL4" s="709" t="s">
        <v>219</v>
      </c>
      <c r="AM4" s="710"/>
      <c r="AN4" s="710"/>
      <c r="AO4" s="711"/>
      <c r="AP4" s="756" t="s">
        <v>221</v>
      </c>
      <c r="AQ4" s="756"/>
      <c r="AR4" s="756"/>
      <c r="AS4" s="756"/>
      <c r="AT4" s="756"/>
      <c r="AU4" s="756"/>
      <c r="AV4" s="756"/>
      <c r="AW4" s="756"/>
      <c r="AX4" s="756"/>
      <c r="AY4" s="756"/>
      <c r="AZ4" s="756"/>
      <c r="BA4" s="756"/>
      <c r="BB4" s="756"/>
      <c r="BC4" s="756"/>
      <c r="BD4" s="756"/>
      <c r="BE4" s="756"/>
      <c r="BF4" s="756"/>
      <c r="BG4" s="756" t="s">
        <v>222</v>
      </c>
      <c r="BH4" s="756"/>
      <c r="BI4" s="756"/>
      <c r="BJ4" s="756"/>
      <c r="BK4" s="756"/>
      <c r="BL4" s="756"/>
      <c r="BM4" s="756"/>
      <c r="BN4" s="756"/>
      <c r="BO4" s="756" t="s">
        <v>219</v>
      </c>
      <c r="BP4" s="756"/>
      <c r="BQ4" s="756"/>
      <c r="BR4" s="756"/>
      <c r="BS4" s="756" t="s">
        <v>223</v>
      </c>
      <c r="BT4" s="756"/>
      <c r="BU4" s="756"/>
      <c r="BV4" s="756"/>
      <c r="BW4" s="756"/>
      <c r="BX4" s="756"/>
      <c r="BY4" s="756"/>
      <c r="BZ4" s="756"/>
      <c r="CA4" s="756"/>
      <c r="CB4" s="756"/>
      <c r="CD4" s="709" t="s">
        <v>224</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225</v>
      </c>
      <c r="C5" s="716"/>
      <c r="D5" s="716"/>
      <c r="E5" s="716"/>
      <c r="F5" s="716"/>
      <c r="G5" s="716"/>
      <c r="H5" s="716"/>
      <c r="I5" s="716"/>
      <c r="J5" s="716"/>
      <c r="K5" s="716"/>
      <c r="L5" s="716"/>
      <c r="M5" s="716"/>
      <c r="N5" s="716"/>
      <c r="O5" s="716"/>
      <c r="P5" s="716"/>
      <c r="Q5" s="717"/>
      <c r="R5" s="712">
        <v>429087</v>
      </c>
      <c r="S5" s="713"/>
      <c r="T5" s="713"/>
      <c r="U5" s="713"/>
      <c r="V5" s="713"/>
      <c r="W5" s="713"/>
      <c r="X5" s="713"/>
      <c r="Y5" s="738"/>
      <c r="Z5" s="751">
        <v>7.2</v>
      </c>
      <c r="AA5" s="751"/>
      <c r="AB5" s="751"/>
      <c r="AC5" s="751"/>
      <c r="AD5" s="752">
        <v>429087</v>
      </c>
      <c r="AE5" s="752"/>
      <c r="AF5" s="752"/>
      <c r="AG5" s="752"/>
      <c r="AH5" s="752"/>
      <c r="AI5" s="752"/>
      <c r="AJ5" s="752"/>
      <c r="AK5" s="752"/>
      <c r="AL5" s="739">
        <v>18.600000000000001</v>
      </c>
      <c r="AM5" s="721"/>
      <c r="AN5" s="721"/>
      <c r="AO5" s="740"/>
      <c r="AP5" s="715" t="s">
        <v>226</v>
      </c>
      <c r="AQ5" s="716"/>
      <c r="AR5" s="716"/>
      <c r="AS5" s="716"/>
      <c r="AT5" s="716"/>
      <c r="AU5" s="716"/>
      <c r="AV5" s="716"/>
      <c r="AW5" s="716"/>
      <c r="AX5" s="716"/>
      <c r="AY5" s="716"/>
      <c r="AZ5" s="716"/>
      <c r="BA5" s="716"/>
      <c r="BB5" s="716"/>
      <c r="BC5" s="716"/>
      <c r="BD5" s="716"/>
      <c r="BE5" s="716"/>
      <c r="BF5" s="717"/>
      <c r="BG5" s="657">
        <v>429087</v>
      </c>
      <c r="BH5" s="658"/>
      <c r="BI5" s="658"/>
      <c r="BJ5" s="658"/>
      <c r="BK5" s="658"/>
      <c r="BL5" s="658"/>
      <c r="BM5" s="658"/>
      <c r="BN5" s="659"/>
      <c r="BO5" s="695">
        <v>100</v>
      </c>
      <c r="BP5" s="695"/>
      <c r="BQ5" s="695"/>
      <c r="BR5" s="695"/>
      <c r="BS5" s="696" t="s">
        <v>130</v>
      </c>
      <c r="BT5" s="696"/>
      <c r="BU5" s="696"/>
      <c r="BV5" s="696"/>
      <c r="BW5" s="696"/>
      <c r="BX5" s="696"/>
      <c r="BY5" s="696"/>
      <c r="BZ5" s="696"/>
      <c r="CA5" s="696"/>
      <c r="CB5" s="734"/>
      <c r="CD5" s="709" t="s">
        <v>221</v>
      </c>
      <c r="CE5" s="710"/>
      <c r="CF5" s="710"/>
      <c r="CG5" s="710"/>
      <c r="CH5" s="710"/>
      <c r="CI5" s="710"/>
      <c r="CJ5" s="710"/>
      <c r="CK5" s="710"/>
      <c r="CL5" s="710"/>
      <c r="CM5" s="710"/>
      <c r="CN5" s="710"/>
      <c r="CO5" s="710"/>
      <c r="CP5" s="710"/>
      <c r="CQ5" s="711"/>
      <c r="CR5" s="709" t="s">
        <v>227</v>
      </c>
      <c r="CS5" s="710"/>
      <c r="CT5" s="710"/>
      <c r="CU5" s="710"/>
      <c r="CV5" s="710"/>
      <c r="CW5" s="710"/>
      <c r="CX5" s="710"/>
      <c r="CY5" s="711"/>
      <c r="CZ5" s="709" t="s">
        <v>219</v>
      </c>
      <c r="DA5" s="710"/>
      <c r="DB5" s="710"/>
      <c r="DC5" s="711"/>
      <c r="DD5" s="709" t="s">
        <v>228</v>
      </c>
      <c r="DE5" s="710"/>
      <c r="DF5" s="710"/>
      <c r="DG5" s="710"/>
      <c r="DH5" s="710"/>
      <c r="DI5" s="710"/>
      <c r="DJ5" s="710"/>
      <c r="DK5" s="710"/>
      <c r="DL5" s="710"/>
      <c r="DM5" s="710"/>
      <c r="DN5" s="710"/>
      <c r="DO5" s="710"/>
      <c r="DP5" s="711"/>
      <c r="DQ5" s="709" t="s">
        <v>229</v>
      </c>
      <c r="DR5" s="710"/>
      <c r="DS5" s="710"/>
      <c r="DT5" s="710"/>
      <c r="DU5" s="710"/>
      <c r="DV5" s="710"/>
      <c r="DW5" s="710"/>
      <c r="DX5" s="710"/>
      <c r="DY5" s="710"/>
      <c r="DZ5" s="710"/>
      <c r="EA5" s="710"/>
      <c r="EB5" s="710"/>
      <c r="EC5" s="711"/>
    </row>
    <row r="6" spans="2:143" ht="11.25" customHeight="1" x14ac:dyDescent="0.2">
      <c r="B6" s="654" t="s">
        <v>230</v>
      </c>
      <c r="C6" s="655"/>
      <c r="D6" s="655"/>
      <c r="E6" s="655"/>
      <c r="F6" s="655"/>
      <c r="G6" s="655"/>
      <c r="H6" s="655"/>
      <c r="I6" s="655"/>
      <c r="J6" s="655"/>
      <c r="K6" s="655"/>
      <c r="L6" s="655"/>
      <c r="M6" s="655"/>
      <c r="N6" s="655"/>
      <c r="O6" s="655"/>
      <c r="P6" s="655"/>
      <c r="Q6" s="656"/>
      <c r="R6" s="657">
        <v>34262</v>
      </c>
      <c r="S6" s="658"/>
      <c r="T6" s="658"/>
      <c r="U6" s="658"/>
      <c r="V6" s="658"/>
      <c r="W6" s="658"/>
      <c r="X6" s="658"/>
      <c r="Y6" s="659"/>
      <c r="Z6" s="695">
        <v>0.6</v>
      </c>
      <c r="AA6" s="695"/>
      <c r="AB6" s="695"/>
      <c r="AC6" s="695"/>
      <c r="AD6" s="696">
        <v>34262</v>
      </c>
      <c r="AE6" s="696"/>
      <c r="AF6" s="696"/>
      <c r="AG6" s="696"/>
      <c r="AH6" s="696"/>
      <c r="AI6" s="696"/>
      <c r="AJ6" s="696"/>
      <c r="AK6" s="696"/>
      <c r="AL6" s="660">
        <v>1.5</v>
      </c>
      <c r="AM6" s="661"/>
      <c r="AN6" s="661"/>
      <c r="AO6" s="697"/>
      <c r="AP6" s="654" t="s">
        <v>231</v>
      </c>
      <c r="AQ6" s="655"/>
      <c r="AR6" s="655"/>
      <c r="AS6" s="655"/>
      <c r="AT6" s="655"/>
      <c r="AU6" s="655"/>
      <c r="AV6" s="655"/>
      <c r="AW6" s="655"/>
      <c r="AX6" s="655"/>
      <c r="AY6" s="655"/>
      <c r="AZ6" s="655"/>
      <c r="BA6" s="655"/>
      <c r="BB6" s="655"/>
      <c r="BC6" s="655"/>
      <c r="BD6" s="655"/>
      <c r="BE6" s="655"/>
      <c r="BF6" s="656"/>
      <c r="BG6" s="657">
        <v>429087</v>
      </c>
      <c r="BH6" s="658"/>
      <c r="BI6" s="658"/>
      <c r="BJ6" s="658"/>
      <c r="BK6" s="658"/>
      <c r="BL6" s="658"/>
      <c r="BM6" s="658"/>
      <c r="BN6" s="659"/>
      <c r="BO6" s="695">
        <v>100</v>
      </c>
      <c r="BP6" s="695"/>
      <c r="BQ6" s="695"/>
      <c r="BR6" s="695"/>
      <c r="BS6" s="696" t="s">
        <v>130</v>
      </c>
      <c r="BT6" s="696"/>
      <c r="BU6" s="696"/>
      <c r="BV6" s="696"/>
      <c r="BW6" s="696"/>
      <c r="BX6" s="696"/>
      <c r="BY6" s="696"/>
      <c r="BZ6" s="696"/>
      <c r="CA6" s="696"/>
      <c r="CB6" s="734"/>
      <c r="CD6" s="715" t="s">
        <v>232</v>
      </c>
      <c r="CE6" s="716"/>
      <c r="CF6" s="716"/>
      <c r="CG6" s="716"/>
      <c r="CH6" s="716"/>
      <c r="CI6" s="716"/>
      <c r="CJ6" s="716"/>
      <c r="CK6" s="716"/>
      <c r="CL6" s="716"/>
      <c r="CM6" s="716"/>
      <c r="CN6" s="716"/>
      <c r="CO6" s="716"/>
      <c r="CP6" s="716"/>
      <c r="CQ6" s="717"/>
      <c r="CR6" s="657">
        <v>57668</v>
      </c>
      <c r="CS6" s="658"/>
      <c r="CT6" s="658"/>
      <c r="CU6" s="658"/>
      <c r="CV6" s="658"/>
      <c r="CW6" s="658"/>
      <c r="CX6" s="658"/>
      <c r="CY6" s="659"/>
      <c r="CZ6" s="739">
        <v>1</v>
      </c>
      <c r="DA6" s="721"/>
      <c r="DB6" s="721"/>
      <c r="DC6" s="741"/>
      <c r="DD6" s="663" t="s">
        <v>130</v>
      </c>
      <c r="DE6" s="658"/>
      <c r="DF6" s="658"/>
      <c r="DG6" s="658"/>
      <c r="DH6" s="658"/>
      <c r="DI6" s="658"/>
      <c r="DJ6" s="658"/>
      <c r="DK6" s="658"/>
      <c r="DL6" s="658"/>
      <c r="DM6" s="658"/>
      <c r="DN6" s="658"/>
      <c r="DO6" s="658"/>
      <c r="DP6" s="659"/>
      <c r="DQ6" s="663">
        <v>57460</v>
      </c>
      <c r="DR6" s="658"/>
      <c r="DS6" s="658"/>
      <c r="DT6" s="658"/>
      <c r="DU6" s="658"/>
      <c r="DV6" s="658"/>
      <c r="DW6" s="658"/>
      <c r="DX6" s="658"/>
      <c r="DY6" s="658"/>
      <c r="DZ6" s="658"/>
      <c r="EA6" s="658"/>
      <c r="EB6" s="658"/>
      <c r="EC6" s="694"/>
    </row>
    <row r="7" spans="2:143" ht="11.25" customHeight="1" x14ac:dyDescent="0.2">
      <c r="B7" s="654" t="s">
        <v>233</v>
      </c>
      <c r="C7" s="655"/>
      <c r="D7" s="655"/>
      <c r="E7" s="655"/>
      <c r="F7" s="655"/>
      <c r="G7" s="655"/>
      <c r="H7" s="655"/>
      <c r="I7" s="655"/>
      <c r="J7" s="655"/>
      <c r="K7" s="655"/>
      <c r="L7" s="655"/>
      <c r="M7" s="655"/>
      <c r="N7" s="655"/>
      <c r="O7" s="655"/>
      <c r="P7" s="655"/>
      <c r="Q7" s="656"/>
      <c r="R7" s="657">
        <v>299</v>
      </c>
      <c r="S7" s="658"/>
      <c r="T7" s="658"/>
      <c r="U7" s="658"/>
      <c r="V7" s="658"/>
      <c r="W7" s="658"/>
      <c r="X7" s="658"/>
      <c r="Y7" s="659"/>
      <c r="Z7" s="695">
        <v>0</v>
      </c>
      <c r="AA7" s="695"/>
      <c r="AB7" s="695"/>
      <c r="AC7" s="695"/>
      <c r="AD7" s="696">
        <v>299</v>
      </c>
      <c r="AE7" s="696"/>
      <c r="AF7" s="696"/>
      <c r="AG7" s="696"/>
      <c r="AH7" s="696"/>
      <c r="AI7" s="696"/>
      <c r="AJ7" s="696"/>
      <c r="AK7" s="696"/>
      <c r="AL7" s="660">
        <v>0</v>
      </c>
      <c r="AM7" s="661"/>
      <c r="AN7" s="661"/>
      <c r="AO7" s="697"/>
      <c r="AP7" s="654" t="s">
        <v>234</v>
      </c>
      <c r="AQ7" s="655"/>
      <c r="AR7" s="655"/>
      <c r="AS7" s="655"/>
      <c r="AT7" s="655"/>
      <c r="AU7" s="655"/>
      <c r="AV7" s="655"/>
      <c r="AW7" s="655"/>
      <c r="AX7" s="655"/>
      <c r="AY7" s="655"/>
      <c r="AZ7" s="655"/>
      <c r="BA7" s="655"/>
      <c r="BB7" s="655"/>
      <c r="BC7" s="655"/>
      <c r="BD7" s="655"/>
      <c r="BE7" s="655"/>
      <c r="BF7" s="656"/>
      <c r="BG7" s="657">
        <v>238808</v>
      </c>
      <c r="BH7" s="658"/>
      <c r="BI7" s="658"/>
      <c r="BJ7" s="658"/>
      <c r="BK7" s="658"/>
      <c r="BL7" s="658"/>
      <c r="BM7" s="658"/>
      <c r="BN7" s="659"/>
      <c r="BO7" s="695">
        <v>55.7</v>
      </c>
      <c r="BP7" s="695"/>
      <c r="BQ7" s="695"/>
      <c r="BR7" s="695"/>
      <c r="BS7" s="696" t="s">
        <v>235</v>
      </c>
      <c r="BT7" s="696"/>
      <c r="BU7" s="696"/>
      <c r="BV7" s="696"/>
      <c r="BW7" s="696"/>
      <c r="BX7" s="696"/>
      <c r="BY7" s="696"/>
      <c r="BZ7" s="696"/>
      <c r="CA7" s="696"/>
      <c r="CB7" s="734"/>
      <c r="CD7" s="654" t="s">
        <v>236</v>
      </c>
      <c r="CE7" s="655"/>
      <c r="CF7" s="655"/>
      <c r="CG7" s="655"/>
      <c r="CH7" s="655"/>
      <c r="CI7" s="655"/>
      <c r="CJ7" s="655"/>
      <c r="CK7" s="655"/>
      <c r="CL7" s="655"/>
      <c r="CM7" s="655"/>
      <c r="CN7" s="655"/>
      <c r="CO7" s="655"/>
      <c r="CP7" s="655"/>
      <c r="CQ7" s="656"/>
      <c r="CR7" s="657">
        <v>2385801</v>
      </c>
      <c r="CS7" s="658"/>
      <c r="CT7" s="658"/>
      <c r="CU7" s="658"/>
      <c r="CV7" s="658"/>
      <c r="CW7" s="658"/>
      <c r="CX7" s="658"/>
      <c r="CY7" s="659"/>
      <c r="CZ7" s="695">
        <v>42.7</v>
      </c>
      <c r="DA7" s="695"/>
      <c r="DB7" s="695"/>
      <c r="DC7" s="695"/>
      <c r="DD7" s="663">
        <v>1263702</v>
      </c>
      <c r="DE7" s="658"/>
      <c r="DF7" s="658"/>
      <c r="DG7" s="658"/>
      <c r="DH7" s="658"/>
      <c r="DI7" s="658"/>
      <c r="DJ7" s="658"/>
      <c r="DK7" s="658"/>
      <c r="DL7" s="658"/>
      <c r="DM7" s="658"/>
      <c r="DN7" s="658"/>
      <c r="DO7" s="658"/>
      <c r="DP7" s="659"/>
      <c r="DQ7" s="663">
        <v>933124</v>
      </c>
      <c r="DR7" s="658"/>
      <c r="DS7" s="658"/>
      <c r="DT7" s="658"/>
      <c r="DU7" s="658"/>
      <c r="DV7" s="658"/>
      <c r="DW7" s="658"/>
      <c r="DX7" s="658"/>
      <c r="DY7" s="658"/>
      <c r="DZ7" s="658"/>
      <c r="EA7" s="658"/>
      <c r="EB7" s="658"/>
      <c r="EC7" s="694"/>
    </row>
    <row r="8" spans="2:143" ht="11.25" customHeight="1" x14ac:dyDescent="0.2">
      <c r="B8" s="654" t="s">
        <v>237</v>
      </c>
      <c r="C8" s="655"/>
      <c r="D8" s="655"/>
      <c r="E8" s="655"/>
      <c r="F8" s="655"/>
      <c r="G8" s="655"/>
      <c r="H8" s="655"/>
      <c r="I8" s="655"/>
      <c r="J8" s="655"/>
      <c r="K8" s="655"/>
      <c r="L8" s="655"/>
      <c r="M8" s="655"/>
      <c r="N8" s="655"/>
      <c r="O8" s="655"/>
      <c r="P8" s="655"/>
      <c r="Q8" s="656"/>
      <c r="R8" s="657">
        <v>6386</v>
      </c>
      <c r="S8" s="658"/>
      <c r="T8" s="658"/>
      <c r="U8" s="658"/>
      <c r="V8" s="658"/>
      <c r="W8" s="658"/>
      <c r="X8" s="658"/>
      <c r="Y8" s="659"/>
      <c r="Z8" s="695">
        <v>0.1</v>
      </c>
      <c r="AA8" s="695"/>
      <c r="AB8" s="695"/>
      <c r="AC8" s="695"/>
      <c r="AD8" s="696">
        <v>6386</v>
      </c>
      <c r="AE8" s="696"/>
      <c r="AF8" s="696"/>
      <c r="AG8" s="696"/>
      <c r="AH8" s="696"/>
      <c r="AI8" s="696"/>
      <c r="AJ8" s="696"/>
      <c r="AK8" s="696"/>
      <c r="AL8" s="660">
        <v>0.3</v>
      </c>
      <c r="AM8" s="661"/>
      <c r="AN8" s="661"/>
      <c r="AO8" s="697"/>
      <c r="AP8" s="654" t="s">
        <v>238</v>
      </c>
      <c r="AQ8" s="655"/>
      <c r="AR8" s="655"/>
      <c r="AS8" s="655"/>
      <c r="AT8" s="655"/>
      <c r="AU8" s="655"/>
      <c r="AV8" s="655"/>
      <c r="AW8" s="655"/>
      <c r="AX8" s="655"/>
      <c r="AY8" s="655"/>
      <c r="AZ8" s="655"/>
      <c r="BA8" s="655"/>
      <c r="BB8" s="655"/>
      <c r="BC8" s="655"/>
      <c r="BD8" s="655"/>
      <c r="BE8" s="655"/>
      <c r="BF8" s="656"/>
      <c r="BG8" s="657">
        <v>8602</v>
      </c>
      <c r="BH8" s="658"/>
      <c r="BI8" s="658"/>
      <c r="BJ8" s="658"/>
      <c r="BK8" s="658"/>
      <c r="BL8" s="658"/>
      <c r="BM8" s="658"/>
      <c r="BN8" s="659"/>
      <c r="BO8" s="695">
        <v>2</v>
      </c>
      <c r="BP8" s="695"/>
      <c r="BQ8" s="695"/>
      <c r="BR8" s="695"/>
      <c r="BS8" s="696" t="s">
        <v>131</v>
      </c>
      <c r="BT8" s="696"/>
      <c r="BU8" s="696"/>
      <c r="BV8" s="696"/>
      <c r="BW8" s="696"/>
      <c r="BX8" s="696"/>
      <c r="BY8" s="696"/>
      <c r="BZ8" s="696"/>
      <c r="CA8" s="696"/>
      <c r="CB8" s="734"/>
      <c r="CD8" s="654" t="s">
        <v>239</v>
      </c>
      <c r="CE8" s="655"/>
      <c r="CF8" s="655"/>
      <c r="CG8" s="655"/>
      <c r="CH8" s="655"/>
      <c r="CI8" s="655"/>
      <c r="CJ8" s="655"/>
      <c r="CK8" s="655"/>
      <c r="CL8" s="655"/>
      <c r="CM8" s="655"/>
      <c r="CN8" s="655"/>
      <c r="CO8" s="655"/>
      <c r="CP8" s="655"/>
      <c r="CQ8" s="656"/>
      <c r="CR8" s="657">
        <v>786036</v>
      </c>
      <c r="CS8" s="658"/>
      <c r="CT8" s="658"/>
      <c r="CU8" s="658"/>
      <c r="CV8" s="658"/>
      <c r="CW8" s="658"/>
      <c r="CX8" s="658"/>
      <c r="CY8" s="659"/>
      <c r="CZ8" s="695">
        <v>14.1</v>
      </c>
      <c r="DA8" s="695"/>
      <c r="DB8" s="695"/>
      <c r="DC8" s="695"/>
      <c r="DD8" s="663">
        <v>1250</v>
      </c>
      <c r="DE8" s="658"/>
      <c r="DF8" s="658"/>
      <c r="DG8" s="658"/>
      <c r="DH8" s="658"/>
      <c r="DI8" s="658"/>
      <c r="DJ8" s="658"/>
      <c r="DK8" s="658"/>
      <c r="DL8" s="658"/>
      <c r="DM8" s="658"/>
      <c r="DN8" s="658"/>
      <c r="DO8" s="658"/>
      <c r="DP8" s="659"/>
      <c r="DQ8" s="663">
        <v>448117</v>
      </c>
      <c r="DR8" s="658"/>
      <c r="DS8" s="658"/>
      <c r="DT8" s="658"/>
      <c r="DU8" s="658"/>
      <c r="DV8" s="658"/>
      <c r="DW8" s="658"/>
      <c r="DX8" s="658"/>
      <c r="DY8" s="658"/>
      <c r="DZ8" s="658"/>
      <c r="EA8" s="658"/>
      <c r="EB8" s="658"/>
      <c r="EC8" s="694"/>
    </row>
    <row r="9" spans="2:143" ht="11.25" customHeight="1" x14ac:dyDescent="0.2">
      <c r="B9" s="654" t="s">
        <v>240</v>
      </c>
      <c r="C9" s="655"/>
      <c r="D9" s="655"/>
      <c r="E9" s="655"/>
      <c r="F9" s="655"/>
      <c r="G9" s="655"/>
      <c r="H9" s="655"/>
      <c r="I9" s="655"/>
      <c r="J9" s="655"/>
      <c r="K9" s="655"/>
      <c r="L9" s="655"/>
      <c r="M9" s="655"/>
      <c r="N9" s="655"/>
      <c r="O9" s="655"/>
      <c r="P9" s="655"/>
      <c r="Q9" s="656"/>
      <c r="R9" s="657">
        <v>4471</v>
      </c>
      <c r="S9" s="658"/>
      <c r="T9" s="658"/>
      <c r="U9" s="658"/>
      <c r="V9" s="658"/>
      <c r="W9" s="658"/>
      <c r="X9" s="658"/>
      <c r="Y9" s="659"/>
      <c r="Z9" s="695">
        <v>0.1</v>
      </c>
      <c r="AA9" s="695"/>
      <c r="AB9" s="695"/>
      <c r="AC9" s="695"/>
      <c r="AD9" s="696">
        <v>4471</v>
      </c>
      <c r="AE9" s="696"/>
      <c r="AF9" s="696"/>
      <c r="AG9" s="696"/>
      <c r="AH9" s="696"/>
      <c r="AI9" s="696"/>
      <c r="AJ9" s="696"/>
      <c r="AK9" s="696"/>
      <c r="AL9" s="660">
        <v>0.2</v>
      </c>
      <c r="AM9" s="661"/>
      <c r="AN9" s="661"/>
      <c r="AO9" s="697"/>
      <c r="AP9" s="654" t="s">
        <v>241</v>
      </c>
      <c r="AQ9" s="655"/>
      <c r="AR9" s="655"/>
      <c r="AS9" s="655"/>
      <c r="AT9" s="655"/>
      <c r="AU9" s="655"/>
      <c r="AV9" s="655"/>
      <c r="AW9" s="655"/>
      <c r="AX9" s="655"/>
      <c r="AY9" s="655"/>
      <c r="AZ9" s="655"/>
      <c r="BA9" s="655"/>
      <c r="BB9" s="655"/>
      <c r="BC9" s="655"/>
      <c r="BD9" s="655"/>
      <c r="BE9" s="655"/>
      <c r="BF9" s="656"/>
      <c r="BG9" s="657">
        <v>218443</v>
      </c>
      <c r="BH9" s="658"/>
      <c r="BI9" s="658"/>
      <c r="BJ9" s="658"/>
      <c r="BK9" s="658"/>
      <c r="BL9" s="658"/>
      <c r="BM9" s="658"/>
      <c r="BN9" s="659"/>
      <c r="BO9" s="695">
        <v>50.9</v>
      </c>
      <c r="BP9" s="695"/>
      <c r="BQ9" s="695"/>
      <c r="BR9" s="695"/>
      <c r="BS9" s="696" t="s">
        <v>130</v>
      </c>
      <c r="BT9" s="696"/>
      <c r="BU9" s="696"/>
      <c r="BV9" s="696"/>
      <c r="BW9" s="696"/>
      <c r="BX9" s="696"/>
      <c r="BY9" s="696"/>
      <c r="BZ9" s="696"/>
      <c r="CA9" s="696"/>
      <c r="CB9" s="734"/>
      <c r="CD9" s="654" t="s">
        <v>242</v>
      </c>
      <c r="CE9" s="655"/>
      <c r="CF9" s="655"/>
      <c r="CG9" s="655"/>
      <c r="CH9" s="655"/>
      <c r="CI9" s="655"/>
      <c r="CJ9" s="655"/>
      <c r="CK9" s="655"/>
      <c r="CL9" s="655"/>
      <c r="CM9" s="655"/>
      <c r="CN9" s="655"/>
      <c r="CO9" s="655"/>
      <c r="CP9" s="655"/>
      <c r="CQ9" s="656"/>
      <c r="CR9" s="657">
        <v>309176</v>
      </c>
      <c r="CS9" s="658"/>
      <c r="CT9" s="658"/>
      <c r="CU9" s="658"/>
      <c r="CV9" s="658"/>
      <c r="CW9" s="658"/>
      <c r="CX9" s="658"/>
      <c r="CY9" s="659"/>
      <c r="CZ9" s="695">
        <v>5.5</v>
      </c>
      <c r="DA9" s="695"/>
      <c r="DB9" s="695"/>
      <c r="DC9" s="695"/>
      <c r="DD9" s="663">
        <v>24177</v>
      </c>
      <c r="DE9" s="658"/>
      <c r="DF9" s="658"/>
      <c r="DG9" s="658"/>
      <c r="DH9" s="658"/>
      <c r="DI9" s="658"/>
      <c r="DJ9" s="658"/>
      <c r="DK9" s="658"/>
      <c r="DL9" s="658"/>
      <c r="DM9" s="658"/>
      <c r="DN9" s="658"/>
      <c r="DO9" s="658"/>
      <c r="DP9" s="659"/>
      <c r="DQ9" s="663">
        <v>254221</v>
      </c>
      <c r="DR9" s="658"/>
      <c r="DS9" s="658"/>
      <c r="DT9" s="658"/>
      <c r="DU9" s="658"/>
      <c r="DV9" s="658"/>
      <c r="DW9" s="658"/>
      <c r="DX9" s="658"/>
      <c r="DY9" s="658"/>
      <c r="DZ9" s="658"/>
      <c r="EA9" s="658"/>
      <c r="EB9" s="658"/>
      <c r="EC9" s="694"/>
    </row>
    <row r="10" spans="2:143" ht="11.25" customHeight="1" x14ac:dyDescent="0.2">
      <c r="B10" s="654" t="s">
        <v>243</v>
      </c>
      <c r="C10" s="655"/>
      <c r="D10" s="655"/>
      <c r="E10" s="655"/>
      <c r="F10" s="655"/>
      <c r="G10" s="655"/>
      <c r="H10" s="655"/>
      <c r="I10" s="655"/>
      <c r="J10" s="655"/>
      <c r="K10" s="655"/>
      <c r="L10" s="655"/>
      <c r="M10" s="655"/>
      <c r="N10" s="655"/>
      <c r="O10" s="655"/>
      <c r="P10" s="655"/>
      <c r="Q10" s="656"/>
      <c r="R10" s="657" t="s">
        <v>131</v>
      </c>
      <c r="S10" s="658"/>
      <c r="T10" s="658"/>
      <c r="U10" s="658"/>
      <c r="V10" s="658"/>
      <c r="W10" s="658"/>
      <c r="X10" s="658"/>
      <c r="Y10" s="659"/>
      <c r="Z10" s="695" t="s">
        <v>235</v>
      </c>
      <c r="AA10" s="695"/>
      <c r="AB10" s="695"/>
      <c r="AC10" s="695"/>
      <c r="AD10" s="696" t="s">
        <v>235</v>
      </c>
      <c r="AE10" s="696"/>
      <c r="AF10" s="696"/>
      <c r="AG10" s="696"/>
      <c r="AH10" s="696"/>
      <c r="AI10" s="696"/>
      <c r="AJ10" s="696"/>
      <c r="AK10" s="696"/>
      <c r="AL10" s="660" t="s">
        <v>235</v>
      </c>
      <c r="AM10" s="661"/>
      <c r="AN10" s="661"/>
      <c r="AO10" s="697"/>
      <c r="AP10" s="654" t="s">
        <v>244</v>
      </c>
      <c r="AQ10" s="655"/>
      <c r="AR10" s="655"/>
      <c r="AS10" s="655"/>
      <c r="AT10" s="655"/>
      <c r="AU10" s="655"/>
      <c r="AV10" s="655"/>
      <c r="AW10" s="655"/>
      <c r="AX10" s="655"/>
      <c r="AY10" s="655"/>
      <c r="AZ10" s="655"/>
      <c r="BA10" s="655"/>
      <c r="BB10" s="655"/>
      <c r="BC10" s="655"/>
      <c r="BD10" s="655"/>
      <c r="BE10" s="655"/>
      <c r="BF10" s="656"/>
      <c r="BG10" s="657">
        <v>7997</v>
      </c>
      <c r="BH10" s="658"/>
      <c r="BI10" s="658"/>
      <c r="BJ10" s="658"/>
      <c r="BK10" s="658"/>
      <c r="BL10" s="658"/>
      <c r="BM10" s="658"/>
      <c r="BN10" s="659"/>
      <c r="BO10" s="695">
        <v>1.9</v>
      </c>
      <c r="BP10" s="695"/>
      <c r="BQ10" s="695"/>
      <c r="BR10" s="695"/>
      <c r="BS10" s="696" t="s">
        <v>235</v>
      </c>
      <c r="BT10" s="696"/>
      <c r="BU10" s="696"/>
      <c r="BV10" s="696"/>
      <c r="BW10" s="696"/>
      <c r="BX10" s="696"/>
      <c r="BY10" s="696"/>
      <c r="BZ10" s="696"/>
      <c r="CA10" s="696"/>
      <c r="CB10" s="734"/>
      <c r="CD10" s="654" t="s">
        <v>245</v>
      </c>
      <c r="CE10" s="655"/>
      <c r="CF10" s="655"/>
      <c r="CG10" s="655"/>
      <c r="CH10" s="655"/>
      <c r="CI10" s="655"/>
      <c r="CJ10" s="655"/>
      <c r="CK10" s="655"/>
      <c r="CL10" s="655"/>
      <c r="CM10" s="655"/>
      <c r="CN10" s="655"/>
      <c r="CO10" s="655"/>
      <c r="CP10" s="655"/>
      <c r="CQ10" s="656"/>
      <c r="CR10" s="657" t="s">
        <v>131</v>
      </c>
      <c r="CS10" s="658"/>
      <c r="CT10" s="658"/>
      <c r="CU10" s="658"/>
      <c r="CV10" s="658"/>
      <c r="CW10" s="658"/>
      <c r="CX10" s="658"/>
      <c r="CY10" s="659"/>
      <c r="CZ10" s="695" t="s">
        <v>235</v>
      </c>
      <c r="DA10" s="695"/>
      <c r="DB10" s="695"/>
      <c r="DC10" s="695"/>
      <c r="DD10" s="663" t="s">
        <v>131</v>
      </c>
      <c r="DE10" s="658"/>
      <c r="DF10" s="658"/>
      <c r="DG10" s="658"/>
      <c r="DH10" s="658"/>
      <c r="DI10" s="658"/>
      <c r="DJ10" s="658"/>
      <c r="DK10" s="658"/>
      <c r="DL10" s="658"/>
      <c r="DM10" s="658"/>
      <c r="DN10" s="658"/>
      <c r="DO10" s="658"/>
      <c r="DP10" s="659"/>
      <c r="DQ10" s="663" t="s">
        <v>131</v>
      </c>
      <c r="DR10" s="658"/>
      <c r="DS10" s="658"/>
      <c r="DT10" s="658"/>
      <c r="DU10" s="658"/>
      <c r="DV10" s="658"/>
      <c r="DW10" s="658"/>
      <c r="DX10" s="658"/>
      <c r="DY10" s="658"/>
      <c r="DZ10" s="658"/>
      <c r="EA10" s="658"/>
      <c r="EB10" s="658"/>
      <c r="EC10" s="694"/>
    </row>
    <row r="11" spans="2:143" ht="11.25" customHeight="1" x14ac:dyDescent="0.2">
      <c r="B11" s="654" t="s">
        <v>246</v>
      </c>
      <c r="C11" s="655"/>
      <c r="D11" s="655"/>
      <c r="E11" s="655"/>
      <c r="F11" s="655"/>
      <c r="G11" s="655"/>
      <c r="H11" s="655"/>
      <c r="I11" s="655"/>
      <c r="J11" s="655"/>
      <c r="K11" s="655"/>
      <c r="L11" s="655"/>
      <c r="M11" s="655"/>
      <c r="N11" s="655"/>
      <c r="O11" s="655"/>
      <c r="P11" s="655"/>
      <c r="Q11" s="656"/>
      <c r="R11" s="657">
        <v>113688</v>
      </c>
      <c r="S11" s="658"/>
      <c r="T11" s="658"/>
      <c r="U11" s="658"/>
      <c r="V11" s="658"/>
      <c r="W11" s="658"/>
      <c r="X11" s="658"/>
      <c r="Y11" s="659"/>
      <c r="Z11" s="660">
        <v>1.9</v>
      </c>
      <c r="AA11" s="661"/>
      <c r="AB11" s="661"/>
      <c r="AC11" s="662"/>
      <c r="AD11" s="663">
        <v>113688</v>
      </c>
      <c r="AE11" s="658"/>
      <c r="AF11" s="658"/>
      <c r="AG11" s="658"/>
      <c r="AH11" s="658"/>
      <c r="AI11" s="658"/>
      <c r="AJ11" s="658"/>
      <c r="AK11" s="659"/>
      <c r="AL11" s="660">
        <v>4.9000000000000004</v>
      </c>
      <c r="AM11" s="661"/>
      <c r="AN11" s="661"/>
      <c r="AO11" s="697"/>
      <c r="AP11" s="654" t="s">
        <v>247</v>
      </c>
      <c r="AQ11" s="655"/>
      <c r="AR11" s="655"/>
      <c r="AS11" s="655"/>
      <c r="AT11" s="655"/>
      <c r="AU11" s="655"/>
      <c r="AV11" s="655"/>
      <c r="AW11" s="655"/>
      <c r="AX11" s="655"/>
      <c r="AY11" s="655"/>
      <c r="AZ11" s="655"/>
      <c r="BA11" s="655"/>
      <c r="BB11" s="655"/>
      <c r="BC11" s="655"/>
      <c r="BD11" s="655"/>
      <c r="BE11" s="655"/>
      <c r="BF11" s="656"/>
      <c r="BG11" s="657">
        <v>3766</v>
      </c>
      <c r="BH11" s="658"/>
      <c r="BI11" s="658"/>
      <c r="BJ11" s="658"/>
      <c r="BK11" s="658"/>
      <c r="BL11" s="658"/>
      <c r="BM11" s="658"/>
      <c r="BN11" s="659"/>
      <c r="BO11" s="695">
        <v>0.9</v>
      </c>
      <c r="BP11" s="695"/>
      <c r="BQ11" s="695"/>
      <c r="BR11" s="695"/>
      <c r="BS11" s="696" t="s">
        <v>235</v>
      </c>
      <c r="BT11" s="696"/>
      <c r="BU11" s="696"/>
      <c r="BV11" s="696"/>
      <c r="BW11" s="696"/>
      <c r="BX11" s="696"/>
      <c r="BY11" s="696"/>
      <c r="BZ11" s="696"/>
      <c r="CA11" s="696"/>
      <c r="CB11" s="734"/>
      <c r="CD11" s="654" t="s">
        <v>248</v>
      </c>
      <c r="CE11" s="655"/>
      <c r="CF11" s="655"/>
      <c r="CG11" s="655"/>
      <c r="CH11" s="655"/>
      <c r="CI11" s="655"/>
      <c r="CJ11" s="655"/>
      <c r="CK11" s="655"/>
      <c r="CL11" s="655"/>
      <c r="CM11" s="655"/>
      <c r="CN11" s="655"/>
      <c r="CO11" s="655"/>
      <c r="CP11" s="655"/>
      <c r="CQ11" s="656"/>
      <c r="CR11" s="657">
        <v>257087</v>
      </c>
      <c r="CS11" s="658"/>
      <c r="CT11" s="658"/>
      <c r="CU11" s="658"/>
      <c r="CV11" s="658"/>
      <c r="CW11" s="658"/>
      <c r="CX11" s="658"/>
      <c r="CY11" s="659"/>
      <c r="CZ11" s="695">
        <v>4.5999999999999996</v>
      </c>
      <c r="DA11" s="695"/>
      <c r="DB11" s="695"/>
      <c r="DC11" s="695"/>
      <c r="DD11" s="663">
        <v>11444</v>
      </c>
      <c r="DE11" s="658"/>
      <c r="DF11" s="658"/>
      <c r="DG11" s="658"/>
      <c r="DH11" s="658"/>
      <c r="DI11" s="658"/>
      <c r="DJ11" s="658"/>
      <c r="DK11" s="658"/>
      <c r="DL11" s="658"/>
      <c r="DM11" s="658"/>
      <c r="DN11" s="658"/>
      <c r="DO11" s="658"/>
      <c r="DP11" s="659"/>
      <c r="DQ11" s="663">
        <v>153635</v>
      </c>
      <c r="DR11" s="658"/>
      <c r="DS11" s="658"/>
      <c r="DT11" s="658"/>
      <c r="DU11" s="658"/>
      <c r="DV11" s="658"/>
      <c r="DW11" s="658"/>
      <c r="DX11" s="658"/>
      <c r="DY11" s="658"/>
      <c r="DZ11" s="658"/>
      <c r="EA11" s="658"/>
      <c r="EB11" s="658"/>
      <c r="EC11" s="694"/>
    </row>
    <row r="12" spans="2:143" ht="11.25" customHeight="1" x14ac:dyDescent="0.2">
      <c r="B12" s="654" t="s">
        <v>249</v>
      </c>
      <c r="C12" s="655"/>
      <c r="D12" s="655"/>
      <c r="E12" s="655"/>
      <c r="F12" s="655"/>
      <c r="G12" s="655"/>
      <c r="H12" s="655"/>
      <c r="I12" s="655"/>
      <c r="J12" s="655"/>
      <c r="K12" s="655"/>
      <c r="L12" s="655"/>
      <c r="M12" s="655"/>
      <c r="N12" s="655"/>
      <c r="O12" s="655"/>
      <c r="P12" s="655"/>
      <c r="Q12" s="656"/>
      <c r="R12" s="657" t="s">
        <v>131</v>
      </c>
      <c r="S12" s="658"/>
      <c r="T12" s="658"/>
      <c r="U12" s="658"/>
      <c r="V12" s="658"/>
      <c r="W12" s="658"/>
      <c r="X12" s="658"/>
      <c r="Y12" s="659"/>
      <c r="Z12" s="695" t="s">
        <v>130</v>
      </c>
      <c r="AA12" s="695"/>
      <c r="AB12" s="695"/>
      <c r="AC12" s="695"/>
      <c r="AD12" s="696" t="s">
        <v>130</v>
      </c>
      <c r="AE12" s="696"/>
      <c r="AF12" s="696"/>
      <c r="AG12" s="696"/>
      <c r="AH12" s="696"/>
      <c r="AI12" s="696"/>
      <c r="AJ12" s="696"/>
      <c r="AK12" s="696"/>
      <c r="AL12" s="660" t="s">
        <v>131</v>
      </c>
      <c r="AM12" s="661"/>
      <c r="AN12" s="661"/>
      <c r="AO12" s="697"/>
      <c r="AP12" s="654" t="s">
        <v>250</v>
      </c>
      <c r="AQ12" s="655"/>
      <c r="AR12" s="655"/>
      <c r="AS12" s="655"/>
      <c r="AT12" s="655"/>
      <c r="AU12" s="655"/>
      <c r="AV12" s="655"/>
      <c r="AW12" s="655"/>
      <c r="AX12" s="655"/>
      <c r="AY12" s="655"/>
      <c r="AZ12" s="655"/>
      <c r="BA12" s="655"/>
      <c r="BB12" s="655"/>
      <c r="BC12" s="655"/>
      <c r="BD12" s="655"/>
      <c r="BE12" s="655"/>
      <c r="BF12" s="656"/>
      <c r="BG12" s="657">
        <v>127538</v>
      </c>
      <c r="BH12" s="658"/>
      <c r="BI12" s="658"/>
      <c r="BJ12" s="658"/>
      <c r="BK12" s="658"/>
      <c r="BL12" s="658"/>
      <c r="BM12" s="658"/>
      <c r="BN12" s="659"/>
      <c r="BO12" s="695">
        <v>29.7</v>
      </c>
      <c r="BP12" s="695"/>
      <c r="BQ12" s="695"/>
      <c r="BR12" s="695"/>
      <c r="BS12" s="696" t="s">
        <v>235</v>
      </c>
      <c r="BT12" s="696"/>
      <c r="BU12" s="696"/>
      <c r="BV12" s="696"/>
      <c r="BW12" s="696"/>
      <c r="BX12" s="696"/>
      <c r="BY12" s="696"/>
      <c r="BZ12" s="696"/>
      <c r="CA12" s="696"/>
      <c r="CB12" s="734"/>
      <c r="CD12" s="654" t="s">
        <v>251</v>
      </c>
      <c r="CE12" s="655"/>
      <c r="CF12" s="655"/>
      <c r="CG12" s="655"/>
      <c r="CH12" s="655"/>
      <c r="CI12" s="655"/>
      <c r="CJ12" s="655"/>
      <c r="CK12" s="655"/>
      <c r="CL12" s="655"/>
      <c r="CM12" s="655"/>
      <c r="CN12" s="655"/>
      <c r="CO12" s="655"/>
      <c r="CP12" s="655"/>
      <c r="CQ12" s="656"/>
      <c r="CR12" s="657">
        <v>98986</v>
      </c>
      <c r="CS12" s="658"/>
      <c r="CT12" s="658"/>
      <c r="CU12" s="658"/>
      <c r="CV12" s="658"/>
      <c r="CW12" s="658"/>
      <c r="CX12" s="658"/>
      <c r="CY12" s="659"/>
      <c r="CZ12" s="695">
        <v>1.8</v>
      </c>
      <c r="DA12" s="695"/>
      <c r="DB12" s="695"/>
      <c r="DC12" s="695"/>
      <c r="DD12" s="663" t="s">
        <v>130</v>
      </c>
      <c r="DE12" s="658"/>
      <c r="DF12" s="658"/>
      <c r="DG12" s="658"/>
      <c r="DH12" s="658"/>
      <c r="DI12" s="658"/>
      <c r="DJ12" s="658"/>
      <c r="DK12" s="658"/>
      <c r="DL12" s="658"/>
      <c r="DM12" s="658"/>
      <c r="DN12" s="658"/>
      <c r="DO12" s="658"/>
      <c r="DP12" s="659"/>
      <c r="DQ12" s="663">
        <v>79445</v>
      </c>
      <c r="DR12" s="658"/>
      <c r="DS12" s="658"/>
      <c r="DT12" s="658"/>
      <c r="DU12" s="658"/>
      <c r="DV12" s="658"/>
      <c r="DW12" s="658"/>
      <c r="DX12" s="658"/>
      <c r="DY12" s="658"/>
      <c r="DZ12" s="658"/>
      <c r="EA12" s="658"/>
      <c r="EB12" s="658"/>
      <c r="EC12" s="694"/>
    </row>
    <row r="13" spans="2:143" ht="11.25" customHeight="1" x14ac:dyDescent="0.2">
      <c r="B13" s="654" t="s">
        <v>252</v>
      </c>
      <c r="C13" s="655"/>
      <c r="D13" s="655"/>
      <c r="E13" s="655"/>
      <c r="F13" s="655"/>
      <c r="G13" s="655"/>
      <c r="H13" s="655"/>
      <c r="I13" s="655"/>
      <c r="J13" s="655"/>
      <c r="K13" s="655"/>
      <c r="L13" s="655"/>
      <c r="M13" s="655"/>
      <c r="N13" s="655"/>
      <c r="O13" s="655"/>
      <c r="P13" s="655"/>
      <c r="Q13" s="656"/>
      <c r="R13" s="657" t="s">
        <v>130</v>
      </c>
      <c r="S13" s="658"/>
      <c r="T13" s="658"/>
      <c r="U13" s="658"/>
      <c r="V13" s="658"/>
      <c r="W13" s="658"/>
      <c r="X13" s="658"/>
      <c r="Y13" s="659"/>
      <c r="Z13" s="695" t="s">
        <v>130</v>
      </c>
      <c r="AA13" s="695"/>
      <c r="AB13" s="695"/>
      <c r="AC13" s="695"/>
      <c r="AD13" s="696" t="s">
        <v>130</v>
      </c>
      <c r="AE13" s="696"/>
      <c r="AF13" s="696"/>
      <c r="AG13" s="696"/>
      <c r="AH13" s="696"/>
      <c r="AI13" s="696"/>
      <c r="AJ13" s="696"/>
      <c r="AK13" s="696"/>
      <c r="AL13" s="660" t="s">
        <v>235</v>
      </c>
      <c r="AM13" s="661"/>
      <c r="AN13" s="661"/>
      <c r="AO13" s="697"/>
      <c r="AP13" s="654" t="s">
        <v>253</v>
      </c>
      <c r="AQ13" s="655"/>
      <c r="AR13" s="655"/>
      <c r="AS13" s="655"/>
      <c r="AT13" s="655"/>
      <c r="AU13" s="655"/>
      <c r="AV13" s="655"/>
      <c r="AW13" s="655"/>
      <c r="AX13" s="655"/>
      <c r="AY13" s="655"/>
      <c r="AZ13" s="655"/>
      <c r="BA13" s="655"/>
      <c r="BB13" s="655"/>
      <c r="BC13" s="655"/>
      <c r="BD13" s="655"/>
      <c r="BE13" s="655"/>
      <c r="BF13" s="656"/>
      <c r="BG13" s="657">
        <v>127538</v>
      </c>
      <c r="BH13" s="658"/>
      <c r="BI13" s="658"/>
      <c r="BJ13" s="658"/>
      <c r="BK13" s="658"/>
      <c r="BL13" s="658"/>
      <c r="BM13" s="658"/>
      <c r="BN13" s="659"/>
      <c r="BO13" s="695">
        <v>29.7</v>
      </c>
      <c r="BP13" s="695"/>
      <c r="BQ13" s="695"/>
      <c r="BR13" s="695"/>
      <c r="BS13" s="696" t="s">
        <v>130</v>
      </c>
      <c r="BT13" s="696"/>
      <c r="BU13" s="696"/>
      <c r="BV13" s="696"/>
      <c r="BW13" s="696"/>
      <c r="BX13" s="696"/>
      <c r="BY13" s="696"/>
      <c r="BZ13" s="696"/>
      <c r="CA13" s="696"/>
      <c r="CB13" s="734"/>
      <c r="CD13" s="654" t="s">
        <v>254</v>
      </c>
      <c r="CE13" s="655"/>
      <c r="CF13" s="655"/>
      <c r="CG13" s="655"/>
      <c r="CH13" s="655"/>
      <c r="CI13" s="655"/>
      <c r="CJ13" s="655"/>
      <c r="CK13" s="655"/>
      <c r="CL13" s="655"/>
      <c r="CM13" s="655"/>
      <c r="CN13" s="655"/>
      <c r="CO13" s="655"/>
      <c r="CP13" s="655"/>
      <c r="CQ13" s="656"/>
      <c r="CR13" s="657">
        <v>543466</v>
      </c>
      <c r="CS13" s="658"/>
      <c r="CT13" s="658"/>
      <c r="CU13" s="658"/>
      <c r="CV13" s="658"/>
      <c r="CW13" s="658"/>
      <c r="CX13" s="658"/>
      <c r="CY13" s="659"/>
      <c r="CZ13" s="695">
        <v>9.6999999999999993</v>
      </c>
      <c r="DA13" s="695"/>
      <c r="DB13" s="695"/>
      <c r="DC13" s="695"/>
      <c r="DD13" s="663">
        <v>203966</v>
      </c>
      <c r="DE13" s="658"/>
      <c r="DF13" s="658"/>
      <c r="DG13" s="658"/>
      <c r="DH13" s="658"/>
      <c r="DI13" s="658"/>
      <c r="DJ13" s="658"/>
      <c r="DK13" s="658"/>
      <c r="DL13" s="658"/>
      <c r="DM13" s="658"/>
      <c r="DN13" s="658"/>
      <c r="DO13" s="658"/>
      <c r="DP13" s="659"/>
      <c r="DQ13" s="663">
        <v>281610</v>
      </c>
      <c r="DR13" s="658"/>
      <c r="DS13" s="658"/>
      <c r="DT13" s="658"/>
      <c r="DU13" s="658"/>
      <c r="DV13" s="658"/>
      <c r="DW13" s="658"/>
      <c r="DX13" s="658"/>
      <c r="DY13" s="658"/>
      <c r="DZ13" s="658"/>
      <c r="EA13" s="658"/>
      <c r="EB13" s="658"/>
      <c r="EC13" s="694"/>
    </row>
    <row r="14" spans="2:143" ht="11.25" customHeight="1" x14ac:dyDescent="0.2">
      <c r="B14" s="654" t="s">
        <v>255</v>
      </c>
      <c r="C14" s="655"/>
      <c r="D14" s="655"/>
      <c r="E14" s="655"/>
      <c r="F14" s="655"/>
      <c r="G14" s="655"/>
      <c r="H14" s="655"/>
      <c r="I14" s="655"/>
      <c r="J14" s="655"/>
      <c r="K14" s="655"/>
      <c r="L14" s="655"/>
      <c r="M14" s="655"/>
      <c r="N14" s="655"/>
      <c r="O14" s="655"/>
      <c r="P14" s="655"/>
      <c r="Q14" s="656"/>
      <c r="R14" s="657">
        <v>154</v>
      </c>
      <c r="S14" s="658"/>
      <c r="T14" s="658"/>
      <c r="U14" s="658"/>
      <c r="V14" s="658"/>
      <c r="W14" s="658"/>
      <c r="X14" s="658"/>
      <c r="Y14" s="659"/>
      <c r="Z14" s="695">
        <v>0</v>
      </c>
      <c r="AA14" s="695"/>
      <c r="AB14" s="695"/>
      <c r="AC14" s="695"/>
      <c r="AD14" s="696">
        <v>154</v>
      </c>
      <c r="AE14" s="696"/>
      <c r="AF14" s="696"/>
      <c r="AG14" s="696"/>
      <c r="AH14" s="696"/>
      <c r="AI14" s="696"/>
      <c r="AJ14" s="696"/>
      <c r="AK14" s="696"/>
      <c r="AL14" s="660">
        <v>0</v>
      </c>
      <c r="AM14" s="661"/>
      <c r="AN14" s="661"/>
      <c r="AO14" s="697"/>
      <c r="AP14" s="654" t="s">
        <v>256</v>
      </c>
      <c r="AQ14" s="655"/>
      <c r="AR14" s="655"/>
      <c r="AS14" s="655"/>
      <c r="AT14" s="655"/>
      <c r="AU14" s="655"/>
      <c r="AV14" s="655"/>
      <c r="AW14" s="655"/>
      <c r="AX14" s="655"/>
      <c r="AY14" s="655"/>
      <c r="AZ14" s="655"/>
      <c r="BA14" s="655"/>
      <c r="BB14" s="655"/>
      <c r="BC14" s="655"/>
      <c r="BD14" s="655"/>
      <c r="BE14" s="655"/>
      <c r="BF14" s="656"/>
      <c r="BG14" s="657">
        <v>21002</v>
      </c>
      <c r="BH14" s="658"/>
      <c r="BI14" s="658"/>
      <c r="BJ14" s="658"/>
      <c r="BK14" s="658"/>
      <c r="BL14" s="658"/>
      <c r="BM14" s="658"/>
      <c r="BN14" s="659"/>
      <c r="BO14" s="695">
        <v>4.9000000000000004</v>
      </c>
      <c r="BP14" s="695"/>
      <c r="BQ14" s="695"/>
      <c r="BR14" s="695"/>
      <c r="BS14" s="696" t="s">
        <v>130</v>
      </c>
      <c r="BT14" s="696"/>
      <c r="BU14" s="696"/>
      <c r="BV14" s="696"/>
      <c r="BW14" s="696"/>
      <c r="BX14" s="696"/>
      <c r="BY14" s="696"/>
      <c r="BZ14" s="696"/>
      <c r="CA14" s="696"/>
      <c r="CB14" s="734"/>
      <c r="CD14" s="654" t="s">
        <v>257</v>
      </c>
      <c r="CE14" s="655"/>
      <c r="CF14" s="655"/>
      <c r="CG14" s="655"/>
      <c r="CH14" s="655"/>
      <c r="CI14" s="655"/>
      <c r="CJ14" s="655"/>
      <c r="CK14" s="655"/>
      <c r="CL14" s="655"/>
      <c r="CM14" s="655"/>
      <c r="CN14" s="655"/>
      <c r="CO14" s="655"/>
      <c r="CP14" s="655"/>
      <c r="CQ14" s="656"/>
      <c r="CR14" s="657">
        <v>169756</v>
      </c>
      <c r="CS14" s="658"/>
      <c r="CT14" s="658"/>
      <c r="CU14" s="658"/>
      <c r="CV14" s="658"/>
      <c r="CW14" s="658"/>
      <c r="CX14" s="658"/>
      <c r="CY14" s="659"/>
      <c r="CZ14" s="695">
        <v>3</v>
      </c>
      <c r="DA14" s="695"/>
      <c r="DB14" s="695"/>
      <c r="DC14" s="695"/>
      <c r="DD14" s="663">
        <v>20786</v>
      </c>
      <c r="DE14" s="658"/>
      <c r="DF14" s="658"/>
      <c r="DG14" s="658"/>
      <c r="DH14" s="658"/>
      <c r="DI14" s="658"/>
      <c r="DJ14" s="658"/>
      <c r="DK14" s="658"/>
      <c r="DL14" s="658"/>
      <c r="DM14" s="658"/>
      <c r="DN14" s="658"/>
      <c r="DO14" s="658"/>
      <c r="DP14" s="659"/>
      <c r="DQ14" s="663">
        <v>140856</v>
      </c>
      <c r="DR14" s="658"/>
      <c r="DS14" s="658"/>
      <c r="DT14" s="658"/>
      <c r="DU14" s="658"/>
      <c r="DV14" s="658"/>
      <c r="DW14" s="658"/>
      <c r="DX14" s="658"/>
      <c r="DY14" s="658"/>
      <c r="DZ14" s="658"/>
      <c r="EA14" s="658"/>
      <c r="EB14" s="658"/>
      <c r="EC14" s="694"/>
    </row>
    <row r="15" spans="2:143" ht="11.25" customHeight="1" x14ac:dyDescent="0.2">
      <c r="B15" s="654" t="s">
        <v>258</v>
      </c>
      <c r="C15" s="655"/>
      <c r="D15" s="655"/>
      <c r="E15" s="655"/>
      <c r="F15" s="655"/>
      <c r="G15" s="655"/>
      <c r="H15" s="655"/>
      <c r="I15" s="655"/>
      <c r="J15" s="655"/>
      <c r="K15" s="655"/>
      <c r="L15" s="655"/>
      <c r="M15" s="655"/>
      <c r="N15" s="655"/>
      <c r="O15" s="655"/>
      <c r="P15" s="655"/>
      <c r="Q15" s="656"/>
      <c r="R15" s="657" t="s">
        <v>130</v>
      </c>
      <c r="S15" s="658"/>
      <c r="T15" s="658"/>
      <c r="U15" s="658"/>
      <c r="V15" s="658"/>
      <c r="W15" s="658"/>
      <c r="X15" s="658"/>
      <c r="Y15" s="659"/>
      <c r="Z15" s="695" t="s">
        <v>130</v>
      </c>
      <c r="AA15" s="695"/>
      <c r="AB15" s="695"/>
      <c r="AC15" s="695"/>
      <c r="AD15" s="696" t="s">
        <v>235</v>
      </c>
      <c r="AE15" s="696"/>
      <c r="AF15" s="696"/>
      <c r="AG15" s="696"/>
      <c r="AH15" s="696"/>
      <c r="AI15" s="696"/>
      <c r="AJ15" s="696"/>
      <c r="AK15" s="696"/>
      <c r="AL15" s="660" t="s">
        <v>130</v>
      </c>
      <c r="AM15" s="661"/>
      <c r="AN15" s="661"/>
      <c r="AO15" s="697"/>
      <c r="AP15" s="654" t="s">
        <v>259</v>
      </c>
      <c r="AQ15" s="655"/>
      <c r="AR15" s="655"/>
      <c r="AS15" s="655"/>
      <c r="AT15" s="655"/>
      <c r="AU15" s="655"/>
      <c r="AV15" s="655"/>
      <c r="AW15" s="655"/>
      <c r="AX15" s="655"/>
      <c r="AY15" s="655"/>
      <c r="AZ15" s="655"/>
      <c r="BA15" s="655"/>
      <c r="BB15" s="655"/>
      <c r="BC15" s="655"/>
      <c r="BD15" s="655"/>
      <c r="BE15" s="655"/>
      <c r="BF15" s="656"/>
      <c r="BG15" s="657">
        <v>41739</v>
      </c>
      <c r="BH15" s="658"/>
      <c r="BI15" s="658"/>
      <c r="BJ15" s="658"/>
      <c r="BK15" s="658"/>
      <c r="BL15" s="658"/>
      <c r="BM15" s="658"/>
      <c r="BN15" s="659"/>
      <c r="BO15" s="695">
        <v>9.6999999999999993</v>
      </c>
      <c r="BP15" s="695"/>
      <c r="BQ15" s="695"/>
      <c r="BR15" s="695"/>
      <c r="BS15" s="696" t="s">
        <v>130</v>
      </c>
      <c r="BT15" s="696"/>
      <c r="BU15" s="696"/>
      <c r="BV15" s="696"/>
      <c r="BW15" s="696"/>
      <c r="BX15" s="696"/>
      <c r="BY15" s="696"/>
      <c r="BZ15" s="696"/>
      <c r="CA15" s="696"/>
      <c r="CB15" s="734"/>
      <c r="CD15" s="654" t="s">
        <v>260</v>
      </c>
      <c r="CE15" s="655"/>
      <c r="CF15" s="655"/>
      <c r="CG15" s="655"/>
      <c r="CH15" s="655"/>
      <c r="CI15" s="655"/>
      <c r="CJ15" s="655"/>
      <c r="CK15" s="655"/>
      <c r="CL15" s="655"/>
      <c r="CM15" s="655"/>
      <c r="CN15" s="655"/>
      <c r="CO15" s="655"/>
      <c r="CP15" s="655"/>
      <c r="CQ15" s="656"/>
      <c r="CR15" s="657">
        <v>692886</v>
      </c>
      <c r="CS15" s="658"/>
      <c r="CT15" s="658"/>
      <c r="CU15" s="658"/>
      <c r="CV15" s="658"/>
      <c r="CW15" s="658"/>
      <c r="CX15" s="658"/>
      <c r="CY15" s="659"/>
      <c r="CZ15" s="695">
        <v>12.4</v>
      </c>
      <c r="DA15" s="695"/>
      <c r="DB15" s="695"/>
      <c r="DC15" s="695"/>
      <c r="DD15" s="663">
        <v>190939</v>
      </c>
      <c r="DE15" s="658"/>
      <c r="DF15" s="658"/>
      <c r="DG15" s="658"/>
      <c r="DH15" s="658"/>
      <c r="DI15" s="658"/>
      <c r="DJ15" s="658"/>
      <c r="DK15" s="658"/>
      <c r="DL15" s="658"/>
      <c r="DM15" s="658"/>
      <c r="DN15" s="658"/>
      <c r="DO15" s="658"/>
      <c r="DP15" s="659"/>
      <c r="DQ15" s="663">
        <v>441339</v>
      </c>
      <c r="DR15" s="658"/>
      <c r="DS15" s="658"/>
      <c r="DT15" s="658"/>
      <c r="DU15" s="658"/>
      <c r="DV15" s="658"/>
      <c r="DW15" s="658"/>
      <c r="DX15" s="658"/>
      <c r="DY15" s="658"/>
      <c r="DZ15" s="658"/>
      <c r="EA15" s="658"/>
      <c r="EB15" s="658"/>
      <c r="EC15" s="694"/>
    </row>
    <row r="16" spans="2:143" ht="11.25" customHeight="1" x14ac:dyDescent="0.2">
      <c r="B16" s="654" t="s">
        <v>261</v>
      </c>
      <c r="C16" s="655"/>
      <c r="D16" s="655"/>
      <c r="E16" s="655"/>
      <c r="F16" s="655"/>
      <c r="G16" s="655"/>
      <c r="H16" s="655"/>
      <c r="I16" s="655"/>
      <c r="J16" s="655"/>
      <c r="K16" s="655"/>
      <c r="L16" s="655"/>
      <c r="M16" s="655"/>
      <c r="N16" s="655"/>
      <c r="O16" s="655"/>
      <c r="P16" s="655"/>
      <c r="Q16" s="656"/>
      <c r="R16" s="657">
        <v>4199</v>
      </c>
      <c r="S16" s="658"/>
      <c r="T16" s="658"/>
      <c r="U16" s="658"/>
      <c r="V16" s="658"/>
      <c r="W16" s="658"/>
      <c r="X16" s="658"/>
      <c r="Y16" s="659"/>
      <c r="Z16" s="695">
        <v>0.1</v>
      </c>
      <c r="AA16" s="695"/>
      <c r="AB16" s="695"/>
      <c r="AC16" s="695"/>
      <c r="AD16" s="696">
        <v>4199</v>
      </c>
      <c r="AE16" s="696"/>
      <c r="AF16" s="696"/>
      <c r="AG16" s="696"/>
      <c r="AH16" s="696"/>
      <c r="AI16" s="696"/>
      <c r="AJ16" s="696"/>
      <c r="AK16" s="696"/>
      <c r="AL16" s="660">
        <v>0.2</v>
      </c>
      <c r="AM16" s="661"/>
      <c r="AN16" s="661"/>
      <c r="AO16" s="697"/>
      <c r="AP16" s="654" t="s">
        <v>262</v>
      </c>
      <c r="AQ16" s="655"/>
      <c r="AR16" s="655"/>
      <c r="AS16" s="655"/>
      <c r="AT16" s="655"/>
      <c r="AU16" s="655"/>
      <c r="AV16" s="655"/>
      <c r="AW16" s="655"/>
      <c r="AX16" s="655"/>
      <c r="AY16" s="655"/>
      <c r="AZ16" s="655"/>
      <c r="BA16" s="655"/>
      <c r="BB16" s="655"/>
      <c r="BC16" s="655"/>
      <c r="BD16" s="655"/>
      <c r="BE16" s="655"/>
      <c r="BF16" s="656"/>
      <c r="BG16" s="657" t="s">
        <v>130</v>
      </c>
      <c r="BH16" s="658"/>
      <c r="BI16" s="658"/>
      <c r="BJ16" s="658"/>
      <c r="BK16" s="658"/>
      <c r="BL16" s="658"/>
      <c r="BM16" s="658"/>
      <c r="BN16" s="659"/>
      <c r="BO16" s="695" t="s">
        <v>130</v>
      </c>
      <c r="BP16" s="695"/>
      <c r="BQ16" s="695"/>
      <c r="BR16" s="695"/>
      <c r="BS16" s="696" t="s">
        <v>130</v>
      </c>
      <c r="BT16" s="696"/>
      <c r="BU16" s="696"/>
      <c r="BV16" s="696"/>
      <c r="BW16" s="696"/>
      <c r="BX16" s="696"/>
      <c r="BY16" s="696"/>
      <c r="BZ16" s="696"/>
      <c r="CA16" s="696"/>
      <c r="CB16" s="734"/>
      <c r="CD16" s="654" t="s">
        <v>263</v>
      </c>
      <c r="CE16" s="655"/>
      <c r="CF16" s="655"/>
      <c r="CG16" s="655"/>
      <c r="CH16" s="655"/>
      <c r="CI16" s="655"/>
      <c r="CJ16" s="655"/>
      <c r="CK16" s="655"/>
      <c r="CL16" s="655"/>
      <c r="CM16" s="655"/>
      <c r="CN16" s="655"/>
      <c r="CO16" s="655"/>
      <c r="CP16" s="655"/>
      <c r="CQ16" s="656"/>
      <c r="CR16" s="657">
        <v>3244</v>
      </c>
      <c r="CS16" s="658"/>
      <c r="CT16" s="658"/>
      <c r="CU16" s="658"/>
      <c r="CV16" s="658"/>
      <c r="CW16" s="658"/>
      <c r="CX16" s="658"/>
      <c r="CY16" s="659"/>
      <c r="CZ16" s="695">
        <v>0.1</v>
      </c>
      <c r="DA16" s="695"/>
      <c r="DB16" s="695"/>
      <c r="DC16" s="695"/>
      <c r="DD16" s="663" t="s">
        <v>130</v>
      </c>
      <c r="DE16" s="658"/>
      <c r="DF16" s="658"/>
      <c r="DG16" s="658"/>
      <c r="DH16" s="658"/>
      <c r="DI16" s="658"/>
      <c r="DJ16" s="658"/>
      <c r="DK16" s="658"/>
      <c r="DL16" s="658"/>
      <c r="DM16" s="658"/>
      <c r="DN16" s="658"/>
      <c r="DO16" s="658"/>
      <c r="DP16" s="659"/>
      <c r="DQ16" s="663">
        <v>3244</v>
      </c>
      <c r="DR16" s="658"/>
      <c r="DS16" s="658"/>
      <c r="DT16" s="658"/>
      <c r="DU16" s="658"/>
      <c r="DV16" s="658"/>
      <c r="DW16" s="658"/>
      <c r="DX16" s="658"/>
      <c r="DY16" s="658"/>
      <c r="DZ16" s="658"/>
      <c r="EA16" s="658"/>
      <c r="EB16" s="658"/>
      <c r="EC16" s="694"/>
    </row>
    <row r="17" spans="2:133" ht="11.25" customHeight="1" x14ac:dyDescent="0.2">
      <c r="B17" s="654" t="s">
        <v>264</v>
      </c>
      <c r="C17" s="655"/>
      <c r="D17" s="655"/>
      <c r="E17" s="655"/>
      <c r="F17" s="655"/>
      <c r="G17" s="655"/>
      <c r="H17" s="655"/>
      <c r="I17" s="655"/>
      <c r="J17" s="655"/>
      <c r="K17" s="655"/>
      <c r="L17" s="655"/>
      <c r="M17" s="655"/>
      <c r="N17" s="655"/>
      <c r="O17" s="655"/>
      <c r="P17" s="655"/>
      <c r="Q17" s="656"/>
      <c r="R17" s="657">
        <v>4874</v>
      </c>
      <c r="S17" s="658"/>
      <c r="T17" s="658"/>
      <c r="U17" s="658"/>
      <c r="V17" s="658"/>
      <c r="W17" s="658"/>
      <c r="X17" s="658"/>
      <c r="Y17" s="659"/>
      <c r="Z17" s="695">
        <v>0.1</v>
      </c>
      <c r="AA17" s="695"/>
      <c r="AB17" s="695"/>
      <c r="AC17" s="695"/>
      <c r="AD17" s="696">
        <v>4874</v>
      </c>
      <c r="AE17" s="696"/>
      <c r="AF17" s="696"/>
      <c r="AG17" s="696"/>
      <c r="AH17" s="696"/>
      <c r="AI17" s="696"/>
      <c r="AJ17" s="696"/>
      <c r="AK17" s="696"/>
      <c r="AL17" s="660">
        <v>0.2</v>
      </c>
      <c r="AM17" s="661"/>
      <c r="AN17" s="661"/>
      <c r="AO17" s="697"/>
      <c r="AP17" s="654" t="s">
        <v>265</v>
      </c>
      <c r="AQ17" s="655"/>
      <c r="AR17" s="655"/>
      <c r="AS17" s="655"/>
      <c r="AT17" s="655"/>
      <c r="AU17" s="655"/>
      <c r="AV17" s="655"/>
      <c r="AW17" s="655"/>
      <c r="AX17" s="655"/>
      <c r="AY17" s="655"/>
      <c r="AZ17" s="655"/>
      <c r="BA17" s="655"/>
      <c r="BB17" s="655"/>
      <c r="BC17" s="655"/>
      <c r="BD17" s="655"/>
      <c r="BE17" s="655"/>
      <c r="BF17" s="656"/>
      <c r="BG17" s="657" t="s">
        <v>235</v>
      </c>
      <c r="BH17" s="658"/>
      <c r="BI17" s="658"/>
      <c r="BJ17" s="658"/>
      <c r="BK17" s="658"/>
      <c r="BL17" s="658"/>
      <c r="BM17" s="658"/>
      <c r="BN17" s="659"/>
      <c r="BO17" s="695" t="s">
        <v>131</v>
      </c>
      <c r="BP17" s="695"/>
      <c r="BQ17" s="695"/>
      <c r="BR17" s="695"/>
      <c r="BS17" s="696" t="s">
        <v>235</v>
      </c>
      <c r="BT17" s="696"/>
      <c r="BU17" s="696"/>
      <c r="BV17" s="696"/>
      <c r="BW17" s="696"/>
      <c r="BX17" s="696"/>
      <c r="BY17" s="696"/>
      <c r="BZ17" s="696"/>
      <c r="CA17" s="696"/>
      <c r="CB17" s="734"/>
      <c r="CD17" s="654" t="s">
        <v>266</v>
      </c>
      <c r="CE17" s="655"/>
      <c r="CF17" s="655"/>
      <c r="CG17" s="655"/>
      <c r="CH17" s="655"/>
      <c r="CI17" s="655"/>
      <c r="CJ17" s="655"/>
      <c r="CK17" s="655"/>
      <c r="CL17" s="655"/>
      <c r="CM17" s="655"/>
      <c r="CN17" s="655"/>
      <c r="CO17" s="655"/>
      <c r="CP17" s="655"/>
      <c r="CQ17" s="656"/>
      <c r="CR17" s="657">
        <v>288646</v>
      </c>
      <c r="CS17" s="658"/>
      <c r="CT17" s="658"/>
      <c r="CU17" s="658"/>
      <c r="CV17" s="658"/>
      <c r="CW17" s="658"/>
      <c r="CX17" s="658"/>
      <c r="CY17" s="659"/>
      <c r="CZ17" s="695">
        <v>5.2</v>
      </c>
      <c r="DA17" s="695"/>
      <c r="DB17" s="695"/>
      <c r="DC17" s="695"/>
      <c r="DD17" s="663" t="s">
        <v>130</v>
      </c>
      <c r="DE17" s="658"/>
      <c r="DF17" s="658"/>
      <c r="DG17" s="658"/>
      <c r="DH17" s="658"/>
      <c r="DI17" s="658"/>
      <c r="DJ17" s="658"/>
      <c r="DK17" s="658"/>
      <c r="DL17" s="658"/>
      <c r="DM17" s="658"/>
      <c r="DN17" s="658"/>
      <c r="DO17" s="658"/>
      <c r="DP17" s="659"/>
      <c r="DQ17" s="663">
        <v>288046</v>
      </c>
      <c r="DR17" s="658"/>
      <c r="DS17" s="658"/>
      <c r="DT17" s="658"/>
      <c r="DU17" s="658"/>
      <c r="DV17" s="658"/>
      <c r="DW17" s="658"/>
      <c r="DX17" s="658"/>
      <c r="DY17" s="658"/>
      <c r="DZ17" s="658"/>
      <c r="EA17" s="658"/>
      <c r="EB17" s="658"/>
      <c r="EC17" s="694"/>
    </row>
    <row r="18" spans="2:133" ht="11.25" customHeight="1" x14ac:dyDescent="0.2">
      <c r="B18" s="654" t="s">
        <v>267</v>
      </c>
      <c r="C18" s="655"/>
      <c r="D18" s="655"/>
      <c r="E18" s="655"/>
      <c r="F18" s="655"/>
      <c r="G18" s="655"/>
      <c r="H18" s="655"/>
      <c r="I18" s="655"/>
      <c r="J18" s="655"/>
      <c r="K18" s="655"/>
      <c r="L18" s="655"/>
      <c r="M18" s="655"/>
      <c r="N18" s="655"/>
      <c r="O18" s="655"/>
      <c r="P18" s="655"/>
      <c r="Q18" s="656"/>
      <c r="R18" s="657">
        <v>3554</v>
      </c>
      <c r="S18" s="658"/>
      <c r="T18" s="658"/>
      <c r="U18" s="658"/>
      <c r="V18" s="658"/>
      <c r="W18" s="658"/>
      <c r="X18" s="658"/>
      <c r="Y18" s="659"/>
      <c r="Z18" s="695">
        <v>0.1</v>
      </c>
      <c r="AA18" s="695"/>
      <c r="AB18" s="695"/>
      <c r="AC18" s="695"/>
      <c r="AD18" s="696">
        <v>3554</v>
      </c>
      <c r="AE18" s="696"/>
      <c r="AF18" s="696"/>
      <c r="AG18" s="696"/>
      <c r="AH18" s="696"/>
      <c r="AI18" s="696"/>
      <c r="AJ18" s="696"/>
      <c r="AK18" s="696"/>
      <c r="AL18" s="660">
        <v>0.2</v>
      </c>
      <c r="AM18" s="661"/>
      <c r="AN18" s="661"/>
      <c r="AO18" s="697"/>
      <c r="AP18" s="654" t="s">
        <v>268</v>
      </c>
      <c r="AQ18" s="655"/>
      <c r="AR18" s="655"/>
      <c r="AS18" s="655"/>
      <c r="AT18" s="655"/>
      <c r="AU18" s="655"/>
      <c r="AV18" s="655"/>
      <c r="AW18" s="655"/>
      <c r="AX18" s="655"/>
      <c r="AY18" s="655"/>
      <c r="AZ18" s="655"/>
      <c r="BA18" s="655"/>
      <c r="BB18" s="655"/>
      <c r="BC18" s="655"/>
      <c r="BD18" s="655"/>
      <c r="BE18" s="655"/>
      <c r="BF18" s="656"/>
      <c r="BG18" s="657" t="s">
        <v>235</v>
      </c>
      <c r="BH18" s="658"/>
      <c r="BI18" s="658"/>
      <c r="BJ18" s="658"/>
      <c r="BK18" s="658"/>
      <c r="BL18" s="658"/>
      <c r="BM18" s="658"/>
      <c r="BN18" s="659"/>
      <c r="BO18" s="695" t="s">
        <v>235</v>
      </c>
      <c r="BP18" s="695"/>
      <c r="BQ18" s="695"/>
      <c r="BR18" s="695"/>
      <c r="BS18" s="696" t="s">
        <v>235</v>
      </c>
      <c r="BT18" s="696"/>
      <c r="BU18" s="696"/>
      <c r="BV18" s="696"/>
      <c r="BW18" s="696"/>
      <c r="BX18" s="696"/>
      <c r="BY18" s="696"/>
      <c r="BZ18" s="696"/>
      <c r="CA18" s="696"/>
      <c r="CB18" s="734"/>
      <c r="CD18" s="654" t="s">
        <v>269</v>
      </c>
      <c r="CE18" s="655"/>
      <c r="CF18" s="655"/>
      <c r="CG18" s="655"/>
      <c r="CH18" s="655"/>
      <c r="CI18" s="655"/>
      <c r="CJ18" s="655"/>
      <c r="CK18" s="655"/>
      <c r="CL18" s="655"/>
      <c r="CM18" s="655"/>
      <c r="CN18" s="655"/>
      <c r="CO18" s="655"/>
      <c r="CP18" s="655"/>
      <c r="CQ18" s="656"/>
      <c r="CR18" s="657" t="s">
        <v>131</v>
      </c>
      <c r="CS18" s="658"/>
      <c r="CT18" s="658"/>
      <c r="CU18" s="658"/>
      <c r="CV18" s="658"/>
      <c r="CW18" s="658"/>
      <c r="CX18" s="658"/>
      <c r="CY18" s="659"/>
      <c r="CZ18" s="695" t="s">
        <v>130</v>
      </c>
      <c r="DA18" s="695"/>
      <c r="DB18" s="695"/>
      <c r="DC18" s="695"/>
      <c r="DD18" s="663" t="s">
        <v>235</v>
      </c>
      <c r="DE18" s="658"/>
      <c r="DF18" s="658"/>
      <c r="DG18" s="658"/>
      <c r="DH18" s="658"/>
      <c r="DI18" s="658"/>
      <c r="DJ18" s="658"/>
      <c r="DK18" s="658"/>
      <c r="DL18" s="658"/>
      <c r="DM18" s="658"/>
      <c r="DN18" s="658"/>
      <c r="DO18" s="658"/>
      <c r="DP18" s="659"/>
      <c r="DQ18" s="663" t="s">
        <v>130</v>
      </c>
      <c r="DR18" s="658"/>
      <c r="DS18" s="658"/>
      <c r="DT18" s="658"/>
      <c r="DU18" s="658"/>
      <c r="DV18" s="658"/>
      <c r="DW18" s="658"/>
      <c r="DX18" s="658"/>
      <c r="DY18" s="658"/>
      <c r="DZ18" s="658"/>
      <c r="EA18" s="658"/>
      <c r="EB18" s="658"/>
      <c r="EC18" s="694"/>
    </row>
    <row r="19" spans="2:133" ht="11.25" customHeight="1" x14ac:dyDescent="0.2">
      <c r="B19" s="654" t="s">
        <v>270</v>
      </c>
      <c r="C19" s="655"/>
      <c r="D19" s="655"/>
      <c r="E19" s="655"/>
      <c r="F19" s="655"/>
      <c r="G19" s="655"/>
      <c r="H19" s="655"/>
      <c r="I19" s="655"/>
      <c r="J19" s="655"/>
      <c r="K19" s="655"/>
      <c r="L19" s="655"/>
      <c r="M19" s="655"/>
      <c r="N19" s="655"/>
      <c r="O19" s="655"/>
      <c r="P19" s="655"/>
      <c r="Q19" s="656"/>
      <c r="R19" s="657">
        <v>3554</v>
      </c>
      <c r="S19" s="658"/>
      <c r="T19" s="658"/>
      <c r="U19" s="658"/>
      <c r="V19" s="658"/>
      <c r="W19" s="658"/>
      <c r="X19" s="658"/>
      <c r="Y19" s="659"/>
      <c r="Z19" s="695">
        <v>0.1</v>
      </c>
      <c r="AA19" s="695"/>
      <c r="AB19" s="695"/>
      <c r="AC19" s="695"/>
      <c r="AD19" s="696">
        <v>3554</v>
      </c>
      <c r="AE19" s="696"/>
      <c r="AF19" s="696"/>
      <c r="AG19" s="696"/>
      <c r="AH19" s="696"/>
      <c r="AI19" s="696"/>
      <c r="AJ19" s="696"/>
      <c r="AK19" s="696"/>
      <c r="AL19" s="660">
        <v>0.2</v>
      </c>
      <c r="AM19" s="661"/>
      <c r="AN19" s="661"/>
      <c r="AO19" s="697"/>
      <c r="AP19" s="654" t="s">
        <v>271</v>
      </c>
      <c r="AQ19" s="655"/>
      <c r="AR19" s="655"/>
      <c r="AS19" s="655"/>
      <c r="AT19" s="655"/>
      <c r="AU19" s="655"/>
      <c r="AV19" s="655"/>
      <c r="AW19" s="655"/>
      <c r="AX19" s="655"/>
      <c r="AY19" s="655"/>
      <c r="AZ19" s="655"/>
      <c r="BA19" s="655"/>
      <c r="BB19" s="655"/>
      <c r="BC19" s="655"/>
      <c r="BD19" s="655"/>
      <c r="BE19" s="655"/>
      <c r="BF19" s="656"/>
      <c r="BG19" s="657" t="s">
        <v>131</v>
      </c>
      <c r="BH19" s="658"/>
      <c r="BI19" s="658"/>
      <c r="BJ19" s="658"/>
      <c r="BK19" s="658"/>
      <c r="BL19" s="658"/>
      <c r="BM19" s="658"/>
      <c r="BN19" s="659"/>
      <c r="BO19" s="695" t="s">
        <v>131</v>
      </c>
      <c r="BP19" s="695"/>
      <c r="BQ19" s="695"/>
      <c r="BR19" s="695"/>
      <c r="BS19" s="696" t="s">
        <v>130</v>
      </c>
      <c r="BT19" s="696"/>
      <c r="BU19" s="696"/>
      <c r="BV19" s="696"/>
      <c r="BW19" s="696"/>
      <c r="BX19" s="696"/>
      <c r="BY19" s="696"/>
      <c r="BZ19" s="696"/>
      <c r="CA19" s="696"/>
      <c r="CB19" s="734"/>
      <c r="CD19" s="654" t="s">
        <v>272</v>
      </c>
      <c r="CE19" s="655"/>
      <c r="CF19" s="655"/>
      <c r="CG19" s="655"/>
      <c r="CH19" s="655"/>
      <c r="CI19" s="655"/>
      <c r="CJ19" s="655"/>
      <c r="CK19" s="655"/>
      <c r="CL19" s="655"/>
      <c r="CM19" s="655"/>
      <c r="CN19" s="655"/>
      <c r="CO19" s="655"/>
      <c r="CP19" s="655"/>
      <c r="CQ19" s="656"/>
      <c r="CR19" s="657" t="s">
        <v>131</v>
      </c>
      <c r="CS19" s="658"/>
      <c r="CT19" s="658"/>
      <c r="CU19" s="658"/>
      <c r="CV19" s="658"/>
      <c r="CW19" s="658"/>
      <c r="CX19" s="658"/>
      <c r="CY19" s="659"/>
      <c r="CZ19" s="695" t="s">
        <v>130</v>
      </c>
      <c r="DA19" s="695"/>
      <c r="DB19" s="695"/>
      <c r="DC19" s="695"/>
      <c r="DD19" s="663" t="s">
        <v>130</v>
      </c>
      <c r="DE19" s="658"/>
      <c r="DF19" s="658"/>
      <c r="DG19" s="658"/>
      <c r="DH19" s="658"/>
      <c r="DI19" s="658"/>
      <c r="DJ19" s="658"/>
      <c r="DK19" s="658"/>
      <c r="DL19" s="658"/>
      <c r="DM19" s="658"/>
      <c r="DN19" s="658"/>
      <c r="DO19" s="658"/>
      <c r="DP19" s="659"/>
      <c r="DQ19" s="663" t="s">
        <v>131</v>
      </c>
      <c r="DR19" s="658"/>
      <c r="DS19" s="658"/>
      <c r="DT19" s="658"/>
      <c r="DU19" s="658"/>
      <c r="DV19" s="658"/>
      <c r="DW19" s="658"/>
      <c r="DX19" s="658"/>
      <c r="DY19" s="658"/>
      <c r="DZ19" s="658"/>
      <c r="EA19" s="658"/>
      <c r="EB19" s="658"/>
      <c r="EC19" s="694"/>
    </row>
    <row r="20" spans="2:133" ht="11.25" customHeight="1" x14ac:dyDescent="0.2">
      <c r="B20" s="724" t="s">
        <v>273</v>
      </c>
      <c r="C20" s="725"/>
      <c r="D20" s="725"/>
      <c r="E20" s="725"/>
      <c r="F20" s="725"/>
      <c r="G20" s="725"/>
      <c r="H20" s="725"/>
      <c r="I20" s="725"/>
      <c r="J20" s="725"/>
      <c r="K20" s="725"/>
      <c r="L20" s="725"/>
      <c r="M20" s="725"/>
      <c r="N20" s="725"/>
      <c r="O20" s="725"/>
      <c r="P20" s="725"/>
      <c r="Q20" s="726"/>
      <c r="R20" s="657" t="s">
        <v>130</v>
      </c>
      <c r="S20" s="658"/>
      <c r="T20" s="658"/>
      <c r="U20" s="658"/>
      <c r="V20" s="658"/>
      <c r="W20" s="658"/>
      <c r="X20" s="658"/>
      <c r="Y20" s="659"/>
      <c r="Z20" s="695" t="s">
        <v>235</v>
      </c>
      <c r="AA20" s="695"/>
      <c r="AB20" s="695"/>
      <c r="AC20" s="695"/>
      <c r="AD20" s="696" t="s">
        <v>235</v>
      </c>
      <c r="AE20" s="696"/>
      <c r="AF20" s="696"/>
      <c r="AG20" s="696"/>
      <c r="AH20" s="696"/>
      <c r="AI20" s="696"/>
      <c r="AJ20" s="696"/>
      <c r="AK20" s="696"/>
      <c r="AL20" s="660" t="s">
        <v>130</v>
      </c>
      <c r="AM20" s="661"/>
      <c r="AN20" s="661"/>
      <c r="AO20" s="697"/>
      <c r="AP20" s="654" t="s">
        <v>274</v>
      </c>
      <c r="AQ20" s="655"/>
      <c r="AR20" s="655"/>
      <c r="AS20" s="655"/>
      <c r="AT20" s="655"/>
      <c r="AU20" s="655"/>
      <c r="AV20" s="655"/>
      <c r="AW20" s="655"/>
      <c r="AX20" s="655"/>
      <c r="AY20" s="655"/>
      <c r="AZ20" s="655"/>
      <c r="BA20" s="655"/>
      <c r="BB20" s="655"/>
      <c r="BC20" s="655"/>
      <c r="BD20" s="655"/>
      <c r="BE20" s="655"/>
      <c r="BF20" s="656"/>
      <c r="BG20" s="657" t="s">
        <v>130</v>
      </c>
      <c r="BH20" s="658"/>
      <c r="BI20" s="658"/>
      <c r="BJ20" s="658"/>
      <c r="BK20" s="658"/>
      <c r="BL20" s="658"/>
      <c r="BM20" s="658"/>
      <c r="BN20" s="659"/>
      <c r="BO20" s="695" t="s">
        <v>235</v>
      </c>
      <c r="BP20" s="695"/>
      <c r="BQ20" s="695"/>
      <c r="BR20" s="695"/>
      <c r="BS20" s="696" t="s">
        <v>130</v>
      </c>
      <c r="BT20" s="696"/>
      <c r="BU20" s="696"/>
      <c r="BV20" s="696"/>
      <c r="BW20" s="696"/>
      <c r="BX20" s="696"/>
      <c r="BY20" s="696"/>
      <c r="BZ20" s="696"/>
      <c r="CA20" s="696"/>
      <c r="CB20" s="734"/>
      <c r="CD20" s="654" t="s">
        <v>275</v>
      </c>
      <c r="CE20" s="655"/>
      <c r="CF20" s="655"/>
      <c r="CG20" s="655"/>
      <c r="CH20" s="655"/>
      <c r="CI20" s="655"/>
      <c r="CJ20" s="655"/>
      <c r="CK20" s="655"/>
      <c r="CL20" s="655"/>
      <c r="CM20" s="655"/>
      <c r="CN20" s="655"/>
      <c r="CO20" s="655"/>
      <c r="CP20" s="655"/>
      <c r="CQ20" s="656"/>
      <c r="CR20" s="657">
        <v>5592752</v>
      </c>
      <c r="CS20" s="658"/>
      <c r="CT20" s="658"/>
      <c r="CU20" s="658"/>
      <c r="CV20" s="658"/>
      <c r="CW20" s="658"/>
      <c r="CX20" s="658"/>
      <c r="CY20" s="659"/>
      <c r="CZ20" s="695">
        <v>100</v>
      </c>
      <c r="DA20" s="695"/>
      <c r="DB20" s="695"/>
      <c r="DC20" s="695"/>
      <c r="DD20" s="663">
        <v>1716264</v>
      </c>
      <c r="DE20" s="658"/>
      <c r="DF20" s="658"/>
      <c r="DG20" s="658"/>
      <c r="DH20" s="658"/>
      <c r="DI20" s="658"/>
      <c r="DJ20" s="658"/>
      <c r="DK20" s="658"/>
      <c r="DL20" s="658"/>
      <c r="DM20" s="658"/>
      <c r="DN20" s="658"/>
      <c r="DO20" s="658"/>
      <c r="DP20" s="659"/>
      <c r="DQ20" s="663">
        <v>3081097</v>
      </c>
      <c r="DR20" s="658"/>
      <c r="DS20" s="658"/>
      <c r="DT20" s="658"/>
      <c r="DU20" s="658"/>
      <c r="DV20" s="658"/>
      <c r="DW20" s="658"/>
      <c r="DX20" s="658"/>
      <c r="DY20" s="658"/>
      <c r="DZ20" s="658"/>
      <c r="EA20" s="658"/>
      <c r="EB20" s="658"/>
      <c r="EC20" s="694"/>
    </row>
    <row r="21" spans="2:133" ht="11.25" customHeight="1" x14ac:dyDescent="0.2">
      <c r="B21" s="654" t="s">
        <v>276</v>
      </c>
      <c r="C21" s="655"/>
      <c r="D21" s="655"/>
      <c r="E21" s="655"/>
      <c r="F21" s="655"/>
      <c r="G21" s="655"/>
      <c r="H21" s="655"/>
      <c r="I21" s="655"/>
      <c r="J21" s="655"/>
      <c r="K21" s="655"/>
      <c r="L21" s="655"/>
      <c r="M21" s="655"/>
      <c r="N21" s="655"/>
      <c r="O21" s="655"/>
      <c r="P21" s="655"/>
      <c r="Q21" s="656"/>
      <c r="R21" s="657">
        <v>2025333</v>
      </c>
      <c r="S21" s="658"/>
      <c r="T21" s="658"/>
      <c r="U21" s="658"/>
      <c r="V21" s="658"/>
      <c r="W21" s="658"/>
      <c r="X21" s="658"/>
      <c r="Y21" s="659"/>
      <c r="Z21" s="695">
        <v>33.9</v>
      </c>
      <c r="AA21" s="695"/>
      <c r="AB21" s="695"/>
      <c r="AC21" s="695"/>
      <c r="AD21" s="696">
        <v>1697419</v>
      </c>
      <c r="AE21" s="696"/>
      <c r="AF21" s="696"/>
      <c r="AG21" s="696"/>
      <c r="AH21" s="696"/>
      <c r="AI21" s="696"/>
      <c r="AJ21" s="696"/>
      <c r="AK21" s="696"/>
      <c r="AL21" s="660">
        <v>73.400000000000006</v>
      </c>
      <c r="AM21" s="661"/>
      <c r="AN21" s="661"/>
      <c r="AO21" s="697"/>
      <c r="AP21" s="654" t="s">
        <v>277</v>
      </c>
      <c r="AQ21" s="735"/>
      <c r="AR21" s="735"/>
      <c r="AS21" s="735"/>
      <c r="AT21" s="735"/>
      <c r="AU21" s="735"/>
      <c r="AV21" s="735"/>
      <c r="AW21" s="735"/>
      <c r="AX21" s="735"/>
      <c r="AY21" s="735"/>
      <c r="AZ21" s="735"/>
      <c r="BA21" s="735"/>
      <c r="BB21" s="735"/>
      <c r="BC21" s="735"/>
      <c r="BD21" s="735"/>
      <c r="BE21" s="735"/>
      <c r="BF21" s="736"/>
      <c r="BG21" s="657" t="s">
        <v>235</v>
      </c>
      <c r="BH21" s="658"/>
      <c r="BI21" s="658"/>
      <c r="BJ21" s="658"/>
      <c r="BK21" s="658"/>
      <c r="BL21" s="658"/>
      <c r="BM21" s="658"/>
      <c r="BN21" s="659"/>
      <c r="BO21" s="695" t="s">
        <v>131</v>
      </c>
      <c r="BP21" s="695"/>
      <c r="BQ21" s="695"/>
      <c r="BR21" s="695"/>
      <c r="BS21" s="696" t="s">
        <v>130</v>
      </c>
      <c r="BT21" s="696"/>
      <c r="BU21" s="696"/>
      <c r="BV21" s="696"/>
      <c r="BW21" s="696"/>
      <c r="BX21" s="696"/>
      <c r="BY21" s="696"/>
      <c r="BZ21" s="696"/>
      <c r="CA21" s="696"/>
      <c r="CB21" s="734"/>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278</v>
      </c>
      <c r="C22" s="655"/>
      <c r="D22" s="655"/>
      <c r="E22" s="655"/>
      <c r="F22" s="655"/>
      <c r="G22" s="655"/>
      <c r="H22" s="655"/>
      <c r="I22" s="655"/>
      <c r="J22" s="655"/>
      <c r="K22" s="655"/>
      <c r="L22" s="655"/>
      <c r="M22" s="655"/>
      <c r="N22" s="655"/>
      <c r="O22" s="655"/>
      <c r="P22" s="655"/>
      <c r="Q22" s="656"/>
      <c r="R22" s="657">
        <v>1697419</v>
      </c>
      <c r="S22" s="658"/>
      <c r="T22" s="658"/>
      <c r="U22" s="658"/>
      <c r="V22" s="658"/>
      <c r="W22" s="658"/>
      <c r="X22" s="658"/>
      <c r="Y22" s="659"/>
      <c r="Z22" s="695">
        <v>28.5</v>
      </c>
      <c r="AA22" s="695"/>
      <c r="AB22" s="695"/>
      <c r="AC22" s="695"/>
      <c r="AD22" s="696">
        <v>1697419</v>
      </c>
      <c r="AE22" s="696"/>
      <c r="AF22" s="696"/>
      <c r="AG22" s="696"/>
      <c r="AH22" s="696"/>
      <c r="AI22" s="696"/>
      <c r="AJ22" s="696"/>
      <c r="AK22" s="696"/>
      <c r="AL22" s="660">
        <v>73.400000000000006</v>
      </c>
      <c r="AM22" s="661"/>
      <c r="AN22" s="661"/>
      <c r="AO22" s="697"/>
      <c r="AP22" s="654" t="s">
        <v>279</v>
      </c>
      <c r="AQ22" s="735"/>
      <c r="AR22" s="735"/>
      <c r="AS22" s="735"/>
      <c r="AT22" s="735"/>
      <c r="AU22" s="735"/>
      <c r="AV22" s="735"/>
      <c r="AW22" s="735"/>
      <c r="AX22" s="735"/>
      <c r="AY22" s="735"/>
      <c r="AZ22" s="735"/>
      <c r="BA22" s="735"/>
      <c r="BB22" s="735"/>
      <c r="BC22" s="735"/>
      <c r="BD22" s="735"/>
      <c r="BE22" s="735"/>
      <c r="BF22" s="736"/>
      <c r="BG22" s="657" t="s">
        <v>130</v>
      </c>
      <c r="BH22" s="658"/>
      <c r="BI22" s="658"/>
      <c r="BJ22" s="658"/>
      <c r="BK22" s="658"/>
      <c r="BL22" s="658"/>
      <c r="BM22" s="658"/>
      <c r="BN22" s="659"/>
      <c r="BO22" s="695" t="s">
        <v>130</v>
      </c>
      <c r="BP22" s="695"/>
      <c r="BQ22" s="695"/>
      <c r="BR22" s="695"/>
      <c r="BS22" s="696" t="s">
        <v>130</v>
      </c>
      <c r="BT22" s="696"/>
      <c r="BU22" s="696"/>
      <c r="BV22" s="696"/>
      <c r="BW22" s="696"/>
      <c r="BX22" s="696"/>
      <c r="BY22" s="696"/>
      <c r="BZ22" s="696"/>
      <c r="CA22" s="696"/>
      <c r="CB22" s="734"/>
      <c r="CD22" s="709" t="s">
        <v>280</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281</v>
      </c>
      <c r="C23" s="655"/>
      <c r="D23" s="655"/>
      <c r="E23" s="655"/>
      <c r="F23" s="655"/>
      <c r="G23" s="655"/>
      <c r="H23" s="655"/>
      <c r="I23" s="655"/>
      <c r="J23" s="655"/>
      <c r="K23" s="655"/>
      <c r="L23" s="655"/>
      <c r="M23" s="655"/>
      <c r="N23" s="655"/>
      <c r="O23" s="655"/>
      <c r="P23" s="655"/>
      <c r="Q23" s="656"/>
      <c r="R23" s="657">
        <v>327914</v>
      </c>
      <c r="S23" s="658"/>
      <c r="T23" s="658"/>
      <c r="U23" s="658"/>
      <c r="V23" s="658"/>
      <c r="W23" s="658"/>
      <c r="X23" s="658"/>
      <c r="Y23" s="659"/>
      <c r="Z23" s="695">
        <v>5.5</v>
      </c>
      <c r="AA23" s="695"/>
      <c r="AB23" s="695"/>
      <c r="AC23" s="695"/>
      <c r="AD23" s="696" t="s">
        <v>235</v>
      </c>
      <c r="AE23" s="696"/>
      <c r="AF23" s="696"/>
      <c r="AG23" s="696"/>
      <c r="AH23" s="696"/>
      <c r="AI23" s="696"/>
      <c r="AJ23" s="696"/>
      <c r="AK23" s="696"/>
      <c r="AL23" s="660" t="s">
        <v>235</v>
      </c>
      <c r="AM23" s="661"/>
      <c r="AN23" s="661"/>
      <c r="AO23" s="697"/>
      <c r="AP23" s="654" t="s">
        <v>282</v>
      </c>
      <c r="AQ23" s="735"/>
      <c r="AR23" s="735"/>
      <c r="AS23" s="735"/>
      <c r="AT23" s="735"/>
      <c r="AU23" s="735"/>
      <c r="AV23" s="735"/>
      <c r="AW23" s="735"/>
      <c r="AX23" s="735"/>
      <c r="AY23" s="735"/>
      <c r="AZ23" s="735"/>
      <c r="BA23" s="735"/>
      <c r="BB23" s="735"/>
      <c r="BC23" s="735"/>
      <c r="BD23" s="735"/>
      <c r="BE23" s="735"/>
      <c r="BF23" s="736"/>
      <c r="BG23" s="657" t="s">
        <v>130</v>
      </c>
      <c r="BH23" s="658"/>
      <c r="BI23" s="658"/>
      <c r="BJ23" s="658"/>
      <c r="BK23" s="658"/>
      <c r="BL23" s="658"/>
      <c r="BM23" s="658"/>
      <c r="BN23" s="659"/>
      <c r="BO23" s="695" t="s">
        <v>235</v>
      </c>
      <c r="BP23" s="695"/>
      <c r="BQ23" s="695"/>
      <c r="BR23" s="695"/>
      <c r="BS23" s="696" t="s">
        <v>130</v>
      </c>
      <c r="BT23" s="696"/>
      <c r="BU23" s="696"/>
      <c r="BV23" s="696"/>
      <c r="BW23" s="696"/>
      <c r="BX23" s="696"/>
      <c r="BY23" s="696"/>
      <c r="BZ23" s="696"/>
      <c r="CA23" s="696"/>
      <c r="CB23" s="734"/>
      <c r="CD23" s="709" t="s">
        <v>221</v>
      </c>
      <c r="CE23" s="710"/>
      <c r="CF23" s="710"/>
      <c r="CG23" s="710"/>
      <c r="CH23" s="710"/>
      <c r="CI23" s="710"/>
      <c r="CJ23" s="710"/>
      <c r="CK23" s="710"/>
      <c r="CL23" s="710"/>
      <c r="CM23" s="710"/>
      <c r="CN23" s="710"/>
      <c r="CO23" s="710"/>
      <c r="CP23" s="710"/>
      <c r="CQ23" s="711"/>
      <c r="CR23" s="709" t="s">
        <v>283</v>
      </c>
      <c r="CS23" s="710"/>
      <c r="CT23" s="710"/>
      <c r="CU23" s="710"/>
      <c r="CV23" s="710"/>
      <c r="CW23" s="710"/>
      <c r="CX23" s="710"/>
      <c r="CY23" s="711"/>
      <c r="CZ23" s="709" t="s">
        <v>284</v>
      </c>
      <c r="DA23" s="710"/>
      <c r="DB23" s="710"/>
      <c r="DC23" s="711"/>
      <c r="DD23" s="709" t="s">
        <v>285</v>
      </c>
      <c r="DE23" s="710"/>
      <c r="DF23" s="710"/>
      <c r="DG23" s="710"/>
      <c r="DH23" s="710"/>
      <c r="DI23" s="710"/>
      <c r="DJ23" s="710"/>
      <c r="DK23" s="711"/>
      <c r="DL23" s="747" t="s">
        <v>286</v>
      </c>
      <c r="DM23" s="748"/>
      <c r="DN23" s="748"/>
      <c r="DO23" s="748"/>
      <c r="DP23" s="748"/>
      <c r="DQ23" s="748"/>
      <c r="DR23" s="748"/>
      <c r="DS23" s="748"/>
      <c r="DT23" s="748"/>
      <c r="DU23" s="748"/>
      <c r="DV23" s="749"/>
      <c r="DW23" s="709" t="s">
        <v>287</v>
      </c>
      <c r="DX23" s="710"/>
      <c r="DY23" s="710"/>
      <c r="DZ23" s="710"/>
      <c r="EA23" s="710"/>
      <c r="EB23" s="710"/>
      <c r="EC23" s="711"/>
    </row>
    <row r="24" spans="2:133" ht="11.25" customHeight="1" x14ac:dyDescent="0.2">
      <c r="B24" s="654" t="s">
        <v>288</v>
      </c>
      <c r="C24" s="655"/>
      <c r="D24" s="655"/>
      <c r="E24" s="655"/>
      <c r="F24" s="655"/>
      <c r="G24" s="655"/>
      <c r="H24" s="655"/>
      <c r="I24" s="655"/>
      <c r="J24" s="655"/>
      <c r="K24" s="655"/>
      <c r="L24" s="655"/>
      <c r="M24" s="655"/>
      <c r="N24" s="655"/>
      <c r="O24" s="655"/>
      <c r="P24" s="655"/>
      <c r="Q24" s="656"/>
      <c r="R24" s="657" t="s">
        <v>130</v>
      </c>
      <c r="S24" s="658"/>
      <c r="T24" s="658"/>
      <c r="U24" s="658"/>
      <c r="V24" s="658"/>
      <c r="W24" s="658"/>
      <c r="X24" s="658"/>
      <c r="Y24" s="659"/>
      <c r="Z24" s="695" t="s">
        <v>130</v>
      </c>
      <c r="AA24" s="695"/>
      <c r="AB24" s="695"/>
      <c r="AC24" s="695"/>
      <c r="AD24" s="696" t="s">
        <v>130</v>
      </c>
      <c r="AE24" s="696"/>
      <c r="AF24" s="696"/>
      <c r="AG24" s="696"/>
      <c r="AH24" s="696"/>
      <c r="AI24" s="696"/>
      <c r="AJ24" s="696"/>
      <c r="AK24" s="696"/>
      <c r="AL24" s="660" t="s">
        <v>130</v>
      </c>
      <c r="AM24" s="661"/>
      <c r="AN24" s="661"/>
      <c r="AO24" s="697"/>
      <c r="AP24" s="654" t="s">
        <v>289</v>
      </c>
      <c r="AQ24" s="735"/>
      <c r="AR24" s="735"/>
      <c r="AS24" s="735"/>
      <c r="AT24" s="735"/>
      <c r="AU24" s="735"/>
      <c r="AV24" s="735"/>
      <c r="AW24" s="735"/>
      <c r="AX24" s="735"/>
      <c r="AY24" s="735"/>
      <c r="AZ24" s="735"/>
      <c r="BA24" s="735"/>
      <c r="BB24" s="735"/>
      <c r="BC24" s="735"/>
      <c r="BD24" s="735"/>
      <c r="BE24" s="735"/>
      <c r="BF24" s="736"/>
      <c r="BG24" s="657" t="s">
        <v>235</v>
      </c>
      <c r="BH24" s="658"/>
      <c r="BI24" s="658"/>
      <c r="BJ24" s="658"/>
      <c r="BK24" s="658"/>
      <c r="BL24" s="658"/>
      <c r="BM24" s="658"/>
      <c r="BN24" s="659"/>
      <c r="BO24" s="695" t="s">
        <v>130</v>
      </c>
      <c r="BP24" s="695"/>
      <c r="BQ24" s="695"/>
      <c r="BR24" s="695"/>
      <c r="BS24" s="696" t="s">
        <v>130</v>
      </c>
      <c r="BT24" s="696"/>
      <c r="BU24" s="696"/>
      <c r="BV24" s="696"/>
      <c r="BW24" s="696"/>
      <c r="BX24" s="696"/>
      <c r="BY24" s="696"/>
      <c r="BZ24" s="696"/>
      <c r="CA24" s="696"/>
      <c r="CB24" s="734"/>
      <c r="CD24" s="715" t="s">
        <v>290</v>
      </c>
      <c r="CE24" s="716"/>
      <c r="CF24" s="716"/>
      <c r="CG24" s="716"/>
      <c r="CH24" s="716"/>
      <c r="CI24" s="716"/>
      <c r="CJ24" s="716"/>
      <c r="CK24" s="716"/>
      <c r="CL24" s="716"/>
      <c r="CM24" s="716"/>
      <c r="CN24" s="716"/>
      <c r="CO24" s="716"/>
      <c r="CP24" s="716"/>
      <c r="CQ24" s="717"/>
      <c r="CR24" s="712">
        <v>1543768</v>
      </c>
      <c r="CS24" s="713"/>
      <c r="CT24" s="713"/>
      <c r="CU24" s="713"/>
      <c r="CV24" s="713"/>
      <c r="CW24" s="713"/>
      <c r="CX24" s="713"/>
      <c r="CY24" s="738"/>
      <c r="CZ24" s="739">
        <v>27.6</v>
      </c>
      <c r="DA24" s="721"/>
      <c r="DB24" s="721"/>
      <c r="DC24" s="741"/>
      <c r="DD24" s="737">
        <v>1224177</v>
      </c>
      <c r="DE24" s="713"/>
      <c r="DF24" s="713"/>
      <c r="DG24" s="713"/>
      <c r="DH24" s="713"/>
      <c r="DI24" s="713"/>
      <c r="DJ24" s="713"/>
      <c r="DK24" s="738"/>
      <c r="DL24" s="737">
        <v>1185473</v>
      </c>
      <c r="DM24" s="713"/>
      <c r="DN24" s="713"/>
      <c r="DO24" s="713"/>
      <c r="DP24" s="713"/>
      <c r="DQ24" s="713"/>
      <c r="DR24" s="713"/>
      <c r="DS24" s="713"/>
      <c r="DT24" s="713"/>
      <c r="DU24" s="713"/>
      <c r="DV24" s="738"/>
      <c r="DW24" s="739">
        <v>50.8</v>
      </c>
      <c r="DX24" s="721"/>
      <c r="DY24" s="721"/>
      <c r="DZ24" s="721"/>
      <c r="EA24" s="721"/>
      <c r="EB24" s="721"/>
      <c r="EC24" s="740"/>
    </row>
    <row r="25" spans="2:133" ht="11.25" customHeight="1" x14ac:dyDescent="0.2">
      <c r="B25" s="654" t="s">
        <v>291</v>
      </c>
      <c r="C25" s="655"/>
      <c r="D25" s="655"/>
      <c r="E25" s="655"/>
      <c r="F25" s="655"/>
      <c r="G25" s="655"/>
      <c r="H25" s="655"/>
      <c r="I25" s="655"/>
      <c r="J25" s="655"/>
      <c r="K25" s="655"/>
      <c r="L25" s="655"/>
      <c r="M25" s="655"/>
      <c r="N25" s="655"/>
      <c r="O25" s="655"/>
      <c r="P25" s="655"/>
      <c r="Q25" s="656"/>
      <c r="R25" s="657">
        <v>2626307</v>
      </c>
      <c r="S25" s="658"/>
      <c r="T25" s="658"/>
      <c r="U25" s="658"/>
      <c r="V25" s="658"/>
      <c r="W25" s="658"/>
      <c r="X25" s="658"/>
      <c r="Y25" s="659"/>
      <c r="Z25" s="695">
        <v>44</v>
      </c>
      <c r="AA25" s="695"/>
      <c r="AB25" s="695"/>
      <c r="AC25" s="695"/>
      <c r="AD25" s="696">
        <v>2298393</v>
      </c>
      <c r="AE25" s="696"/>
      <c r="AF25" s="696"/>
      <c r="AG25" s="696"/>
      <c r="AH25" s="696"/>
      <c r="AI25" s="696"/>
      <c r="AJ25" s="696"/>
      <c r="AK25" s="696"/>
      <c r="AL25" s="660">
        <v>99.4</v>
      </c>
      <c r="AM25" s="661"/>
      <c r="AN25" s="661"/>
      <c r="AO25" s="697"/>
      <c r="AP25" s="654" t="s">
        <v>292</v>
      </c>
      <c r="AQ25" s="735"/>
      <c r="AR25" s="735"/>
      <c r="AS25" s="735"/>
      <c r="AT25" s="735"/>
      <c r="AU25" s="735"/>
      <c r="AV25" s="735"/>
      <c r="AW25" s="735"/>
      <c r="AX25" s="735"/>
      <c r="AY25" s="735"/>
      <c r="AZ25" s="735"/>
      <c r="BA25" s="735"/>
      <c r="BB25" s="735"/>
      <c r="BC25" s="735"/>
      <c r="BD25" s="735"/>
      <c r="BE25" s="735"/>
      <c r="BF25" s="736"/>
      <c r="BG25" s="657" t="s">
        <v>130</v>
      </c>
      <c r="BH25" s="658"/>
      <c r="BI25" s="658"/>
      <c r="BJ25" s="658"/>
      <c r="BK25" s="658"/>
      <c r="BL25" s="658"/>
      <c r="BM25" s="658"/>
      <c r="BN25" s="659"/>
      <c r="BO25" s="695" t="s">
        <v>130</v>
      </c>
      <c r="BP25" s="695"/>
      <c r="BQ25" s="695"/>
      <c r="BR25" s="695"/>
      <c r="BS25" s="696" t="s">
        <v>130</v>
      </c>
      <c r="BT25" s="696"/>
      <c r="BU25" s="696"/>
      <c r="BV25" s="696"/>
      <c r="BW25" s="696"/>
      <c r="BX25" s="696"/>
      <c r="BY25" s="696"/>
      <c r="BZ25" s="696"/>
      <c r="CA25" s="696"/>
      <c r="CB25" s="734"/>
      <c r="CD25" s="654" t="s">
        <v>293</v>
      </c>
      <c r="CE25" s="655"/>
      <c r="CF25" s="655"/>
      <c r="CG25" s="655"/>
      <c r="CH25" s="655"/>
      <c r="CI25" s="655"/>
      <c r="CJ25" s="655"/>
      <c r="CK25" s="655"/>
      <c r="CL25" s="655"/>
      <c r="CM25" s="655"/>
      <c r="CN25" s="655"/>
      <c r="CO25" s="655"/>
      <c r="CP25" s="655"/>
      <c r="CQ25" s="656"/>
      <c r="CR25" s="657">
        <v>930320</v>
      </c>
      <c r="CS25" s="670"/>
      <c r="CT25" s="670"/>
      <c r="CU25" s="670"/>
      <c r="CV25" s="670"/>
      <c r="CW25" s="670"/>
      <c r="CX25" s="670"/>
      <c r="CY25" s="671"/>
      <c r="CZ25" s="660">
        <v>16.600000000000001</v>
      </c>
      <c r="DA25" s="672"/>
      <c r="DB25" s="672"/>
      <c r="DC25" s="673"/>
      <c r="DD25" s="663">
        <v>851103</v>
      </c>
      <c r="DE25" s="670"/>
      <c r="DF25" s="670"/>
      <c r="DG25" s="670"/>
      <c r="DH25" s="670"/>
      <c r="DI25" s="670"/>
      <c r="DJ25" s="670"/>
      <c r="DK25" s="671"/>
      <c r="DL25" s="663">
        <v>812399</v>
      </c>
      <c r="DM25" s="670"/>
      <c r="DN25" s="670"/>
      <c r="DO25" s="670"/>
      <c r="DP25" s="670"/>
      <c r="DQ25" s="670"/>
      <c r="DR25" s="670"/>
      <c r="DS25" s="670"/>
      <c r="DT25" s="670"/>
      <c r="DU25" s="670"/>
      <c r="DV25" s="671"/>
      <c r="DW25" s="660">
        <v>34.799999999999997</v>
      </c>
      <c r="DX25" s="672"/>
      <c r="DY25" s="672"/>
      <c r="DZ25" s="672"/>
      <c r="EA25" s="672"/>
      <c r="EB25" s="672"/>
      <c r="EC25" s="684"/>
    </row>
    <row r="26" spans="2:133" ht="11.25" customHeight="1" x14ac:dyDescent="0.2">
      <c r="B26" s="654" t="s">
        <v>294</v>
      </c>
      <c r="C26" s="655"/>
      <c r="D26" s="655"/>
      <c r="E26" s="655"/>
      <c r="F26" s="655"/>
      <c r="G26" s="655"/>
      <c r="H26" s="655"/>
      <c r="I26" s="655"/>
      <c r="J26" s="655"/>
      <c r="K26" s="655"/>
      <c r="L26" s="655"/>
      <c r="M26" s="655"/>
      <c r="N26" s="655"/>
      <c r="O26" s="655"/>
      <c r="P26" s="655"/>
      <c r="Q26" s="656"/>
      <c r="R26" s="657" t="s">
        <v>130</v>
      </c>
      <c r="S26" s="658"/>
      <c r="T26" s="658"/>
      <c r="U26" s="658"/>
      <c r="V26" s="658"/>
      <c r="W26" s="658"/>
      <c r="X26" s="658"/>
      <c r="Y26" s="659"/>
      <c r="Z26" s="695" t="s">
        <v>130</v>
      </c>
      <c r="AA26" s="695"/>
      <c r="AB26" s="695"/>
      <c r="AC26" s="695"/>
      <c r="AD26" s="696" t="s">
        <v>235</v>
      </c>
      <c r="AE26" s="696"/>
      <c r="AF26" s="696"/>
      <c r="AG26" s="696"/>
      <c r="AH26" s="696"/>
      <c r="AI26" s="696"/>
      <c r="AJ26" s="696"/>
      <c r="AK26" s="696"/>
      <c r="AL26" s="660" t="s">
        <v>130</v>
      </c>
      <c r="AM26" s="661"/>
      <c r="AN26" s="661"/>
      <c r="AO26" s="697"/>
      <c r="AP26" s="654" t="s">
        <v>295</v>
      </c>
      <c r="AQ26" s="735"/>
      <c r="AR26" s="735"/>
      <c r="AS26" s="735"/>
      <c r="AT26" s="735"/>
      <c r="AU26" s="735"/>
      <c r="AV26" s="735"/>
      <c r="AW26" s="735"/>
      <c r="AX26" s="735"/>
      <c r="AY26" s="735"/>
      <c r="AZ26" s="735"/>
      <c r="BA26" s="735"/>
      <c r="BB26" s="735"/>
      <c r="BC26" s="735"/>
      <c r="BD26" s="735"/>
      <c r="BE26" s="735"/>
      <c r="BF26" s="736"/>
      <c r="BG26" s="657" t="s">
        <v>235</v>
      </c>
      <c r="BH26" s="658"/>
      <c r="BI26" s="658"/>
      <c r="BJ26" s="658"/>
      <c r="BK26" s="658"/>
      <c r="BL26" s="658"/>
      <c r="BM26" s="658"/>
      <c r="BN26" s="659"/>
      <c r="BO26" s="695" t="s">
        <v>235</v>
      </c>
      <c r="BP26" s="695"/>
      <c r="BQ26" s="695"/>
      <c r="BR26" s="695"/>
      <c r="BS26" s="696" t="s">
        <v>130</v>
      </c>
      <c r="BT26" s="696"/>
      <c r="BU26" s="696"/>
      <c r="BV26" s="696"/>
      <c r="BW26" s="696"/>
      <c r="BX26" s="696"/>
      <c r="BY26" s="696"/>
      <c r="BZ26" s="696"/>
      <c r="CA26" s="696"/>
      <c r="CB26" s="734"/>
      <c r="CD26" s="654" t="s">
        <v>296</v>
      </c>
      <c r="CE26" s="655"/>
      <c r="CF26" s="655"/>
      <c r="CG26" s="655"/>
      <c r="CH26" s="655"/>
      <c r="CI26" s="655"/>
      <c r="CJ26" s="655"/>
      <c r="CK26" s="655"/>
      <c r="CL26" s="655"/>
      <c r="CM26" s="655"/>
      <c r="CN26" s="655"/>
      <c r="CO26" s="655"/>
      <c r="CP26" s="655"/>
      <c r="CQ26" s="656"/>
      <c r="CR26" s="657">
        <v>565991</v>
      </c>
      <c r="CS26" s="658"/>
      <c r="CT26" s="658"/>
      <c r="CU26" s="658"/>
      <c r="CV26" s="658"/>
      <c r="CW26" s="658"/>
      <c r="CX26" s="658"/>
      <c r="CY26" s="659"/>
      <c r="CZ26" s="660">
        <v>10.1</v>
      </c>
      <c r="DA26" s="672"/>
      <c r="DB26" s="672"/>
      <c r="DC26" s="673"/>
      <c r="DD26" s="663">
        <v>516734</v>
      </c>
      <c r="DE26" s="658"/>
      <c r="DF26" s="658"/>
      <c r="DG26" s="658"/>
      <c r="DH26" s="658"/>
      <c r="DI26" s="658"/>
      <c r="DJ26" s="658"/>
      <c r="DK26" s="659"/>
      <c r="DL26" s="663" t="s">
        <v>235</v>
      </c>
      <c r="DM26" s="658"/>
      <c r="DN26" s="658"/>
      <c r="DO26" s="658"/>
      <c r="DP26" s="658"/>
      <c r="DQ26" s="658"/>
      <c r="DR26" s="658"/>
      <c r="DS26" s="658"/>
      <c r="DT26" s="658"/>
      <c r="DU26" s="658"/>
      <c r="DV26" s="659"/>
      <c r="DW26" s="660" t="s">
        <v>131</v>
      </c>
      <c r="DX26" s="672"/>
      <c r="DY26" s="672"/>
      <c r="DZ26" s="672"/>
      <c r="EA26" s="672"/>
      <c r="EB26" s="672"/>
      <c r="EC26" s="684"/>
    </row>
    <row r="27" spans="2:133" ht="11.25" customHeight="1" x14ac:dyDescent="0.2">
      <c r="B27" s="654" t="s">
        <v>297</v>
      </c>
      <c r="C27" s="655"/>
      <c r="D27" s="655"/>
      <c r="E27" s="655"/>
      <c r="F27" s="655"/>
      <c r="G27" s="655"/>
      <c r="H27" s="655"/>
      <c r="I27" s="655"/>
      <c r="J27" s="655"/>
      <c r="K27" s="655"/>
      <c r="L27" s="655"/>
      <c r="M27" s="655"/>
      <c r="N27" s="655"/>
      <c r="O27" s="655"/>
      <c r="P27" s="655"/>
      <c r="Q27" s="656"/>
      <c r="R27" s="657">
        <v>20816</v>
      </c>
      <c r="S27" s="658"/>
      <c r="T27" s="658"/>
      <c r="U27" s="658"/>
      <c r="V27" s="658"/>
      <c r="W27" s="658"/>
      <c r="X27" s="658"/>
      <c r="Y27" s="659"/>
      <c r="Z27" s="695">
        <v>0.3</v>
      </c>
      <c r="AA27" s="695"/>
      <c r="AB27" s="695"/>
      <c r="AC27" s="695"/>
      <c r="AD27" s="696" t="s">
        <v>235</v>
      </c>
      <c r="AE27" s="696"/>
      <c r="AF27" s="696"/>
      <c r="AG27" s="696"/>
      <c r="AH27" s="696"/>
      <c r="AI27" s="696"/>
      <c r="AJ27" s="696"/>
      <c r="AK27" s="696"/>
      <c r="AL27" s="660" t="s">
        <v>235</v>
      </c>
      <c r="AM27" s="661"/>
      <c r="AN27" s="661"/>
      <c r="AO27" s="697"/>
      <c r="AP27" s="654" t="s">
        <v>298</v>
      </c>
      <c r="AQ27" s="655"/>
      <c r="AR27" s="655"/>
      <c r="AS27" s="655"/>
      <c r="AT27" s="655"/>
      <c r="AU27" s="655"/>
      <c r="AV27" s="655"/>
      <c r="AW27" s="655"/>
      <c r="AX27" s="655"/>
      <c r="AY27" s="655"/>
      <c r="AZ27" s="655"/>
      <c r="BA27" s="655"/>
      <c r="BB27" s="655"/>
      <c r="BC27" s="655"/>
      <c r="BD27" s="655"/>
      <c r="BE27" s="655"/>
      <c r="BF27" s="656"/>
      <c r="BG27" s="657">
        <v>429087</v>
      </c>
      <c r="BH27" s="658"/>
      <c r="BI27" s="658"/>
      <c r="BJ27" s="658"/>
      <c r="BK27" s="658"/>
      <c r="BL27" s="658"/>
      <c r="BM27" s="658"/>
      <c r="BN27" s="659"/>
      <c r="BO27" s="695">
        <v>100</v>
      </c>
      <c r="BP27" s="695"/>
      <c r="BQ27" s="695"/>
      <c r="BR27" s="695"/>
      <c r="BS27" s="696" t="s">
        <v>235</v>
      </c>
      <c r="BT27" s="696"/>
      <c r="BU27" s="696"/>
      <c r="BV27" s="696"/>
      <c r="BW27" s="696"/>
      <c r="BX27" s="696"/>
      <c r="BY27" s="696"/>
      <c r="BZ27" s="696"/>
      <c r="CA27" s="696"/>
      <c r="CB27" s="734"/>
      <c r="CD27" s="654" t="s">
        <v>299</v>
      </c>
      <c r="CE27" s="655"/>
      <c r="CF27" s="655"/>
      <c r="CG27" s="655"/>
      <c r="CH27" s="655"/>
      <c r="CI27" s="655"/>
      <c r="CJ27" s="655"/>
      <c r="CK27" s="655"/>
      <c r="CL27" s="655"/>
      <c r="CM27" s="655"/>
      <c r="CN27" s="655"/>
      <c r="CO27" s="655"/>
      <c r="CP27" s="655"/>
      <c r="CQ27" s="656"/>
      <c r="CR27" s="657">
        <v>324802</v>
      </c>
      <c r="CS27" s="670"/>
      <c r="CT27" s="670"/>
      <c r="CU27" s="670"/>
      <c r="CV27" s="670"/>
      <c r="CW27" s="670"/>
      <c r="CX27" s="670"/>
      <c r="CY27" s="671"/>
      <c r="CZ27" s="660">
        <v>5.8</v>
      </c>
      <c r="DA27" s="672"/>
      <c r="DB27" s="672"/>
      <c r="DC27" s="673"/>
      <c r="DD27" s="663">
        <v>85028</v>
      </c>
      <c r="DE27" s="670"/>
      <c r="DF27" s="670"/>
      <c r="DG27" s="670"/>
      <c r="DH27" s="670"/>
      <c r="DI27" s="670"/>
      <c r="DJ27" s="670"/>
      <c r="DK27" s="671"/>
      <c r="DL27" s="663">
        <v>85028</v>
      </c>
      <c r="DM27" s="670"/>
      <c r="DN27" s="670"/>
      <c r="DO27" s="670"/>
      <c r="DP27" s="670"/>
      <c r="DQ27" s="670"/>
      <c r="DR27" s="670"/>
      <c r="DS27" s="670"/>
      <c r="DT27" s="670"/>
      <c r="DU27" s="670"/>
      <c r="DV27" s="671"/>
      <c r="DW27" s="660">
        <v>3.6</v>
      </c>
      <c r="DX27" s="672"/>
      <c r="DY27" s="672"/>
      <c r="DZ27" s="672"/>
      <c r="EA27" s="672"/>
      <c r="EB27" s="672"/>
      <c r="EC27" s="684"/>
    </row>
    <row r="28" spans="2:133" ht="11.25" customHeight="1" x14ac:dyDescent="0.2">
      <c r="B28" s="654" t="s">
        <v>300</v>
      </c>
      <c r="C28" s="655"/>
      <c r="D28" s="655"/>
      <c r="E28" s="655"/>
      <c r="F28" s="655"/>
      <c r="G28" s="655"/>
      <c r="H28" s="655"/>
      <c r="I28" s="655"/>
      <c r="J28" s="655"/>
      <c r="K28" s="655"/>
      <c r="L28" s="655"/>
      <c r="M28" s="655"/>
      <c r="N28" s="655"/>
      <c r="O28" s="655"/>
      <c r="P28" s="655"/>
      <c r="Q28" s="656"/>
      <c r="R28" s="657">
        <v>6582</v>
      </c>
      <c r="S28" s="658"/>
      <c r="T28" s="658"/>
      <c r="U28" s="658"/>
      <c r="V28" s="658"/>
      <c r="W28" s="658"/>
      <c r="X28" s="658"/>
      <c r="Y28" s="659"/>
      <c r="Z28" s="695">
        <v>0.1</v>
      </c>
      <c r="AA28" s="695"/>
      <c r="AB28" s="695"/>
      <c r="AC28" s="695"/>
      <c r="AD28" s="696">
        <v>5249</v>
      </c>
      <c r="AE28" s="696"/>
      <c r="AF28" s="696"/>
      <c r="AG28" s="696"/>
      <c r="AH28" s="696"/>
      <c r="AI28" s="696"/>
      <c r="AJ28" s="696"/>
      <c r="AK28" s="696"/>
      <c r="AL28" s="660">
        <v>0.2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301</v>
      </c>
      <c r="CE28" s="655"/>
      <c r="CF28" s="655"/>
      <c r="CG28" s="655"/>
      <c r="CH28" s="655"/>
      <c r="CI28" s="655"/>
      <c r="CJ28" s="655"/>
      <c r="CK28" s="655"/>
      <c r="CL28" s="655"/>
      <c r="CM28" s="655"/>
      <c r="CN28" s="655"/>
      <c r="CO28" s="655"/>
      <c r="CP28" s="655"/>
      <c r="CQ28" s="656"/>
      <c r="CR28" s="657">
        <v>288646</v>
      </c>
      <c r="CS28" s="658"/>
      <c r="CT28" s="658"/>
      <c r="CU28" s="658"/>
      <c r="CV28" s="658"/>
      <c r="CW28" s="658"/>
      <c r="CX28" s="658"/>
      <c r="CY28" s="659"/>
      <c r="CZ28" s="660">
        <v>5.2</v>
      </c>
      <c r="DA28" s="672"/>
      <c r="DB28" s="672"/>
      <c r="DC28" s="673"/>
      <c r="DD28" s="663">
        <v>288046</v>
      </c>
      <c r="DE28" s="658"/>
      <c r="DF28" s="658"/>
      <c r="DG28" s="658"/>
      <c r="DH28" s="658"/>
      <c r="DI28" s="658"/>
      <c r="DJ28" s="658"/>
      <c r="DK28" s="659"/>
      <c r="DL28" s="663">
        <v>288046</v>
      </c>
      <c r="DM28" s="658"/>
      <c r="DN28" s="658"/>
      <c r="DO28" s="658"/>
      <c r="DP28" s="658"/>
      <c r="DQ28" s="658"/>
      <c r="DR28" s="658"/>
      <c r="DS28" s="658"/>
      <c r="DT28" s="658"/>
      <c r="DU28" s="658"/>
      <c r="DV28" s="659"/>
      <c r="DW28" s="660">
        <v>12.3</v>
      </c>
      <c r="DX28" s="672"/>
      <c r="DY28" s="672"/>
      <c r="DZ28" s="672"/>
      <c r="EA28" s="672"/>
      <c r="EB28" s="672"/>
      <c r="EC28" s="684"/>
    </row>
    <row r="29" spans="2:133" ht="11.25" customHeight="1" x14ac:dyDescent="0.2">
      <c r="B29" s="654" t="s">
        <v>302</v>
      </c>
      <c r="C29" s="655"/>
      <c r="D29" s="655"/>
      <c r="E29" s="655"/>
      <c r="F29" s="655"/>
      <c r="G29" s="655"/>
      <c r="H29" s="655"/>
      <c r="I29" s="655"/>
      <c r="J29" s="655"/>
      <c r="K29" s="655"/>
      <c r="L29" s="655"/>
      <c r="M29" s="655"/>
      <c r="N29" s="655"/>
      <c r="O29" s="655"/>
      <c r="P29" s="655"/>
      <c r="Q29" s="656"/>
      <c r="R29" s="657">
        <v>5691</v>
      </c>
      <c r="S29" s="658"/>
      <c r="T29" s="658"/>
      <c r="U29" s="658"/>
      <c r="V29" s="658"/>
      <c r="W29" s="658"/>
      <c r="X29" s="658"/>
      <c r="Y29" s="659"/>
      <c r="Z29" s="695">
        <v>0.1</v>
      </c>
      <c r="AA29" s="695"/>
      <c r="AB29" s="695"/>
      <c r="AC29" s="695"/>
      <c r="AD29" s="696">
        <v>23</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4"/>
      <c r="CD29" s="676" t="s">
        <v>303</v>
      </c>
      <c r="CE29" s="677"/>
      <c r="CF29" s="654" t="s">
        <v>304</v>
      </c>
      <c r="CG29" s="655"/>
      <c r="CH29" s="655"/>
      <c r="CI29" s="655"/>
      <c r="CJ29" s="655"/>
      <c r="CK29" s="655"/>
      <c r="CL29" s="655"/>
      <c r="CM29" s="655"/>
      <c r="CN29" s="655"/>
      <c r="CO29" s="655"/>
      <c r="CP29" s="655"/>
      <c r="CQ29" s="656"/>
      <c r="CR29" s="657">
        <v>288646</v>
      </c>
      <c r="CS29" s="670"/>
      <c r="CT29" s="670"/>
      <c r="CU29" s="670"/>
      <c r="CV29" s="670"/>
      <c r="CW29" s="670"/>
      <c r="CX29" s="670"/>
      <c r="CY29" s="671"/>
      <c r="CZ29" s="660">
        <v>5.2</v>
      </c>
      <c r="DA29" s="672"/>
      <c r="DB29" s="672"/>
      <c r="DC29" s="673"/>
      <c r="DD29" s="663">
        <v>288046</v>
      </c>
      <c r="DE29" s="670"/>
      <c r="DF29" s="670"/>
      <c r="DG29" s="670"/>
      <c r="DH29" s="670"/>
      <c r="DI29" s="670"/>
      <c r="DJ29" s="670"/>
      <c r="DK29" s="671"/>
      <c r="DL29" s="663">
        <v>288046</v>
      </c>
      <c r="DM29" s="670"/>
      <c r="DN29" s="670"/>
      <c r="DO29" s="670"/>
      <c r="DP29" s="670"/>
      <c r="DQ29" s="670"/>
      <c r="DR29" s="670"/>
      <c r="DS29" s="670"/>
      <c r="DT29" s="670"/>
      <c r="DU29" s="670"/>
      <c r="DV29" s="671"/>
      <c r="DW29" s="660">
        <v>12.3</v>
      </c>
      <c r="DX29" s="672"/>
      <c r="DY29" s="672"/>
      <c r="DZ29" s="672"/>
      <c r="EA29" s="672"/>
      <c r="EB29" s="672"/>
      <c r="EC29" s="684"/>
    </row>
    <row r="30" spans="2:133" ht="11.25" customHeight="1" x14ac:dyDescent="0.2">
      <c r="B30" s="654" t="s">
        <v>305</v>
      </c>
      <c r="C30" s="655"/>
      <c r="D30" s="655"/>
      <c r="E30" s="655"/>
      <c r="F30" s="655"/>
      <c r="G30" s="655"/>
      <c r="H30" s="655"/>
      <c r="I30" s="655"/>
      <c r="J30" s="655"/>
      <c r="K30" s="655"/>
      <c r="L30" s="655"/>
      <c r="M30" s="655"/>
      <c r="N30" s="655"/>
      <c r="O30" s="655"/>
      <c r="P30" s="655"/>
      <c r="Q30" s="656"/>
      <c r="R30" s="657">
        <v>717272</v>
      </c>
      <c r="S30" s="658"/>
      <c r="T30" s="658"/>
      <c r="U30" s="658"/>
      <c r="V30" s="658"/>
      <c r="W30" s="658"/>
      <c r="X30" s="658"/>
      <c r="Y30" s="659"/>
      <c r="Z30" s="695">
        <v>12</v>
      </c>
      <c r="AA30" s="695"/>
      <c r="AB30" s="695"/>
      <c r="AC30" s="695"/>
      <c r="AD30" s="696" t="s">
        <v>130</v>
      </c>
      <c r="AE30" s="696"/>
      <c r="AF30" s="696"/>
      <c r="AG30" s="696"/>
      <c r="AH30" s="696"/>
      <c r="AI30" s="696"/>
      <c r="AJ30" s="696"/>
      <c r="AK30" s="696"/>
      <c r="AL30" s="660" t="s">
        <v>131</v>
      </c>
      <c r="AM30" s="661"/>
      <c r="AN30" s="661"/>
      <c r="AO30" s="697"/>
      <c r="AP30" s="709" t="s">
        <v>221</v>
      </c>
      <c r="AQ30" s="710"/>
      <c r="AR30" s="710"/>
      <c r="AS30" s="710"/>
      <c r="AT30" s="710"/>
      <c r="AU30" s="710"/>
      <c r="AV30" s="710"/>
      <c r="AW30" s="710"/>
      <c r="AX30" s="710"/>
      <c r="AY30" s="710"/>
      <c r="AZ30" s="710"/>
      <c r="BA30" s="710"/>
      <c r="BB30" s="710"/>
      <c r="BC30" s="710"/>
      <c r="BD30" s="710"/>
      <c r="BE30" s="710"/>
      <c r="BF30" s="711"/>
      <c r="BG30" s="709" t="s">
        <v>306</v>
      </c>
      <c r="BH30" s="732"/>
      <c r="BI30" s="732"/>
      <c r="BJ30" s="732"/>
      <c r="BK30" s="732"/>
      <c r="BL30" s="732"/>
      <c r="BM30" s="732"/>
      <c r="BN30" s="732"/>
      <c r="BO30" s="732"/>
      <c r="BP30" s="732"/>
      <c r="BQ30" s="733"/>
      <c r="BR30" s="709" t="s">
        <v>307</v>
      </c>
      <c r="BS30" s="732"/>
      <c r="BT30" s="732"/>
      <c r="BU30" s="732"/>
      <c r="BV30" s="732"/>
      <c r="BW30" s="732"/>
      <c r="BX30" s="732"/>
      <c r="BY30" s="732"/>
      <c r="BZ30" s="732"/>
      <c r="CA30" s="732"/>
      <c r="CB30" s="733"/>
      <c r="CD30" s="678"/>
      <c r="CE30" s="679"/>
      <c r="CF30" s="654" t="s">
        <v>308</v>
      </c>
      <c r="CG30" s="655"/>
      <c r="CH30" s="655"/>
      <c r="CI30" s="655"/>
      <c r="CJ30" s="655"/>
      <c r="CK30" s="655"/>
      <c r="CL30" s="655"/>
      <c r="CM30" s="655"/>
      <c r="CN30" s="655"/>
      <c r="CO30" s="655"/>
      <c r="CP30" s="655"/>
      <c r="CQ30" s="656"/>
      <c r="CR30" s="657">
        <v>274620</v>
      </c>
      <c r="CS30" s="658"/>
      <c r="CT30" s="658"/>
      <c r="CU30" s="658"/>
      <c r="CV30" s="658"/>
      <c r="CW30" s="658"/>
      <c r="CX30" s="658"/>
      <c r="CY30" s="659"/>
      <c r="CZ30" s="660">
        <v>4.9000000000000004</v>
      </c>
      <c r="DA30" s="672"/>
      <c r="DB30" s="672"/>
      <c r="DC30" s="673"/>
      <c r="DD30" s="663">
        <v>274020</v>
      </c>
      <c r="DE30" s="658"/>
      <c r="DF30" s="658"/>
      <c r="DG30" s="658"/>
      <c r="DH30" s="658"/>
      <c r="DI30" s="658"/>
      <c r="DJ30" s="658"/>
      <c r="DK30" s="659"/>
      <c r="DL30" s="663">
        <v>274020</v>
      </c>
      <c r="DM30" s="658"/>
      <c r="DN30" s="658"/>
      <c r="DO30" s="658"/>
      <c r="DP30" s="658"/>
      <c r="DQ30" s="658"/>
      <c r="DR30" s="658"/>
      <c r="DS30" s="658"/>
      <c r="DT30" s="658"/>
      <c r="DU30" s="658"/>
      <c r="DV30" s="659"/>
      <c r="DW30" s="660">
        <v>11.7</v>
      </c>
      <c r="DX30" s="672"/>
      <c r="DY30" s="672"/>
      <c r="DZ30" s="672"/>
      <c r="EA30" s="672"/>
      <c r="EB30" s="672"/>
      <c r="EC30" s="684"/>
    </row>
    <row r="31" spans="2:133" ht="11.25" customHeight="1" x14ac:dyDescent="0.2">
      <c r="B31" s="724" t="s">
        <v>309</v>
      </c>
      <c r="C31" s="725"/>
      <c r="D31" s="725"/>
      <c r="E31" s="725"/>
      <c r="F31" s="725"/>
      <c r="G31" s="725"/>
      <c r="H31" s="725"/>
      <c r="I31" s="725"/>
      <c r="J31" s="725"/>
      <c r="K31" s="725"/>
      <c r="L31" s="725"/>
      <c r="M31" s="725"/>
      <c r="N31" s="725"/>
      <c r="O31" s="725"/>
      <c r="P31" s="725"/>
      <c r="Q31" s="726"/>
      <c r="R31" s="657" t="s">
        <v>130</v>
      </c>
      <c r="S31" s="658"/>
      <c r="T31" s="658"/>
      <c r="U31" s="658"/>
      <c r="V31" s="658"/>
      <c r="W31" s="658"/>
      <c r="X31" s="658"/>
      <c r="Y31" s="659"/>
      <c r="Z31" s="695" t="s">
        <v>235</v>
      </c>
      <c r="AA31" s="695"/>
      <c r="AB31" s="695"/>
      <c r="AC31" s="695"/>
      <c r="AD31" s="696" t="s">
        <v>131</v>
      </c>
      <c r="AE31" s="696"/>
      <c r="AF31" s="696"/>
      <c r="AG31" s="696"/>
      <c r="AH31" s="696"/>
      <c r="AI31" s="696"/>
      <c r="AJ31" s="696"/>
      <c r="AK31" s="696"/>
      <c r="AL31" s="660" t="s">
        <v>130</v>
      </c>
      <c r="AM31" s="661"/>
      <c r="AN31" s="661"/>
      <c r="AO31" s="697"/>
      <c r="AP31" s="727" t="s">
        <v>310</v>
      </c>
      <c r="AQ31" s="728"/>
      <c r="AR31" s="728"/>
      <c r="AS31" s="728"/>
      <c r="AT31" s="729" t="s">
        <v>311</v>
      </c>
      <c r="AU31" s="218"/>
      <c r="AV31" s="218"/>
      <c r="AW31" s="218"/>
      <c r="AX31" s="715" t="s">
        <v>187</v>
      </c>
      <c r="AY31" s="716"/>
      <c r="AZ31" s="716"/>
      <c r="BA31" s="716"/>
      <c r="BB31" s="716"/>
      <c r="BC31" s="716"/>
      <c r="BD31" s="716"/>
      <c r="BE31" s="716"/>
      <c r="BF31" s="717"/>
      <c r="BG31" s="719">
        <v>99.6</v>
      </c>
      <c r="BH31" s="720"/>
      <c r="BI31" s="720"/>
      <c r="BJ31" s="720"/>
      <c r="BK31" s="720"/>
      <c r="BL31" s="720"/>
      <c r="BM31" s="721">
        <v>98.8</v>
      </c>
      <c r="BN31" s="720"/>
      <c r="BO31" s="720"/>
      <c r="BP31" s="720"/>
      <c r="BQ31" s="722"/>
      <c r="BR31" s="719">
        <v>99.8</v>
      </c>
      <c r="BS31" s="720"/>
      <c r="BT31" s="720"/>
      <c r="BU31" s="720"/>
      <c r="BV31" s="720"/>
      <c r="BW31" s="720"/>
      <c r="BX31" s="721">
        <v>98.8</v>
      </c>
      <c r="BY31" s="720"/>
      <c r="BZ31" s="720"/>
      <c r="CA31" s="720"/>
      <c r="CB31" s="722"/>
      <c r="CD31" s="678"/>
      <c r="CE31" s="679"/>
      <c r="CF31" s="654" t="s">
        <v>312</v>
      </c>
      <c r="CG31" s="655"/>
      <c r="CH31" s="655"/>
      <c r="CI31" s="655"/>
      <c r="CJ31" s="655"/>
      <c r="CK31" s="655"/>
      <c r="CL31" s="655"/>
      <c r="CM31" s="655"/>
      <c r="CN31" s="655"/>
      <c r="CO31" s="655"/>
      <c r="CP31" s="655"/>
      <c r="CQ31" s="656"/>
      <c r="CR31" s="657">
        <v>14026</v>
      </c>
      <c r="CS31" s="670"/>
      <c r="CT31" s="670"/>
      <c r="CU31" s="670"/>
      <c r="CV31" s="670"/>
      <c r="CW31" s="670"/>
      <c r="CX31" s="670"/>
      <c r="CY31" s="671"/>
      <c r="CZ31" s="660">
        <v>0.3</v>
      </c>
      <c r="DA31" s="672"/>
      <c r="DB31" s="672"/>
      <c r="DC31" s="673"/>
      <c r="DD31" s="663">
        <v>14026</v>
      </c>
      <c r="DE31" s="670"/>
      <c r="DF31" s="670"/>
      <c r="DG31" s="670"/>
      <c r="DH31" s="670"/>
      <c r="DI31" s="670"/>
      <c r="DJ31" s="670"/>
      <c r="DK31" s="671"/>
      <c r="DL31" s="663">
        <v>14026</v>
      </c>
      <c r="DM31" s="670"/>
      <c r="DN31" s="670"/>
      <c r="DO31" s="670"/>
      <c r="DP31" s="670"/>
      <c r="DQ31" s="670"/>
      <c r="DR31" s="670"/>
      <c r="DS31" s="670"/>
      <c r="DT31" s="670"/>
      <c r="DU31" s="670"/>
      <c r="DV31" s="671"/>
      <c r="DW31" s="660">
        <v>0.6</v>
      </c>
      <c r="DX31" s="672"/>
      <c r="DY31" s="672"/>
      <c r="DZ31" s="672"/>
      <c r="EA31" s="672"/>
      <c r="EB31" s="672"/>
      <c r="EC31" s="684"/>
    </row>
    <row r="32" spans="2:133" ht="11.25" customHeight="1" x14ac:dyDescent="0.2">
      <c r="B32" s="654" t="s">
        <v>313</v>
      </c>
      <c r="C32" s="655"/>
      <c r="D32" s="655"/>
      <c r="E32" s="655"/>
      <c r="F32" s="655"/>
      <c r="G32" s="655"/>
      <c r="H32" s="655"/>
      <c r="I32" s="655"/>
      <c r="J32" s="655"/>
      <c r="K32" s="655"/>
      <c r="L32" s="655"/>
      <c r="M32" s="655"/>
      <c r="N32" s="655"/>
      <c r="O32" s="655"/>
      <c r="P32" s="655"/>
      <c r="Q32" s="656"/>
      <c r="R32" s="657">
        <v>241604</v>
      </c>
      <c r="S32" s="658"/>
      <c r="T32" s="658"/>
      <c r="U32" s="658"/>
      <c r="V32" s="658"/>
      <c r="W32" s="658"/>
      <c r="X32" s="658"/>
      <c r="Y32" s="659"/>
      <c r="Z32" s="695">
        <v>4</v>
      </c>
      <c r="AA32" s="695"/>
      <c r="AB32" s="695"/>
      <c r="AC32" s="695"/>
      <c r="AD32" s="696" t="s">
        <v>130</v>
      </c>
      <c r="AE32" s="696"/>
      <c r="AF32" s="696"/>
      <c r="AG32" s="696"/>
      <c r="AH32" s="696"/>
      <c r="AI32" s="696"/>
      <c r="AJ32" s="696"/>
      <c r="AK32" s="696"/>
      <c r="AL32" s="660" t="s">
        <v>130</v>
      </c>
      <c r="AM32" s="661"/>
      <c r="AN32" s="661"/>
      <c r="AO32" s="697"/>
      <c r="AP32" s="698"/>
      <c r="AQ32" s="699"/>
      <c r="AR32" s="699"/>
      <c r="AS32" s="699"/>
      <c r="AT32" s="730"/>
      <c r="AU32" s="214" t="s">
        <v>314</v>
      </c>
      <c r="AX32" s="654" t="s">
        <v>315</v>
      </c>
      <c r="AY32" s="655"/>
      <c r="AZ32" s="655"/>
      <c r="BA32" s="655"/>
      <c r="BB32" s="655"/>
      <c r="BC32" s="655"/>
      <c r="BD32" s="655"/>
      <c r="BE32" s="655"/>
      <c r="BF32" s="656"/>
      <c r="BG32" s="723">
        <v>99.7</v>
      </c>
      <c r="BH32" s="670"/>
      <c r="BI32" s="670"/>
      <c r="BJ32" s="670"/>
      <c r="BK32" s="670"/>
      <c r="BL32" s="670"/>
      <c r="BM32" s="661">
        <v>99.2</v>
      </c>
      <c r="BN32" s="670"/>
      <c r="BO32" s="670"/>
      <c r="BP32" s="670"/>
      <c r="BQ32" s="693"/>
      <c r="BR32" s="723">
        <v>99.9</v>
      </c>
      <c r="BS32" s="670"/>
      <c r="BT32" s="670"/>
      <c r="BU32" s="670"/>
      <c r="BV32" s="670"/>
      <c r="BW32" s="670"/>
      <c r="BX32" s="661">
        <v>99.3</v>
      </c>
      <c r="BY32" s="670"/>
      <c r="BZ32" s="670"/>
      <c r="CA32" s="670"/>
      <c r="CB32" s="693"/>
      <c r="CD32" s="680"/>
      <c r="CE32" s="681"/>
      <c r="CF32" s="654" t="s">
        <v>316</v>
      </c>
      <c r="CG32" s="655"/>
      <c r="CH32" s="655"/>
      <c r="CI32" s="655"/>
      <c r="CJ32" s="655"/>
      <c r="CK32" s="655"/>
      <c r="CL32" s="655"/>
      <c r="CM32" s="655"/>
      <c r="CN32" s="655"/>
      <c r="CO32" s="655"/>
      <c r="CP32" s="655"/>
      <c r="CQ32" s="656"/>
      <c r="CR32" s="657" t="s">
        <v>235</v>
      </c>
      <c r="CS32" s="658"/>
      <c r="CT32" s="658"/>
      <c r="CU32" s="658"/>
      <c r="CV32" s="658"/>
      <c r="CW32" s="658"/>
      <c r="CX32" s="658"/>
      <c r="CY32" s="659"/>
      <c r="CZ32" s="660" t="s">
        <v>131</v>
      </c>
      <c r="DA32" s="672"/>
      <c r="DB32" s="672"/>
      <c r="DC32" s="673"/>
      <c r="DD32" s="663" t="s">
        <v>130</v>
      </c>
      <c r="DE32" s="658"/>
      <c r="DF32" s="658"/>
      <c r="DG32" s="658"/>
      <c r="DH32" s="658"/>
      <c r="DI32" s="658"/>
      <c r="DJ32" s="658"/>
      <c r="DK32" s="659"/>
      <c r="DL32" s="663" t="s">
        <v>235</v>
      </c>
      <c r="DM32" s="658"/>
      <c r="DN32" s="658"/>
      <c r="DO32" s="658"/>
      <c r="DP32" s="658"/>
      <c r="DQ32" s="658"/>
      <c r="DR32" s="658"/>
      <c r="DS32" s="658"/>
      <c r="DT32" s="658"/>
      <c r="DU32" s="658"/>
      <c r="DV32" s="659"/>
      <c r="DW32" s="660" t="s">
        <v>235</v>
      </c>
      <c r="DX32" s="672"/>
      <c r="DY32" s="672"/>
      <c r="DZ32" s="672"/>
      <c r="EA32" s="672"/>
      <c r="EB32" s="672"/>
      <c r="EC32" s="684"/>
    </row>
    <row r="33" spans="2:133" ht="11.25" customHeight="1" x14ac:dyDescent="0.2">
      <c r="B33" s="654" t="s">
        <v>317</v>
      </c>
      <c r="C33" s="655"/>
      <c r="D33" s="655"/>
      <c r="E33" s="655"/>
      <c r="F33" s="655"/>
      <c r="G33" s="655"/>
      <c r="H33" s="655"/>
      <c r="I33" s="655"/>
      <c r="J33" s="655"/>
      <c r="K33" s="655"/>
      <c r="L33" s="655"/>
      <c r="M33" s="655"/>
      <c r="N33" s="655"/>
      <c r="O33" s="655"/>
      <c r="P33" s="655"/>
      <c r="Q33" s="656"/>
      <c r="R33" s="657">
        <v>41649</v>
      </c>
      <c r="S33" s="658"/>
      <c r="T33" s="658"/>
      <c r="U33" s="658"/>
      <c r="V33" s="658"/>
      <c r="W33" s="658"/>
      <c r="X33" s="658"/>
      <c r="Y33" s="659"/>
      <c r="Z33" s="695">
        <v>0.7</v>
      </c>
      <c r="AA33" s="695"/>
      <c r="AB33" s="695"/>
      <c r="AC33" s="695"/>
      <c r="AD33" s="696">
        <v>7776</v>
      </c>
      <c r="AE33" s="696"/>
      <c r="AF33" s="696"/>
      <c r="AG33" s="696"/>
      <c r="AH33" s="696"/>
      <c r="AI33" s="696"/>
      <c r="AJ33" s="696"/>
      <c r="AK33" s="696"/>
      <c r="AL33" s="660">
        <v>0.3</v>
      </c>
      <c r="AM33" s="661"/>
      <c r="AN33" s="661"/>
      <c r="AO33" s="697"/>
      <c r="AP33" s="700"/>
      <c r="AQ33" s="701"/>
      <c r="AR33" s="701"/>
      <c r="AS33" s="701"/>
      <c r="AT33" s="731"/>
      <c r="AU33" s="219"/>
      <c r="AV33" s="219"/>
      <c r="AW33" s="219"/>
      <c r="AX33" s="638" t="s">
        <v>318</v>
      </c>
      <c r="AY33" s="639"/>
      <c r="AZ33" s="639"/>
      <c r="BA33" s="639"/>
      <c r="BB33" s="639"/>
      <c r="BC33" s="639"/>
      <c r="BD33" s="639"/>
      <c r="BE33" s="639"/>
      <c r="BF33" s="640"/>
      <c r="BG33" s="718">
        <v>99.5</v>
      </c>
      <c r="BH33" s="642"/>
      <c r="BI33" s="642"/>
      <c r="BJ33" s="642"/>
      <c r="BK33" s="642"/>
      <c r="BL33" s="642"/>
      <c r="BM33" s="688">
        <v>97.7</v>
      </c>
      <c r="BN33" s="642"/>
      <c r="BO33" s="642"/>
      <c r="BP33" s="642"/>
      <c r="BQ33" s="705"/>
      <c r="BR33" s="718">
        <v>99.6</v>
      </c>
      <c r="BS33" s="642"/>
      <c r="BT33" s="642"/>
      <c r="BU33" s="642"/>
      <c r="BV33" s="642"/>
      <c r="BW33" s="642"/>
      <c r="BX33" s="688">
        <v>97.4</v>
      </c>
      <c r="BY33" s="642"/>
      <c r="BZ33" s="642"/>
      <c r="CA33" s="642"/>
      <c r="CB33" s="705"/>
      <c r="CD33" s="654" t="s">
        <v>319</v>
      </c>
      <c r="CE33" s="655"/>
      <c r="CF33" s="655"/>
      <c r="CG33" s="655"/>
      <c r="CH33" s="655"/>
      <c r="CI33" s="655"/>
      <c r="CJ33" s="655"/>
      <c r="CK33" s="655"/>
      <c r="CL33" s="655"/>
      <c r="CM33" s="655"/>
      <c r="CN33" s="655"/>
      <c r="CO33" s="655"/>
      <c r="CP33" s="655"/>
      <c r="CQ33" s="656"/>
      <c r="CR33" s="657">
        <v>2329476</v>
      </c>
      <c r="CS33" s="670"/>
      <c r="CT33" s="670"/>
      <c r="CU33" s="670"/>
      <c r="CV33" s="670"/>
      <c r="CW33" s="670"/>
      <c r="CX33" s="670"/>
      <c r="CY33" s="671"/>
      <c r="CZ33" s="660">
        <v>41.7</v>
      </c>
      <c r="DA33" s="672"/>
      <c r="DB33" s="672"/>
      <c r="DC33" s="673"/>
      <c r="DD33" s="663">
        <v>1803050</v>
      </c>
      <c r="DE33" s="670"/>
      <c r="DF33" s="670"/>
      <c r="DG33" s="670"/>
      <c r="DH33" s="670"/>
      <c r="DI33" s="670"/>
      <c r="DJ33" s="670"/>
      <c r="DK33" s="671"/>
      <c r="DL33" s="663">
        <v>993939</v>
      </c>
      <c r="DM33" s="670"/>
      <c r="DN33" s="670"/>
      <c r="DO33" s="670"/>
      <c r="DP33" s="670"/>
      <c r="DQ33" s="670"/>
      <c r="DR33" s="670"/>
      <c r="DS33" s="670"/>
      <c r="DT33" s="670"/>
      <c r="DU33" s="670"/>
      <c r="DV33" s="671"/>
      <c r="DW33" s="660">
        <v>42.6</v>
      </c>
      <c r="DX33" s="672"/>
      <c r="DY33" s="672"/>
      <c r="DZ33" s="672"/>
      <c r="EA33" s="672"/>
      <c r="EB33" s="672"/>
      <c r="EC33" s="684"/>
    </row>
    <row r="34" spans="2:133" ht="11.25" customHeight="1" x14ac:dyDescent="0.2">
      <c r="B34" s="654" t="s">
        <v>320</v>
      </c>
      <c r="C34" s="655"/>
      <c r="D34" s="655"/>
      <c r="E34" s="655"/>
      <c r="F34" s="655"/>
      <c r="G34" s="655"/>
      <c r="H34" s="655"/>
      <c r="I34" s="655"/>
      <c r="J34" s="655"/>
      <c r="K34" s="655"/>
      <c r="L34" s="655"/>
      <c r="M34" s="655"/>
      <c r="N34" s="655"/>
      <c r="O34" s="655"/>
      <c r="P34" s="655"/>
      <c r="Q34" s="656"/>
      <c r="R34" s="657">
        <v>88821</v>
      </c>
      <c r="S34" s="658"/>
      <c r="T34" s="658"/>
      <c r="U34" s="658"/>
      <c r="V34" s="658"/>
      <c r="W34" s="658"/>
      <c r="X34" s="658"/>
      <c r="Y34" s="659"/>
      <c r="Z34" s="695">
        <v>1.5</v>
      </c>
      <c r="AA34" s="695"/>
      <c r="AB34" s="695"/>
      <c r="AC34" s="695"/>
      <c r="AD34" s="696" t="s">
        <v>235</v>
      </c>
      <c r="AE34" s="696"/>
      <c r="AF34" s="696"/>
      <c r="AG34" s="696"/>
      <c r="AH34" s="696"/>
      <c r="AI34" s="696"/>
      <c r="AJ34" s="696"/>
      <c r="AK34" s="696"/>
      <c r="AL34" s="660" t="s">
        <v>130</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321</v>
      </c>
      <c r="CE34" s="655"/>
      <c r="CF34" s="655"/>
      <c r="CG34" s="655"/>
      <c r="CH34" s="655"/>
      <c r="CI34" s="655"/>
      <c r="CJ34" s="655"/>
      <c r="CK34" s="655"/>
      <c r="CL34" s="655"/>
      <c r="CM34" s="655"/>
      <c r="CN34" s="655"/>
      <c r="CO34" s="655"/>
      <c r="CP34" s="655"/>
      <c r="CQ34" s="656"/>
      <c r="CR34" s="657">
        <v>981466</v>
      </c>
      <c r="CS34" s="658"/>
      <c r="CT34" s="658"/>
      <c r="CU34" s="658"/>
      <c r="CV34" s="658"/>
      <c r="CW34" s="658"/>
      <c r="CX34" s="658"/>
      <c r="CY34" s="659"/>
      <c r="CZ34" s="660">
        <v>17.5</v>
      </c>
      <c r="DA34" s="672"/>
      <c r="DB34" s="672"/>
      <c r="DC34" s="673"/>
      <c r="DD34" s="663">
        <v>684071</v>
      </c>
      <c r="DE34" s="658"/>
      <c r="DF34" s="658"/>
      <c r="DG34" s="658"/>
      <c r="DH34" s="658"/>
      <c r="DI34" s="658"/>
      <c r="DJ34" s="658"/>
      <c r="DK34" s="659"/>
      <c r="DL34" s="663">
        <v>482186</v>
      </c>
      <c r="DM34" s="658"/>
      <c r="DN34" s="658"/>
      <c r="DO34" s="658"/>
      <c r="DP34" s="658"/>
      <c r="DQ34" s="658"/>
      <c r="DR34" s="658"/>
      <c r="DS34" s="658"/>
      <c r="DT34" s="658"/>
      <c r="DU34" s="658"/>
      <c r="DV34" s="659"/>
      <c r="DW34" s="660">
        <v>20.7</v>
      </c>
      <c r="DX34" s="672"/>
      <c r="DY34" s="672"/>
      <c r="DZ34" s="672"/>
      <c r="EA34" s="672"/>
      <c r="EB34" s="672"/>
      <c r="EC34" s="684"/>
    </row>
    <row r="35" spans="2:133" ht="11.25" customHeight="1" x14ac:dyDescent="0.2">
      <c r="B35" s="654" t="s">
        <v>322</v>
      </c>
      <c r="C35" s="655"/>
      <c r="D35" s="655"/>
      <c r="E35" s="655"/>
      <c r="F35" s="655"/>
      <c r="G35" s="655"/>
      <c r="H35" s="655"/>
      <c r="I35" s="655"/>
      <c r="J35" s="655"/>
      <c r="K35" s="655"/>
      <c r="L35" s="655"/>
      <c r="M35" s="655"/>
      <c r="N35" s="655"/>
      <c r="O35" s="655"/>
      <c r="P35" s="655"/>
      <c r="Q35" s="656"/>
      <c r="R35" s="657">
        <v>659103</v>
      </c>
      <c r="S35" s="658"/>
      <c r="T35" s="658"/>
      <c r="U35" s="658"/>
      <c r="V35" s="658"/>
      <c r="W35" s="658"/>
      <c r="X35" s="658"/>
      <c r="Y35" s="659"/>
      <c r="Z35" s="695">
        <v>11</v>
      </c>
      <c r="AA35" s="695"/>
      <c r="AB35" s="695"/>
      <c r="AC35" s="695"/>
      <c r="AD35" s="696" t="s">
        <v>130</v>
      </c>
      <c r="AE35" s="696"/>
      <c r="AF35" s="696"/>
      <c r="AG35" s="696"/>
      <c r="AH35" s="696"/>
      <c r="AI35" s="696"/>
      <c r="AJ35" s="696"/>
      <c r="AK35" s="696"/>
      <c r="AL35" s="660" t="s">
        <v>235</v>
      </c>
      <c r="AM35" s="661"/>
      <c r="AN35" s="661"/>
      <c r="AO35" s="697"/>
      <c r="AP35" s="222"/>
      <c r="AQ35" s="709" t="s">
        <v>323</v>
      </c>
      <c r="AR35" s="710"/>
      <c r="AS35" s="710"/>
      <c r="AT35" s="710"/>
      <c r="AU35" s="710"/>
      <c r="AV35" s="710"/>
      <c r="AW35" s="710"/>
      <c r="AX35" s="710"/>
      <c r="AY35" s="710"/>
      <c r="AZ35" s="710"/>
      <c r="BA35" s="710"/>
      <c r="BB35" s="710"/>
      <c r="BC35" s="710"/>
      <c r="BD35" s="710"/>
      <c r="BE35" s="710"/>
      <c r="BF35" s="711"/>
      <c r="BG35" s="709" t="s">
        <v>324</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325</v>
      </c>
      <c r="CE35" s="655"/>
      <c r="CF35" s="655"/>
      <c r="CG35" s="655"/>
      <c r="CH35" s="655"/>
      <c r="CI35" s="655"/>
      <c r="CJ35" s="655"/>
      <c r="CK35" s="655"/>
      <c r="CL35" s="655"/>
      <c r="CM35" s="655"/>
      <c r="CN35" s="655"/>
      <c r="CO35" s="655"/>
      <c r="CP35" s="655"/>
      <c r="CQ35" s="656"/>
      <c r="CR35" s="657">
        <v>33915</v>
      </c>
      <c r="CS35" s="670"/>
      <c r="CT35" s="670"/>
      <c r="CU35" s="670"/>
      <c r="CV35" s="670"/>
      <c r="CW35" s="670"/>
      <c r="CX35" s="670"/>
      <c r="CY35" s="671"/>
      <c r="CZ35" s="660">
        <v>0.6</v>
      </c>
      <c r="DA35" s="672"/>
      <c r="DB35" s="672"/>
      <c r="DC35" s="673"/>
      <c r="DD35" s="663">
        <v>32714</v>
      </c>
      <c r="DE35" s="670"/>
      <c r="DF35" s="670"/>
      <c r="DG35" s="670"/>
      <c r="DH35" s="670"/>
      <c r="DI35" s="670"/>
      <c r="DJ35" s="670"/>
      <c r="DK35" s="671"/>
      <c r="DL35" s="663">
        <v>20764</v>
      </c>
      <c r="DM35" s="670"/>
      <c r="DN35" s="670"/>
      <c r="DO35" s="670"/>
      <c r="DP35" s="670"/>
      <c r="DQ35" s="670"/>
      <c r="DR35" s="670"/>
      <c r="DS35" s="670"/>
      <c r="DT35" s="670"/>
      <c r="DU35" s="670"/>
      <c r="DV35" s="671"/>
      <c r="DW35" s="660">
        <v>0.9</v>
      </c>
      <c r="DX35" s="672"/>
      <c r="DY35" s="672"/>
      <c r="DZ35" s="672"/>
      <c r="EA35" s="672"/>
      <c r="EB35" s="672"/>
      <c r="EC35" s="684"/>
    </row>
    <row r="36" spans="2:133" ht="11.25" customHeight="1" x14ac:dyDescent="0.2">
      <c r="B36" s="654" t="s">
        <v>326</v>
      </c>
      <c r="C36" s="655"/>
      <c r="D36" s="655"/>
      <c r="E36" s="655"/>
      <c r="F36" s="655"/>
      <c r="G36" s="655"/>
      <c r="H36" s="655"/>
      <c r="I36" s="655"/>
      <c r="J36" s="655"/>
      <c r="K36" s="655"/>
      <c r="L36" s="655"/>
      <c r="M36" s="655"/>
      <c r="N36" s="655"/>
      <c r="O36" s="655"/>
      <c r="P36" s="655"/>
      <c r="Q36" s="656"/>
      <c r="R36" s="657">
        <v>398121</v>
      </c>
      <c r="S36" s="658"/>
      <c r="T36" s="658"/>
      <c r="U36" s="658"/>
      <c r="V36" s="658"/>
      <c r="W36" s="658"/>
      <c r="X36" s="658"/>
      <c r="Y36" s="659"/>
      <c r="Z36" s="695">
        <v>6.7</v>
      </c>
      <c r="AA36" s="695"/>
      <c r="AB36" s="695"/>
      <c r="AC36" s="695"/>
      <c r="AD36" s="696" t="s">
        <v>235</v>
      </c>
      <c r="AE36" s="696"/>
      <c r="AF36" s="696"/>
      <c r="AG36" s="696"/>
      <c r="AH36" s="696"/>
      <c r="AI36" s="696"/>
      <c r="AJ36" s="696"/>
      <c r="AK36" s="696"/>
      <c r="AL36" s="660" t="s">
        <v>235</v>
      </c>
      <c r="AM36" s="661"/>
      <c r="AN36" s="661"/>
      <c r="AO36" s="697"/>
      <c r="AP36" s="222"/>
      <c r="AQ36" s="706" t="s">
        <v>327</v>
      </c>
      <c r="AR36" s="707"/>
      <c r="AS36" s="707"/>
      <c r="AT36" s="707"/>
      <c r="AU36" s="707"/>
      <c r="AV36" s="707"/>
      <c r="AW36" s="707"/>
      <c r="AX36" s="707"/>
      <c r="AY36" s="708"/>
      <c r="AZ36" s="712">
        <v>464443</v>
      </c>
      <c r="BA36" s="713"/>
      <c r="BB36" s="713"/>
      <c r="BC36" s="713"/>
      <c r="BD36" s="713"/>
      <c r="BE36" s="713"/>
      <c r="BF36" s="714"/>
      <c r="BG36" s="715" t="s">
        <v>328</v>
      </c>
      <c r="BH36" s="716"/>
      <c r="BI36" s="716"/>
      <c r="BJ36" s="716"/>
      <c r="BK36" s="716"/>
      <c r="BL36" s="716"/>
      <c r="BM36" s="716"/>
      <c r="BN36" s="716"/>
      <c r="BO36" s="716"/>
      <c r="BP36" s="716"/>
      <c r="BQ36" s="716"/>
      <c r="BR36" s="716"/>
      <c r="BS36" s="716"/>
      <c r="BT36" s="716"/>
      <c r="BU36" s="717"/>
      <c r="BV36" s="712">
        <v>21711</v>
      </c>
      <c r="BW36" s="713"/>
      <c r="BX36" s="713"/>
      <c r="BY36" s="713"/>
      <c r="BZ36" s="713"/>
      <c r="CA36" s="713"/>
      <c r="CB36" s="714"/>
      <c r="CD36" s="654" t="s">
        <v>329</v>
      </c>
      <c r="CE36" s="655"/>
      <c r="CF36" s="655"/>
      <c r="CG36" s="655"/>
      <c r="CH36" s="655"/>
      <c r="CI36" s="655"/>
      <c r="CJ36" s="655"/>
      <c r="CK36" s="655"/>
      <c r="CL36" s="655"/>
      <c r="CM36" s="655"/>
      <c r="CN36" s="655"/>
      <c r="CO36" s="655"/>
      <c r="CP36" s="655"/>
      <c r="CQ36" s="656"/>
      <c r="CR36" s="657">
        <v>647529</v>
      </c>
      <c r="CS36" s="658"/>
      <c r="CT36" s="658"/>
      <c r="CU36" s="658"/>
      <c r="CV36" s="658"/>
      <c r="CW36" s="658"/>
      <c r="CX36" s="658"/>
      <c r="CY36" s="659"/>
      <c r="CZ36" s="660">
        <v>11.6</v>
      </c>
      <c r="DA36" s="672"/>
      <c r="DB36" s="672"/>
      <c r="DC36" s="673"/>
      <c r="DD36" s="663">
        <v>505380</v>
      </c>
      <c r="DE36" s="658"/>
      <c r="DF36" s="658"/>
      <c r="DG36" s="658"/>
      <c r="DH36" s="658"/>
      <c r="DI36" s="658"/>
      <c r="DJ36" s="658"/>
      <c r="DK36" s="659"/>
      <c r="DL36" s="663">
        <v>265218</v>
      </c>
      <c r="DM36" s="658"/>
      <c r="DN36" s="658"/>
      <c r="DO36" s="658"/>
      <c r="DP36" s="658"/>
      <c r="DQ36" s="658"/>
      <c r="DR36" s="658"/>
      <c r="DS36" s="658"/>
      <c r="DT36" s="658"/>
      <c r="DU36" s="658"/>
      <c r="DV36" s="659"/>
      <c r="DW36" s="660">
        <v>11.4</v>
      </c>
      <c r="DX36" s="672"/>
      <c r="DY36" s="672"/>
      <c r="DZ36" s="672"/>
      <c r="EA36" s="672"/>
      <c r="EB36" s="672"/>
      <c r="EC36" s="684"/>
    </row>
    <row r="37" spans="2:133" ht="11.25" customHeight="1" x14ac:dyDescent="0.2">
      <c r="B37" s="654" t="s">
        <v>330</v>
      </c>
      <c r="C37" s="655"/>
      <c r="D37" s="655"/>
      <c r="E37" s="655"/>
      <c r="F37" s="655"/>
      <c r="G37" s="655"/>
      <c r="H37" s="655"/>
      <c r="I37" s="655"/>
      <c r="J37" s="655"/>
      <c r="K37" s="655"/>
      <c r="L37" s="655"/>
      <c r="M37" s="655"/>
      <c r="N37" s="655"/>
      <c r="O37" s="655"/>
      <c r="P37" s="655"/>
      <c r="Q37" s="656"/>
      <c r="R37" s="657">
        <v>42942</v>
      </c>
      <c r="S37" s="658"/>
      <c r="T37" s="658"/>
      <c r="U37" s="658"/>
      <c r="V37" s="658"/>
      <c r="W37" s="658"/>
      <c r="X37" s="658"/>
      <c r="Y37" s="659"/>
      <c r="Z37" s="695">
        <v>0.7</v>
      </c>
      <c r="AA37" s="695"/>
      <c r="AB37" s="695"/>
      <c r="AC37" s="695"/>
      <c r="AD37" s="696">
        <v>1369</v>
      </c>
      <c r="AE37" s="696"/>
      <c r="AF37" s="696"/>
      <c r="AG37" s="696"/>
      <c r="AH37" s="696"/>
      <c r="AI37" s="696"/>
      <c r="AJ37" s="696"/>
      <c r="AK37" s="696"/>
      <c r="AL37" s="660">
        <v>0.1</v>
      </c>
      <c r="AM37" s="661"/>
      <c r="AN37" s="661"/>
      <c r="AO37" s="697"/>
      <c r="AQ37" s="690" t="s">
        <v>331</v>
      </c>
      <c r="AR37" s="691"/>
      <c r="AS37" s="691"/>
      <c r="AT37" s="691"/>
      <c r="AU37" s="691"/>
      <c r="AV37" s="691"/>
      <c r="AW37" s="691"/>
      <c r="AX37" s="691"/>
      <c r="AY37" s="692"/>
      <c r="AZ37" s="657">
        <v>165990</v>
      </c>
      <c r="BA37" s="658"/>
      <c r="BB37" s="658"/>
      <c r="BC37" s="658"/>
      <c r="BD37" s="670"/>
      <c r="BE37" s="670"/>
      <c r="BF37" s="693"/>
      <c r="BG37" s="654" t="s">
        <v>332</v>
      </c>
      <c r="BH37" s="655"/>
      <c r="BI37" s="655"/>
      <c r="BJ37" s="655"/>
      <c r="BK37" s="655"/>
      <c r="BL37" s="655"/>
      <c r="BM37" s="655"/>
      <c r="BN37" s="655"/>
      <c r="BO37" s="655"/>
      <c r="BP37" s="655"/>
      <c r="BQ37" s="655"/>
      <c r="BR37" s="655"/>
      <c r="BS37" s="655"/>
      <c r="BT37" s="655"/>
      <c r="BU37" s="656"/>
      <c r="BV37" s="657">
        <v>21711</v>
      </c>
      <c r="BW37" s="658"/>
      <c r="BX37" s="658"/>
      <c r="BY37" s="658"/>
      <c r="BZ37" s="658"/>
      <c r="CA37" s="658"/>
      <c r="CB37" s="694"/>
      <c r="CD37" s="654" t="s">
        <v>333</v>
      </c>
      <c r="CE37" s="655"/>
      <c r="CF37" s="655"/>
      <c r="CG37" s="655"/>
      <c r="CH37" s="655"/>
      <c r="CI37" s="655"/>
      <c r="CJ37" s="655"/>
      <c r="CK37" s="655"/>
      <c r="CL37" s="655"/>
      <c r="CM37" s="655"/>
      <c r="CN37" s="655"/>
      <c r="CO37" s="655"/>
      <c r="CP37" s="655"/>
      <c r="CQ37" s="656"/>
      <c r="CR37" s="657">
        <v>115440</v>
      </c>
      <c r="CS37" s="670"/>
      <c r="CT37" s="670"/>
      <c r="CU37" s="670"/>
      <c r="CV37" s="670"/>
      <c r="CW37" s="670"/>
      <c r="CX37" s="670"/>
      <c r="CY37" s="671"/>
      <c r="CZ37" s="660">
        <v>2.1</v>
      </c>
      <c r="DA37" s="672"/>
      <c r="DB37" s="672"/>
      <c r="DC37" s="673"/>
      <c r="DD37" s="663">
        <v>115440</v>
      </c>
      <c r="DE37" s="670"/>
      <c r="DF37" s="670"/>
      <c r="DG37" s="670"/>
      <c r="DH37" s="670"/>
      <c r="DI37" s="670"/>
      <c r="DJ37" s="670"/>
      <c r="DK37" s="671"/>
      <c r="DL37" s="663">
        <v>112644</v>
      </c>
      <c r="DM37" s="670"/>
      <c r="DN37" s="670"/>
      <c r="DO37" s="670"/>
      <c r="DP37" s="670"/>
      <c r="DQ37" s="670"/>
      <c r="DR37" s="670"/>
      <c r="DS37" s="670"/>
      <c r="DT37" s="670"/>
      <c r="DU37" s="670"/>
      <c r="DV37" s="671"/>
      <c r="DW37" s="660">
        <v>4.8</v>
      </c>
      <c r="DX37" s="672"/>
      <c r="DY37" s="672"/>
      <c r="DZ37" s="672"/>
      <c r="EA37" s="672"/>
      <c r="EB37" s="672"/>
      <c r="EC37" s="684"/>
    </row>
    <row r="38" spans="2:133" ht="11.25" customHeight="1" x14ac:dyDescent="0.2">
      <c r="B38" s="654" t="s">
        <v>334</v>
      </c>
      <c r="C38" s="655"/>
      <c r="D38" s="655"/>
      <c r="E38" s="655"/>
      <c r="F38" s="655"/>
      <c r="G38" s="655"/>
      <c r="H38" s="655"/>
      <c r="I38" s="655"/>
      <c r="J38" s="655"/>
      <c r="K38" s="655"/>
      <c r="L38" s="655"/>
      <c r="M38" s="655"/>
      <c r="N38" s="655"/>
      <c r="O38" s="655"/>
      <c r="P38" s="655"/>
      <c r="Q38" s="656"/>
      <c r="R38" s="657">
        <v>1117413</v>
      </c>
      <c r="S38" s="658"/>
      <c r="T38" s="658"/>
      <c r="U38" s="658"/>
      <c r="V38" s="658"/>
      <c r="W38" s="658"/>
      <c r="X38" s="658"/>
      <c r="Y38" s="659"/>
      <c r="Z38" s="695">
        <v>18.7</v>
      </c>
      <c r="AA38" s="695"/>
      <c r="AB38" s="695"/>
      <c r="AC38" s="695"/>
      <c r="AD38" s="696" t="s">
        <v>130</v>
      </c>
      <c r="AE38" s="696"/>
      <c r="AF38" s="696"/>
      <c r="AG38" s="696"/>
      <c r="AH38" s="696"/>
      <c r="AI38" s="696"/>
      <c r="AJ38" s="696"/>
      <c r="AK38" s="696"/>
      <c r="AL38" s="660" t="s">
        <v>235</v>
      </c>
      <c r="AM38" s="661"/>
      <c r="AN38" s="661"/>
      <c r="AO38" s="697"/>
      <c r="AQ38" s="690" t="s">
        <v>335</v>
      </c>
      <c r="AR38" s="691"/>
      <c r="AS38" s="691"/>
      <c r="AT38" s="691"/>
      <c r="AU38" s="691"/>
      <c r="AV38" s="691"/>
      <c r="AW38" s="691"/>
      <c r="AX38" s="691"/>
      <c r="AY38" s="692"/>
      <c r="AZ38" s="657">
        <v>1545</v>
      </c>
      <c r="BA38" s="658"/>
      <c r="BB38" s="658"/>
      <c r="BC38" s="658"/>
      <c r="BD38" s="670"/>
      <c r="BE38" s="670"/>
      <c r="BF38" s="693"/>
      <c r="BG38" s="654" t="s">
        <v>336</v>
      </c>
      <c r="BH38" s="655"/>
      <c r="BI38" s="655"/>
      <c r="BJ38" s="655"/>
      <c r="BK38" s="655"/>
      <c r="BL38" s="655"/>
      <c r="BM38" s="655"/>
      <c r="BN38" s="655"/>
      <c r="BO38" s="655"/>
      <c r="BP38" s="655"/>
      <c r="BQ38" s="655"/>
      <c r="BR38" s="655"/>
      <c r="BS38" s="655"/>
      <c r="BT38" s="655"/>
      <c r="BU38" s="656"/>
      <c r="BV38" s="657">
        <v>856</v>
      </c>
      <c r="BW38" s="658"/>
      <c r="BX38" s="658"/>
      <c r="BY38" s="658"/>
      <c r="BZ38" s="658"/>
      <c r="CA38" s="658"/>
      <c r="CB38" s="694"/>
      <c r="CD38" s="654" t="s">
        <v>337</v>
      </c>
      <c r="CE38" s="655"/>
      <c r="CF38" s="655"/>
      <c r="CG38" s="655"/>
      <c r="CH38" s="655"/>
      <c r="CI38" s="655"/>
      <c r="CJ38" s="655"/>
      <c r="CK38" s="655"/>
      <c r="CL38" s="655"/>
      <c r="CM38" s="655"/>
      <c r="CN38" s="655"/>
      <c r="CO38" s="655"/>
      <c r="CP38" s="655"/>
      <c r="CQ38" s="656"/>
      <c r="CR38" s="657">
        <v>296908</v>
      </c>
      <c r="CS38" s="658"/>
      <c r="CT38" s="658"/>
      <c r="CU38" s="658"/>
      <c r="CV38" s="658"/>
      <c r="CW38" s="658"/>
      <c r="CX38" s="658"/>
      <c r="CY38" s="659"/>
      <c r="CZ38" s="660">
        <v>5.3</v>
      </c>
      <c r="DA38" s="672"/>
      <c r="DB38" s="672"/>
      <c r="DC38" s="673"/>
      <c r="DD38" s="663">
        <v>240048</v>
      </c>
      <c r="DE38" s="658"/>
      <c r="DF38" s="658"/>
      <c r="DG38" s="658"/>
      <c r="DH38" s="658"/>
      <c r="DI38" s="658"/>
      <c r="DJ38" s="658"/>
      <c r="DK38" s="659"/>
      <c r="DL38" s="663">
        <v>225771</v>
      </c>
      <c r="DM38" s="658"/>
      <c r="DN38" s="658"/>
      <c r="DO38" s="658"/>
      <c r="DP38" s="658"/>
      <c r="DQ38" s="658"/>
      <c r="DR38" s="658"/>
      <c r="DS38" s="658"/>
      <c r="DT38" s="658"/>
      <c r="DU38" s="658"/>
      <c r="DV38" s="659"/>
      <c r="DW38" s="660">
        <v>9.6999999999999993</v>
      </c>
      <c r="DX38" s="672"/>
      <c r="DY38" s="672"/>
      <c r="DZ38" s="672"/>
      <c r="EA38" s="672"/>
      <c r="EB38" s="672"/>
      <c r="EC38" s="684"/>
    </row>
    <row r="39" spans="2:133" ht="11.25" customHeight="1" x14ac:dyDescent="0.2">
      <c r="B39" s="654" t="s">
        <v>338</v>
      </c>
      <c r="C39" s="655"/>
      <c r="D39" s="655"/>
      <c r="E39" s="655"/>
      <c r="F39" s="655"/>
      <c r="G39" s="655"/>
      <c r="H39" s="655"/>
      <c r="I39" s="655"/>
      <c r="J39" s="655"/>
      <c r="K39" s="655"/>
      <c r="L39" s="655"/>
      <c r="M39" s="655"/>
      <c r="N39" s="655"/>
      <c r="O39" s="655"/>
      <c r="P39" s="655"/>
      <c r="Q39" s="656"/>
      <c r="R39" s="657" t="s">
        <v>131</v>
      </c>
      <c r="S39" s="658"/>
      <c r="T39" s="658"/>
      <c r="U39" s="658"/>
      <c r="V39" s="658"/>
      <c r="W39" s="658"/>
      <c r="X39" s="658"/>
      <c r="Y39" s="659"/>
      <c r="Z39" s="695" t="s">
        <v>130</v>
      </c>
      <c r="AA39" s="695"/>
      <c r="AB39" s="695"/>
      <c r="AC39" s="695"/>
      <c r="AD39" s="696" t="s">
        <v>235</v>
      </c>
      <c r="AE39" s="696"/>
      <c r="AF39" s="696"/>
      <c r="AG39" s="696"/>
      <c r="AH39" s="696"/>
      <c r="AI39" s="696"/>
      <c r="AJ39" s="696"/>
      <c r="AK39" s="696"/>
      <c r="AL39" s="660" t="s">
        <v>130</v>
      </c>
      <c r="AM39" s="661"/>
      <c r="AN39" s="661"/>
      <c r="AO39" s="697"/>
      <c r="AQ39" s="690" t="s">
        <v>339</v>
      </c>
      <c r="AR39" s="691"/>
      <c r="AS39" s="691"/>
      <c r="AT39" s="691"/>
      <c r="AU39" s="691"/>
      <c r="AV39" s="691"/>
      <c r="AW39" s="691"/>
      <c r="AX39" s="691"/>
      <c r="AY39" s="692"/>
      <c r="AZ39" s="657" t="s">
        <v>130</v>
      </c>
      <c r="BA39" s="658"/>
      <c r="BB39" s="658"/>
      <c r="BC39" s="658"/>
      <c r="BD39" s="670"/>
      <c r="BE39" s="670"/>
      <c r="BF39" s="693"/>
      <c r="BG39" s="654" t="s">
        <v>340</v>
      </c>
      <c r="BH39" s="655"/>
      <c r="BI39" s="655"/>
      <c r="BJ39" s="655"/>
      <c r="BK39" s="655"/>
      <c r="BL39" s="655"/>
      <c r="BM39" s="655"/>
      <c r="BN39" s="655"/>
      <c r="BO39" s="655"/>
      <c r="BP39" s="655"/>
      <c r="BQ39" s="655"/>
      <c r="BR39" s="655"/>
      <c r="BS39" s="655"/>
      <c r="BT39" s="655"/>
      <c r="BU39" s="656"/>
      <c r="BV39" s="657">
        <v>1398</v>
      </c>
      <c r="BW39" s="658"/>
      <c r="BX39" s="658"/>
      <c r="BY39" s="658"/>
      <c r="BZ39" s="658"/>
      <c r="CA39" s="658"/>
      <c r="CB39" s="694"/>
      <c r="CD39" s="654" t="s">
        <v>341</v>
      </c>
      <c r="CE39" s="655"/>
      <c r="CF39" s="655"/>
      <c r="CG39" s="655"/>
      <c r="CH39" s="655"/>
      <c r="CI39" s="655"/>
      <c r="CJ39" s="655"/>
      <c r="CK39" s="655"/>
      <c r="CL39" s="655"/>
      <c r="CM39" s="655"/>
      <c r="CN39" s="655"/>
      <c r="CO39" s="655"/>
      <c r="CP39" s="655"/>
      <c r="CQ39" s="656"/>
      <c r="CR39" s="657">
        <v>309658</v>
      </c>
      <c r="CS39" s="670"/>
      <c r="CT39" s="670"/>
      <c r="CU39" s="670"/>
      <c r="CV39" s="670"/>
      <c r="CW39" s="670"/>
      <c r="CX39" s="670"/>
      <c r="CY39" s="671"/>
      <c r="CZ39" s="660">
        <v>5.5</v>
      </c>
      <c r="DA39" s="672"/>
      <c r="DB39" s="672"/>
      <c r="DC39" s="673"/>
      <c r="DD39" s="663">
        <v>280837</v>
      </c>
      <c r="DE39" s="670"/>
      <c r="DF39" s="670"/>
      <c r="DG39" s="670"/>
      <c r="DH39" s="670"/>
      <c r="DI39" s="670"/>
      <c r="DJ39" s="670"/>
      <c r="DK39" s="671"/>
      <c r="DL39" s="663" t="s">
        <v>130</v>
      </c>
      <c r="DM39" s="670"/>
      <c r="DN39" s="670"/>
      <c r="DO39" s="670"/>
      <c r="DP39" s="670"/>
      <c r="DQ39" s="670"/>
      <c r="DR39" s="670"/>
      <c r="DS39" s="670"/>
      <c r="DT39" s="670"/>
      <c r="DU39" s="670"/>
      <c r="DV39" s="671"/>
      <c r="DW39" s="660" t="s">
        <v>130</v>
      </c>
      <c r="DX39" s="672"/>
      <c r="DY39" s="672"/>
      <c r="DZ39" s="672"/>
      <c r="EA39" s="672"/>
      <c r="EB39" s="672"/>
      <c r="EC39" s="684"/>
    </row>
    <row r="40" spans="2:133" ht="11.25" customHeight="1" x14ac:dyDescent="0.2">
      <c r="B40" s="654" t="s">
        <v>342</v>
      </c>
      <c r="C40" s="655"/>
      <c r="D40" s="655"/>
      <c r="E40" s="655"/>
      <c r="F40" s="655"/>
      <c r="G40" s="655"/>
      <c r="H40" s="655"/>
      <c r="I40" s="655"/>
      <c r="J40" s="655"/>
      <c r="K40" s="655"/>
      <c r="L40" s="655"/>
      <c r="M40" s="655"/>
      <c r="N40" s="655"/>
      <c r="O40" s="655"/>
      <c r="P40" s="655"/>
      <c r="Q40" s="656"/>
      <c r="R40" s="657">
        <v>22013</v>
      </c>
      <c r="S40" s="658"/>
      <c r="T40" s="658"/>
      <c r="U40" s="658"/>
      <c r="V40" s="658"/>
      <c r="W40" s="658"/>
      <c r="X40" s="658"/>
      <c r="Y40" s="659"/>
      <c r="Z40" s="695">
        <v>0.4</v>
      </c>
      <c r="AA40" s="695"/>
      <c r="AB40" s="695"/>
      <c r="AC40" s="695"/>
      <c r="AD40" s="696" t="s">
        <v>235</v>
      </c>
      <c r="AE40" s="696"/>
      <c r="AF40" s="696"/>
      <c r="AG40" s="696"/>
      <c r="AH40" s="696"/>
      <c r="AI40" s="696"/>
      <c r="AJ40" s="696"/>
      <c r="AK40" s="696"/>
      <c r="AL40" s="660" t="s">
        <v>235</v>
      </c>
      <c r="AM40" s="661"/>
      <c r="AN40" s="661"/>
      <c r="AO40" s="697"/>
      <c r="AQ40" s="690" t="s">
        <v>343</v>
      </c>
      <c r="AR40" s="691"/>
      <c r="AS40" s="691"/>
      <c r="AT40" s="691"/>
      <c r="AU40" s="691"/>
      <c r="AV40" s="691"/>
      <c r="AW40" s="691"/>
      <c r="AX40" s="691"/>
      <c r="AY40" s="692"/>
      <c r="AZ40" s="657" t="s">
        <v>235</v>
      </c>
      <c r="BA40" s="658"/>
      <c r="BB40" s="658"/>
      <c r="BC40" s="658"/>
      <c r="BD40" s="670"/>
      <c r="BE40" s="670"/>
      <c r="BF40" s="693"/>
      <c r="BG40" s="698" t="s">
        <v>344</v>
      </c>
      <c r="BH40" s="699"/>
      <c r="BI40" s="699"/>
      <c r="BJ40" s="699"/>
      <c r="BK40" s="699"/>
      <c r="BL40" s="223"/>
      <c r="BM40" s="655" t="s">
        <v>345</v>
      </c>
      <c r="BN40" s="655"/>
      <c r="BO40" s="655"/>
      <c r="BP40" s="655"/>
      <c r="BQ40" s="655"/>
      <c r="BR40" s="655"/>
      <c r="BS40" s="655"/>
      <c r="BT40" s="655"/>
      <c r="BU40" s="656"/>
      <c r="BV40" s="657">
        <v>110</v>
      </c>
      <c r="BW40" s="658"/>
      <c r="BX40" s="658"/>
      <c r="BY40" s="658"/>
      <c r="BZ40" s="658"/>
      <c r="CA40" s="658"/>
      <c r="CB40" s="694"/>
      <c r="CD40" s="654" t="s">
        <v>346</v>
      </c>
      <c r="CE40" s="655"/>
      <c r="CF40" s="655"/>
      <c r="CG40" s="655"/>
      <c r="CH40" s="655"/>
      <c r="CI40" s="655"/>
      <c r="CJ40" s="655"/>
      <c r="CK40" s="655"/>
      <c r="CL40" s="655"/>
      <c r="CM40" s="655"/>
      <c r="CN40" s="655"/>
      <c r="CO40" s="655"/>
      <c r="CP40" s="655"/>
      <c r="CQ40" s="656"/>
      <c r="CR40" s="657">
        <v>60000</v>
      </c>
      <c r="CS40" s="658"/>
      <c r="CT40" s="658"/>
      <c r="CU40" s="658"/>
      <c r="CV40" s="658"/>
      <c r="CW40" s="658"/>
      <c r="CX40" s="658"/>
      <c r="CY40" s="659"/>
      <c r="CZ40" s="660">
        <v>1.1000000000000001</v>
      </c>
      <c r="DA40" s="672"/>
      <c r="DB40" s="672"/>
      <c r="DC40" s="673"/>
      <c r="DD40" s="663">
        <v>60000</v>
      </c>
      <c r="DE40" s="658"/>
      <c r="DF40" s="658"/>
      <c r="DG40" s="658"/>
      <c r="DH40" s="658"/>
      <c r="DI40" s="658"/>
      <c r="DJ40" s="658"/>
      <c r="DK40" s="659"/>
      <c r="DL40" s="663" t="s">
        <v>130</v>
      </c>
      <c r="DM40" s="658"/>
      <c r="DN40" s="658"/>
      <c r="DO40" s="658"/>
      <c r="DP40" s="658"/>
      <c r="DQ40" s="658"/>
      <c r="DR40" s="658"/>
      <c r="DS40" s="658"/>
      <c r="DT40" s="658"/>
      <c r="DU40" s="658"/>
      <c r="DV40" s="659"/>
      <c r="DW40" s="660" t="s">
        <v>130</v>
      </c>
      <c r="DX40" s="672"/>
      <c r="DY40" s="672"/>
      <c r="DZ40" s="672"/>
      <c r="EA40" s="672"/>
      <c r="EB40" s="672"/>
      <c r="EC40" s="684"/>
    </row>
    <row r="41" spans="2:133" ht="11.25" customHeight="1" x14ac:dyDescent="0.2">
      <c r="B41" s="638" t="s">
        <v>347</v>
      </c>
      <c r="C41" s="639"/>
      <c r="D41" s="639"/>
      <c r="E41" s="639"/>
      <c r="F41" s="639"/>
      <c r="G41" s="639"/>
      <c r="H41" s="639"/>
      <c r="I41" s="639"/>
      <c r="J41" s="639"/>
      <c r="K41" s="639"/>
      <c r="L41" s="639"/>
      <c r="M41" s="639"/>
      <c r="N41" s="639"/>
      <c r="O41" s="639"/>
      <c r="P41" s="639"/>
      <c r="Q41" s="640"/>
      <c r="R41" s="641">
        <v>5966321</v>
      </c>
      <c r="S41" s="682"/>
      <c r="T41" s="682"/>
      <c r="U41" s="682"/>
      <c r="V41" s="682"/>
      <c r="W41" s="682"/>
      <c r="X41" s="682"/>
      <c r="Y41" s="685"/>
      <c r="Z41" s="686">
        <v>100</v>
      </c>
      <c r="AA41" s="686"/>
      <c r="AB41" s="686"/>
      <c r="AC41" s="686"/>
      <c r="AD41" s="687">
        <v>2312810</v>
      </c>
      <c r="AE41" s="687"/>
      <c r="AF41" s="687"/>
      <c r="AG41" s="687"/>
      <c r="AH41" s="687"/>
      <c r="AI41" s="687"/>
      <c r="AJ41" s="687"/>
      <c r="AK41" s="687"/>
      <c r="AL41" s="644">
        <v>100</v>
      </c>
      <c r="AM41" s="688"/>
      <c r="AN41" s="688"/>
      <c r="AO41" s="689"/>
      <c r="AQ41" s="690" t="s">
        <v>348</v>
      </c>
      <c r="AR41" s="691"/>
      <c r="AS41" s="691"/>
      <c r="AT41" s="691"/>
      <c r="AU41" s="691"/>
      <c r="AV41" s="691"/>
      <c r="AW41" s="691"/>
      <c r="AX41" s="691"/>
      <c r="AY41" s="692"/>
      <c r="AZ41" s="657">
        <v>74174</v>
      </c>
      <c r="BA41" s="658"/>
      <c r="BB41" s="658"/>
      <c r="BC41" s="658"/>
      <c r="BD41" s="670"/>
      <c r="BE41" s="670"/>
      <c r="BF41" s="693"/>
      <c r="BG41" s="698"/>
      <c r="BH41" s="699"/>
      <c r="BI41" s="699"/>
      <c r="BJ41" s="699"/>
      <c r="BK41" s="699"/>
      <c r="BL41" s="223"/>
      <c r="BM41" s="655" t="s">
        <v>349</v>
      </c>
      <c r="BN41" s="655"/>
      <c r="BO41" s="655"/>
      <c r="BP41" s="655"/>
      <c r="BQ41" s="655"/>
      <c r="BR41" s="655"/>
      <c r="BS41" s="655"/>
      <c r="BT41" s="655"/>
      <c r="BU41" s="656"/>
      <c r="BV41" s="657" t="s">
        <v>130</v>
      </c>
      <c r="BW41" s="658"/>
      <c r="BX41" s="658"/>
      <c r="BY41" s="658"/>
      <c r="BZ41" s="658"/>
      <c r="CA41" s="658"/>
      <c r="CB41" s="694"/>
      <c r="CD41" s="654" t="s">
        <v>350</v>
      </c>
      <c r="CE41" s="655"/>
      <c r="CF41" s="655"/>
      <c r="CG41" s="655"/>
      <c r="CH41" s="655"/>
      <c r="CI41" s="655"/>
      <c r="CJ41" s="655"/>
      <c r="CK41" s="655"/>
      <c r="CL41" s="655"/>
      <c r="CM41" s="655"/>
      <c r="CN41" s="655"/>
      <c r="CO41" s="655"/>
      <c r="CP41" s="655"/>
      <c r="CQ41" s="656"/>
      <c r="CR41" s="657" t="s">
        <v>131</v>
      </c>
      <c r="CS41" s="670"/>
      <c r="CT41" s="670"/>
      <c r="CU41" s="670"/>
      <c r="CV41" s="670"/>
      <c r="CW41" s="670"/>
      <c r="CX41" s="670"/>
      <c r="CY41" s="671"/>
      <c r="CZ41" s="660" t="s">
        <v>235</v>
      </c>
      <c r="DA41" s="672"/>
      <c r="DB41" s="672"/>
      <c r="DC41" s="673"/>
      <c r="DD41" s="663" t="s">
        <v>130</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351</v>
      </c>
      <c r="AR42" s="703"/>
      <c r="AS42" s="703"/>
      <c r="AT42" s="703"/>
      <c r="AU42" s="703"/>
      <c r="AV42" s="703"/>
      <c r="AW42" s="703"/>
      <c r="AX42" s="703"/>
      <c r="AY42" s="704"/>
      <c r="AZ42" s="641">
        <v>222734</v>
      </c>
      <c r="BA42" s="682"/>
      <c r="BB42" s="682"/>
      <c r="BC42" s="682"/>
      <c r="BD42" s="642"/>
      <c r="BE42" s="642"/>
      <c r="BF42" s="705"/>
      <c r="BG42" s="700"/>
      <c r="BH42" s="701"/>
      <c r="BI42" s="701"/>
      <c r="BJ42" s="701"/>
      <c r="BK42" s="701"/>
      <c r="BL42" s="224"/>
      <c r="BM42" s="639" t="s">
        <v>352</v>
      </c>
      <c r="BN42" s="639"/>
      <c r="BO42" s="639"/>
      <c r="BP42" s="639"/>
      <c r="BQ42" s="639"/>
      <c r="BR42" s="639"/>
      <c r="BS42" s="639"/>
      <c r="BT42" s="639"/>
      <c r="BU42" s="640"/>
      <c r="BV42" s="641">
        <v>359</v>
      </c>
      <c r="BW42" s="682"/>
      <c r="BX42" s="682"/>
      <c r="BY42" s="682"/>
      <c r="BZ42" s="682"/>
      <c r="CA42" s="682"/>
      <c r="CB42" s="683"/>
      <c r="CD42" s="654" t="s">
        <v>353</v>
      </c>
      <c r="CE42" s="655"/>
      <c r="CF42" s="655"/>
      <c r="CG42" s="655"/>
      <c r="CH42" s="655"/>
      <c r="CI42" s="655"/>
      <c r="CJ42" s="655"/>
      <c r="CK42" s="655"/>
      <c r="CL42" s="655"/>
      <c r="CM42" s="655"/>
      <c r="CN42" s="655"/>
      <c r="CO42" s="655"/>
      <c r="CP42" s="655"/>
      <c r="CQ42" s="656"/>
      <c r="CR42" s="657">
        <v>1719508</v>
      </c>
      <c r="CS42" s="670"/>
      <c r="CT42" s="670"/>
      <c r="CU42" s="670"/>
      <c r="CV42" s="670"/>
      <c r="CW42" s="670"/>
      <c r="CX42" s="670"/>
      <c r="CY42" s="671"/>
      <c r="CZ42" s="660">
        <v>30.7</v>
      </c>
      <c r="DA42" s="672"/>
      <c r="DB42" s="672"/>
      <c r="DC42" s="673"/>
      <c r="DD42" s="663">
        <v>53870</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354</v>
      </c>
      <c r="CD43" s="654" t="s">
        <v>355</v>
      </c>
      <c r="CE43" s="655"/>
      <c r="CF43" s="655"/>
      <c r="CG43" s="655"/>
      <c r="CH43" s="655"/>
      <c r="CI43" s="655"/>
      <c r="CJ43" s="655"/>
      <c r="CK43" s="655"/>
      <c r="CL43" s="655"/>
      <c r="CM43" s="655"/>
      <c r="CN43" s="655"/>
      <c r="CO43" s="655"/>
      <c r="CP43" s="655"/>
      <c r="CQ43" s="656"/>
      <c r="CR43" s="657">
        <v>6661</v>
      </c>
      <c r="CS43" s="670"/>
      <c r="CT43" s="670"/>
      <c r="CU43" s="670"/>
      <c r="CV43" s="670"/>
      <c r="CW43" s="670"/>
      <c r="CX43" s="670"/>
      <c r="CY43" s="671"/>
      <c r="CZ43" s="660">
        <v>0.1</v>
      </c>
      <c r="DA43" s="672"/>
      <c r="DB43" s="672"/>
      <c r="DC43" s="673"/>
      <c r="DD43" s="663">
        <v>1711</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356</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303</v>
      </c>
      <c r="CE44" s="677"/>
      <c r="CF44" s="654" t="s">
        <v>357</v>
      </c>
      <c r="CG44" s="655"/>
      <c r="CH44" s="655"/>
      <c r="CI44" s="655"/>
      <c r="CJ44" s="655"/>
      <c r="CK44" s="655"/>
      <c r="CL44" s="655"/>
      <c r="CM44" s="655"/>
      <c r="CN44" s="655"/>
      <c r="CO44" s="655"/>
      <c r="CP44" s="655"/>
      <c r="CQ44" s="656"/>
      <c r="CR44" s="657">
        <v>1716264</v>
      </c>
      <c r="CS44" s="658"/>
      <c r="CT44" s="658"/>
      <c r="CU44" s="658"/>
      <c r="CV44" s="658"/>
      <c r="CW44" s="658"/>
      <c r="CX44" s="658"/>
      <c r="CY44" s="659"/>
      <c r="CZ44" s="660">
        <v>30.7</v>
      </c>
      <c r="DA44" s="661"/>
      <c r="DB44" s="661"/>
      <c r="DC44" s="662"/>
      <c r="DD44" s="663">
        <v>50626</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358</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359</v>
      </c>
      <c r="CG45" s="655"/>
      <c r="CH45" s="655"/>
      <c r="CI45" s="655"/>
      <c r="CJ45" s="655"/>
      <c r="CK45" s="655"/>
      <c r="CL45" s="655"/>
      <c r="CM45" s="655"/>
      <c r="CN45" s="655"/>
      <c r="CO45" s="655"/>
      <c r="CP45" s="655"/>
      <c r="CQ45" s="656"/>
      <c r="CR45" s="657">
        <v>201295</v>
      </c>
      <c r="CS45" s="670"/>
      <c r="CT45" s="670"/>
      <c r="CU45" s="670"/>
      <c r="CV45" s="670"/>
      <c r="CW45" s="670"/>
      <c r="CX45" s="670"/>
      <c r="CY45" s="671"/>
      <c r="CZ45" s="660">
        <v>3.6</v>
      </c>
      <c r="DA45" s="672"/>
      <c r="DB45" s="672"/>
      <c r="DC45" s="673"/>
      <c r="DD45" s="663">
        <v>7034</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360</v>
      </c>
      <c r="CG46" s="655"/>
      <c r="CH46" s="655"/>
      <c r="CI46" s="655"/>
      <c r="CJ46" s="655"/>
      <c r="CK46" s="655"/>
      <c r="CL46" s="655"/>
      <c r="CM46" s="655"/>
      <c r="CN46" s="655"/>
      <c r="CO46" s="655"/>
      <c r="CP46" s="655"/>
      <c r="CQ46" s="656"/>
      <c r="CR46" s="657">
        <v>1514969</v>
      </c>
      <c r="CS46" s="658"/>
      <c r="CT46" s="658"/>
      <c r="CU46" s="658"/>
      <c r="CV46" s="658"/>
      <c r="CW46" s="658"/>
      <c r="CX46" s="658"/>
      <c r="CY46" s="659"/>
      <c r="CZ46" s="660">
        <v>27.1</v>
      </c>
      <c r="DA46" s="661"/>
      <c r="DB46" s="661"/>
      <c r="DC46" s="662"/>
      <c r="DD46" s="663">
        <v>43592</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361</v>
      </c>
      <c r="CG47" s="655"/>
      <c r="CH47" s="655"/>
      <c r="CI47" s="655"/>
      <c r="CJ47" s="655"/>
      <c r="CK47" s="655"/>
      <c r="CL47" s="655"/>
      <c r="CM47" s="655"/>
      <c r="CN47" s="655"/>
      <c r="CO47" s="655"/>
      <c r="CP47" s="655"/>
      <c r="CQ47" s="656"/>
      <c r="CR47" s="657">
        <v>3244</v>
      </c>
      <c r="CS47" s="670"/>
      <c r="CT47" s="670"/>
      <c r="CU47" s="670"/>
      <c r="CV47" s="670"/>
      <c r="CW47" s="670"/>
      <c r="CX47" s="670"/>
      <c r="CY47" s="671"/>
      <c r="CZ47" s="660">
        <v>0.1</v>
      </c>
      <c r="DA47" s="672"/>
      <c r="DB47" s="672"/>
      <c r="DC47" s="673"/>
      <c r="DD47" s="663">
        <v>3244</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362</v>
      </c>
      <c r="CG48" s="655"/>
      <c r="CH48" s="655"/>
      <c r="CI48" s="655"/>
      <c r="CJ48" s="655"/>
      <c r="CK48" s="655"/>
      <c r="CL48" s="655"/>
      <c r="CM48" s="655"/>
      <c r="CN48" s="655"/>
      <c r="CO48" s="655"/>
      <c r="CP48" s="655"/>
      <c r="CQ48" s="656"/>
      <c r="CR48" s="657" t="s">
        <v>235</v>
      </c>
      <c r="CS48" s="658"/>
      <c r="CT48" s="658"/>
      <c r="CU48" s="658"/>
      <c r="CV48" s="658"/>
      <c r="CW48" s="658"/>
      <c r="CX48" s="658"/>
      <c r="CY48" s="659"/>
      <c r="CZ48" s="660" t="s">
        <v>130</v>
      </c>
      <c r="DA48" s="661"/>
      <c r="DB48" s="661"/>
      <c r="DC48" s="662"/>
      <c r="DD48" s="663" t="s">
        <v>235</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363</v>
      </c>
      <c r="CE49" s="639"/>
      <c r="CF49" s="639"/>
      <c r="CG49" s="639"/>
      <c r="CH49" s="639"/>
      <c r="CI49" s="639"/>
      <c r="CJ49" s="639"/>
      <c r="CK49" s="639"/>
      <c r="CL49" s="639"/>
      <c r="CM49" s="639"/>
      <c r="CN49" s="639"/>
      <c r="CO49" s="639"/>
      <c r="CP49" s="639"/>
      <c r="CQ49" s="640"/>
      <c r="CR49" s="641">
        <v>5592752</v>
      </c>
      <c r="CS49" s="642"/>
      <c r="CT49" s="642"/>
      <c r="CU49" s="642"/>
      <c r="CV49" s="642"/>
      <c r="CW49" s="642"/>
      <c r="CX49" s="642"/>
      <c r="CY49" s="643"/>
      <c r="CZ49" s="644">
        <v>100</v>
      </c>
      <c r="DA49" s="645"/>
      <c r="DB49" s="645"/>
      <c r="DC49" s="646"/>
      <c r="DD49" s="647">
        <v>3081097</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rY9zA3JV29Ywe5ELPHrXXVCkunXRdRzN2J9m9w7Aa3i7JnSKBHSQ7hMYexxMnyT1/SqdwoxJxqGJtRdw/ZX42Q==" saltValue="PCCNrVuGEQC1F6OAupgq3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364</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365</v>
      </c>
      <c r="DK2" s="1128"/>
      <c r="DL2" s="1128"/>
      <c r="DM2" s="1128"/>
      <c r="DN2" s="1128"/>
      <c r="DO2" s="1129"/>
      <c r="DP2" s="228"/>
      <c r="DQ2" s="1127" t="s">
        <v>366</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367</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368</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369</v>
      </c>
      <c r="B5" s="1032"/>
      <c r="C5" s="1032"/>
      <c r="D5" s="1032"/>
      <c r="E5" s="1032"/>
      <c r="F5" s="1032"/>
      <c r="G5" s="1032"/>
      <c r="H5" s="1032"/>
      <c r="I5" s="1032"/>
      <c r="J5" s="1032"/>
      <c r="K5" s="1032"/>
      <c r="L5" s="1032"/>
      <c r="M5" s="1032"/>
      <c r="N5" s="1032"/>
      <c r="O5" s="1032"/>
      <c r="P5" s="1033"/>
      <c r="Q5" s="1037" t="s">
        <v>370</v>
      </c>
      <c r="R5" s="1038"/>
      <c r="S5" s="1038"/>
      <c r="T5" s="1038"/>
      <c r="U5" s="1039"/>
      <c r="V5" s="1037" t="s">
        <v>371</v>
      </c>
      <c r="W5" s="1038"/>
      <c r="X5" s="1038"/>
      <c r="Y5" s="1038"/>
      <c r="Z5" s="1039"/>
      <c r="AA5" s="1037" t="s">
        <v>372</v>
      </c>
      <c r="AB5" s="1038"/>
      <c r="AC5" s="1038"/>
      <c r="AD5" s="1038"/>
      <c r="AE5" s="1038"/>
      <c r="AF5" s="1130" t="s">
        <v>373</v>
      </c>
      <c r="AG5" s="1038"/>
      <c r="AH5" s="1038"/>
      <c r="AI5" s="1038"/>
      <c r="AJ5" s="1051"/>
      <c r="AK5" s="1038" t="s">
        <v>374</v>
      </c>
      <c r="AL5" s="1038"/>
      <c r="AM5" s="1038"/>
      <c r="AN5" s="1038"/>
      <c r="AO5" s="1039"/>
      <c r="AP5" s="1037" t="s">
        <v>375</v>
      </c>
      <c r="AQ5" s="1038"/>
      <c r="AR5" s="1038"/>
      <c r="AS5" s="1038"/>
      <c r="AT5" s="1039"/>
      <c r="AU5" s="1037" t="s">
        <v>376</v>
      </c>
      <c r="AV5" s="1038"/>
      <c r="AW5" s="1038"/>
      <c r="AX5" s="1038"/>
      <c r="AY5" s="1051"/>
      <c r="AZ5" s="232"/>
      <c r="BA5" s="232"/>
      <c r="BB5" s="232"/>
      <c r="BC5" s="232"/>
      <c r="BD5" s="232"/>
      <c r="BE5" s="233"/>
      <c r="BF5" s="233"/>
      <c r="BG5" s="233"/>
      <c r="BH5" s="233"/>
      <c r="BI5" s="233"/>
      <c r="BJ5" s="233"/>
      <c r="BK5" s="233"/>
      <c r="BL5" s="233"/>
      <c r="BM5" s="233"/>
      <c r="BN5" s="233"/>
      <c r="BO5" s="233"/>
      <c r="BP5" s="233"/>
      <c r="BQ5" s="1031" t="s">
        <v>377</v>
      </c>
      <c r="BR5" s="1032"/>
      <c r="BS5" s="1032"/>
      <c r="BT5" s="1032"/>
      <c r="BU5" s="1032"/>
      <c r="BV5" s="1032"/>
      <c r="BW5" s="1032"/>
      <c r="BX5" s="1032"/>
      <c r="BY5" s="1032"/>
      <c r="BZ5" s="1032"/>
      <c r="CA5" s="1032"/>
      <c r="CB5" s="1032"/>
      <c r="CC5" s="1032"/>
      <c r="CD5" s="1032"/>
      <c r="CE5" s="1032"/>
      <c r="CF5" s="1032"/>
      <c r="CG5" s="1033"/>
      <c r="CH5" s="1037" t="s">
        <v>378</v>
      </c>
      <c r="CI5" s="1038"/>
      <c r="CJ5" s="1038"/>
      <c r="CK5" s="1038"/>
      <c r="CL5" s="1039"/>
      <c r="CM5" s="1037" t="s">
        <v>379</v>
      </c>
      <c r="CN5" s="1038"/>
      <c r="CO5" s="1038"/>
      <c r="CP5" s="1038"/>
      <c r="CQ5" s="1039"/>
      <c r="CR5" s="1037" t="s">
        <v>380</v>
      </c>
      <c r="CS5" s="1038"/>
      <c r="CT5" s="1038"/>
      <c r="CU5" s="1038"/>
      <c r="CV5" s="1039"/>
      <c r="CW5" s="1037" t="s">
        <v>381</v>
      </c>
      <c r="CX5" s="1038"/>
      <c r="CY5" s="1038"/>
      <c r="CZ5" s="1038"/>
      <c r="DA5" s="1039"/>
      <c r="DB5" s="1037" t="s">
        <v>382</v>
      </c>
      <c r="DC5" s="1038"/>
      <c r="DD5" s="1038"/>
      <c r="DE5" s="1038"/>
      <c r="DF5" s="1039"/>
      <c r="DG5" s="1120" t="s">
        <v>383</v>
      </c>
      <c r="DH5" s="1121"/>
      <c r="DI5" s="1121"/>
      <c r="DJ5" s="1121"/>
      <c r="DK5" s="1122"/>
      <c r="DL5" s="1120" t="s">
        <v>384</v>
      </c>
      <c r="DM5" s="1121"/>
      <c r="DN5" s="1121"/>
      <c r="DO5" s="1121"/>
      <c r="DP5" s="1122"/>
      <c r="DQ5" s="1037" t="s">
        <v>385</v>
      </c>
      <c r="DR5" s="1038"/>
      <c r="DS5" s="1038"/>
      <c r="DT5" s="1038"/>
      <c r="DU5" s="1039"/>
      <c r="DV5" s="1037" t="s">
        <v>376</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386</v>
      </c>
      <c r="C7" s="1084"/>
      <c r="D7" s="1084"/>
      <c r="E7" s="1084"/>
      <c r="F7" s="1084"/>
      <c r="G7" s="1084"/>
      <c r="H7" s="1084"/>
      <c r="I7" s="1084"/>
      <c r="J7" s="1084"/>
      <c r="K7" s="1084"/>
      <c r="L7" s="1084"/>
      <c r="M7" s="1084"/>
      <c r="N7" s="1084"/>
      <c r="O7" s="1084"/>
      <c r="P7" s="1085"/>
      <c r="Q7" s="1138">
        <v>5904</v>
      </c>
      <c r="R7" s="1139"/>
      <c r="S7" s="1139"/>
      <c r="T7" s="1139"/>
      <c r="U7" s="1139"/>
      <c r="V7" s="1139">
        <v>5534</v>
      </c>
      <c r="W7" s="1139"/>
      <c r="X7" s="1139"/>
      <c r="Y7" s="1139"/>
      <c r="Z7" s="1139"/>
      <c r="AA7" s="1139">
        <v>370</v>
      </c>
      <c r="AB7" s="1139"/>
      <c r="AC7" s="1139"/>
      <c r="AD7" s="1139"/>
      <c r="AE7" s="1140"/>
      <c r="AF7" s="1141">
        <v>366</v>
      </c>
      <c r="AG7" s="1142"/>
      <c r="AH7" s="1142"/>
      <c r="AI7" s="1142"/>
      <c r="AJ7" s="1143"/>
      <c r="AK7" s="1144" t="s">
        <v>580</v>
      </c>
      <c r="AL7" s="1145"/>
      <c r="AM7" s="1145"/>
      <c r="AN7" s="1145"/>
      <c r="AO7" s="1145"/>
      <c r="AP7" s="1145">
        <v>4817</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585</v>
      </c>
      <c r="BT7" s="1136"/>
      <c r="BU7" s="1136"/>
      <c r="BV7" s="1136"/>
      <c r="BW7" s="1136"/>
      <c r="BX7" s="1136"/>
      <c r="BY7" s="1136"/>
      <c r="BZ7" s="1136"/>
      <c r="CA7" s="1136"/>
      <c r="CB7" s="1136"/>
      <c r="CC7" s="1136"/>
      <c r="CD7" s="1136"/>
      <c r="CE7" s="1136"/>
      <c r="CF7" s="1136"/>
      <c r="CG7" s="1148"/>
      <c r="CH7" s="1132">
        <v>-4</v>
      </c>
      <c r="CI7" s="1133"/>
      <c r="CJ7" s="1133"/>
      <c r="CK7" s="1133"/>
      <c r="CL7" s="1134"/>
      <c r="CM7" s="1132">
        <v>280</v>
      </c>
      <c r="CN7" s="1133"/>
      <c r="CO7" s="1133"/>
      <c r="CP7" s="1133"/>
      <c r="CQ7" s="1134"/>
      <c r="CR7" s="1132">
        <v>35</v>
      </c>
      <c r="CS7" s="1133"/>
      <c r="CT7" s="1133"/>
      <c r="CU7" s="1133"/>
      <c r="CV7" s="1134"/>
      <c r="CW7" s="1132" t="s">
        <v>580</v>
      </c>
      <c r="CX7" s="1133"/>
      <c r="CY7" s="1133"/>
      <c r="CZ7" s="1133"/>
      <c r="DA7" s="1134"/>
      <c r="DB7" s="1132" t="s">
        <v>580</v>
      </c>
      <c r="DC7" s="1133"/>
      <c r="DD7" s="1133"/>
      <c r="DE7" s="1133"/>
      <c r="DF7" s="1134"/>
      <c r="DG7" s="1132" t="s">
        <v>580</v>
      </c>
      <c r="DH7" s="1133"/>
      <c r="DI7" s="1133"/>
      <c r="DJ7" s="1133"/>
      <c r="DK7" s="1134"/>
      <c r="DL7" s="1132" t="s">
        <v>580</v>
      </c>
      <c r="DM7" s="1133"/>
      <c r="DN7" s="1133"/>
      <c r="DO7" s="1133"/>
      <c r="DP7" s="1134"/>
      <c r="DQ7" s="1132" t="s">
        <v>580</v>
      </c>
      <c r="DR7" s="1133"/>
      <c r="DS7" s="1133"/>
      <c r="DT7" s="1133"/>
      <c r="DU7" s="1134"/>
      <c r="DV7" s="1135"/>
      <c r="DW7" s="1136"/>
      <c r="DX7" s="1136"/>
      <c r="DY7" s="1136"/>
      <c r="DZ7" s="1137"/>
      <c r="EA7" s="234"/>
    </row>
    <row r="8" spans="1:131" s="235" customFormat="1" ht="26.25" customHeight="1" x14ac:dyDescent="0.2">
      <c r="A8" s="238">
        <v>2</v>
      </c>
      <c r="B8" s="1066" t="s">
        <v>387</v>
      </c>
      <c r="C8" s="1067"/>
      <c r="D8" s="1067"/>
      <c r="E8" s="1067"/>
      <c r="F8" s="1067"/>
      <c r="G8" s="1067"/>
      <c r="H8" s="1067"/>
      <c r="I8" s="1067"/>
      <c r="J8" s="1067"/>
      <c r="K8" s="1067"/>
      <c r="L8" s="1067"/>
      <c r="M8" s="1067"/>
      <c r="N8" s="1067"/>
      <c r="O8" s="1067"/>
      <c r="P8" s="1068"/>
      <c r="Q8" s="1074">
        <v>56</v>
      </c>
      <c r="R8" s="1075"/>
      <c r="S8" s="1075"/>
      <c r="T8" s="1075"/>
      <c r="U8" s="1075"/>
      <c r="V8" s="1075">
        <v>52</v>
      </c>
      <c r="W8" s="1075"/>
      <c r="X8" s="1075"/>
      <c r="Y8" s="1075"/>
      <c r="Z8" s="1075"/>
      <c r="AA8" s="1075">
        <v>4</v>
      </c>
      <c r="AB8" s="1075"/>
      <c r="AC8" s="1075"/>
      <c r="AD8" s="1075"/>
      <c r="AE8" s="1076"/>
      <c r="AF8" s="1071">
        <v>4</v>
      </c>
      <c r="AG8" s="1072"/>
      <c r="AH8" s="1072"/>
      <c r="AI8" s="1072"/>
      <c r="AJ8" s="1073"/>
      <c r="AK8" s="1116" t="s">
        <v>580</v>
      </c>
      <c r="AL8" s="1117"/>
      <c r="AM8" s="1117"/>
      <c r="AN8" s="1117"/>
      <c r="AO8" s="1117"/>
      <c r="AP8" s="1117" t="s">
        <v>580</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586</v>
      </c>
      <c r="BT8" s="1029"/>
      <c r="BU8" s="1029"/>
      <c r="BV8" s="1029"/>
      <c r="BW8" s="1029"/>
      <c r="BX8" s="1029"/>
      <c r="BY8" s="1029"/>
      <c r="BZ8" s="1029"/>
      <c r="CA8" s="1029"/>
      <c r="CB8" s="1029"/>
      <c r="CC8" s="1029"/>
      <c r="CD8" s="1029"/>
      <c r="CE8" s="1029"/>
      <c r="CF8" s="1029"/>
      <c r="CG8" s="1050"/>
      <c r="CH8" s="1025">
        <v>0</v>
      </c>
      <c r="CI8" s="1026"/>
      <c r="CJ8" s="1026"/>
      <c r="CK8" s="1026"/>
      <c r="CL8" s="1027"/>
      <c r="CM8" s="1025">
        <v>92</v>
      </c>
      <c r="CN8" s="1026"/>
      <c r="CO8" s="1026"/>
      <c r="CP8" s="1026"/>
      <c r="CQ8" s="1027"/>
      <c r="CR8" s="1025">
        <v>5</v>
      </c>
      <c r="CS8" s="1026"/>
      <c r="CT8" s="1026"/>
      <c r="CU8" s="1026"/>
      <c r="CV8" s="1027"/>
      <c r="CW8" s="1025" t="s">
        <v>580</v>
      </c>
      <c r="CX8" s="1026"/>
      <c r="CY8" s="1026"/>
      <c r="CZ8" s="1026"/>
      <c r="DA8" s="1027"/>
      <c r="DB8" s="1025">
        <v>57</v>
      </c>
      <c r="DC8" s="1026"/>
      <c r="DD8" s="1026"/>
      <c r="DE8" s="1026"/>
      <c r="DF8" s="1027"/>
      <c r="DG8" s="1025" t="s">
        <v>580</v>
      </c>
      <c r="DH8" s="1026"/>
      <c r="DI8" s="1026"/>
      <c r="DJ8" s="1026"/>
      <c r="DK8" s="1027"/>
      <c r="DL8" s="1025" t="s">
        <v>580</v>
      </c>
      <c r="DM8" s="1026"/>
      <c r="DN8" s="1026"/>
      <c r="DO8" s="1026"/>
      <c r="DP8" s="1027"/>
      <c r="DQ8" s="1025" t="s">
        <v>580</v>
      </c>
      <c r="DR8" s="1026"/>
      <c r="DS8" s="1026"/>
      <c r="DT8" s="1026"/>
      <c r="DU8" s="1027"/>
      <c r="DV8" s="1028"/>
      <c r="DW8" s="1029"/>
      <c r="DX8" s="1029"/>
      <c r="DY8" s="1029"/>
      <c r="DZ8" s="1030"/>
      <c r="EA8" s="234"/>
    </row>
    <row r="9" spans="1:131" s="235" customFormat="1" ht="26.25" customHeight="1" x14ac:dyDescent="0.2">
      <c r="A9" s="238">
        <v>3</v>
      </c>
      <c r="B9" s="1066" t="s">
        <v>388</v>
      </c>
      <c r="C9" s="1067"/>
      <c r="D9" s="1067"/>
      <c r="E9" s="1067"/>
      <c r="F9" s="1067"/>
      <c r="G9" s="1067"/>
      <c r="H9" s="1067"/>
      <c r="I9" s="1067"/>
      <c r="J9" s="1067"/>
      <c r="K9" s="1067"/>
      <c r="L9" s="1067"/>
      <c r="M9" s="1067"/>
      <c r="N9" s="1067"/>
      <c r="O9" s="1067"/>
      <c r="P9" s="1068"/>
      <c r="Q9" s="1074">
        <v>7</v>
      </c>
      <c r="R9" s="1075"/>
      <c r="S9" s="1075"/>
      <c r="T9" s="1075"/>
      <c r="U9" s="1075"/>
      <c r="V9" s="1075">
        <v>7</v>
      </c>
      <c r="W9" s="1075"/>
      <c r="X9" s="1075"/>
      <c r="Y9" s="1075"/>
      <c r="Z9" s="1075"/>
      <c r="AA9" s="1075" t="s">
        <v>580</v>
      </c>
      <c r="AB9" s="1075"/>
      <c r="AC9" s="1075"/>
      <c r="AD9" s="1075"/>
      <c r="AE9" s="1076"/>
      <c r="AF9" s="1071" t="s">
        <v>130</v>
      </c>
      <c r="AG9" s="1072"/>
      <c r="AH9" s="1072"/>
      <c r="AI9" s="1072"/>
      <c r="AJ9" s="1073"/>
      <c r="AK9" s="1116" t="s">
        <v>580</v>
      </c>
      <c r="AL9" s="1117"/>
      <c r="AM9" s="1117"/>
      <c r="AN9" s="1117"/>
      <c r="AO9" s="1117"/>
      <c r="AP9" s="1117" t="s">
        <v>580</v>
      </c>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t="s">
        <v>389</v>
      </c>
      <c r="C10" s="1067"/>
      <c r="D10" s="1067"/>
      <c r="E10" s="1067"/>
      <c r="F10" s="1067"/>
      <c r="G10" s="1067"/>
      <c r="H10" s="1067"/>
      <c r="I10" s="1067"/>
      <c r="J10" s="1067"/>
      <c r="K10" s="1067"/>
      <c r="L10" s="1067"/>
      <c r="M10" s="1067"/>
      <c r="N10" s="1067"/>
      <c r="O10" s="1067"/>
      <c r="P10" s="1068"/>
      <c r="Q10" s="1074">
        <v>13</v>
      </c>
      <c r="R10" s="1075"/>
      <c r="S10" s="1075"/>
      <c r="T10" s="1075"/>
      <c r="U10" s="1075"/>
      <c r="V10" s="1075">
        <v>13</v>
      </c>
      <c r="W10" s="1075"/>
      <c r="X10" s="1075"/>
      <c r="Y10" s="1075"/>
      <c r="Z10" s="1075"/>
      <c r="AA10" s="1075" t="s">
        <v>580</v>
      </c>
      <c r="AB10" s="1075"/>
      <c r="AC10" s="1075"/>
      <c r="AD10" s="1075"/>
      <c r="AE10" s="1076"/>
      <c r="AF10" s="1071" t="s">
        <v>390</v>
      </c>
      <c r="AG10" s="1072"/>
      <c r="AH10" s="1072"/>
      <c r="AI10" s="1072"/>
      <c r="AJ10" s="1073"/>
      <c r="AK10" s="1116" t="s">
        <v>580</v>
      </c>
      <c r="AL10" s="1117"/>
      <c r="AM10" s="1117"/>
      <c r="AN10" s="1117"/>
      <c r="AO10" s="1117"/>
      <c r="AP10" s="1117">
        <v>19</v>
      </c>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t="s">
        <v>391</v>
      </c>
      <c r="C11" s="1067"/>
      <c r="D11" s="1067"/>
      <c r="E11" s="1067"/>
      <c r="F11" s="1067"/>
      <c r="G11" s="1067"/>
      <c r="H11" s="1067"/>
      <c r="I11" s="1067"/>
      <c r="J11" s="1067"/>
      <c r="K11" s="1067"/>
      <c r="L11" s="1067"/>
      <c r="M11" s="1067"/>
      <c r="N11" s="1067"/>
      <c r="O11" s="1067"/>
      <c r="P11" s="1068"/>
      <c r="Q11" s="1074">
        <v>2</v>
      </c>
      <c r="R11" s="1075"/>
      <c r="S11" s="1075"/>
      <c r="T11" s="1075"/>
      <c r="U11" s="1075"/>
      <c r="V11" s="1075">
        <v>2</v>
      </c>
      <c r="W11" s="1075"/>
      <c r="X11" s="1075"/>
      <c r="Y11" s="1075"/>
      <c r="Z11" s="1075"/>
      <c r="AA11" s="1075" t="s">
        <v>580</v>
      </c>
      <c r="AB11" s="1075"/>
      <c r="AC11" s="1075"/>
      <c r="AD11" s="1075"/>
      <c r="AE11" s="1076"/>
      <c r="AF11" s="1071" t="s">
        <v>130</v>
      </c>
      <c r="AG11" s="1072"/>
      <c r="AH11" s="1072"/>
      <c r="AI11" s="1072"/>
      <c r="AJ11" s="1073"/>
      <c r="AK11" s="1116" t="s">
        <v>580</v>
      </c>
      <c r="AL11" s="1117"/>
      <c r="AM11" s="1117"/>
      <c r="AN11" s="1117"/>
      <c r="AO11" s="1117"/>
      <c r="AP11" s="1117" t="s">
        <v>580</v>
      </c>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392</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393</v>
      </c>
      <c r="B23" s="973" t="s">
        <v>394</v>
      </c>
      <c r="C23" s="974"/>
      <c r="D23" s="974"/>
      <c r="E23" s="974"/>
      <c r="F23" s="974"/>
      <c r="G23" s="974"/>
      <c r="H23" s="974"/>
      <c r="I23" s="974"/>
      <c r="J23" s="974"/>
      <c r="K23" s="974"/>
      <c r="L23" s="974"/>
      <c r="M23" s="974"/>
      <c r="N23" s="974"/>
      <c r="O23" s="974"/>
      <c r="P23" s="984"/>
      <c r="Q23" s="1103">
        <v>5966</v>
      </c>
      <c r="R23" s="1097"/>
      <c r="S23" s="1097"/>
      <c r="T23" s="1097"/>
      <c r="U23" s="1097"/>
      <c r="V23" s="1097">
        <v>5593</v>
      </c>
      <c r="W23" s="1097"/>
      <c r="X23" s="1097"/>
      <c r="Y23" s="1097"/>
      <c r="Z23" s="1097"/>
      <c r="AA23" s="1097">
        <v>373</v>
      </c>
      <c r="AB23" s="1097"/>
      <c r="AC23" s="1097"/>
      <c r="AD23" s="1097"/>
      <c r="AE23" s="1104"/>
      <c r="AF23" s="1105">
        <v>369</v>
      </c>
      <c r="AG23" s="1097"/>
      <c r="AH23" s="1097"/>
      <c r="AI23" s="1097"/>
      <c r="AJ23" s="1106"/>
      <c r="AK23" s="1107"/>
      <c r="AL23" s="1108"/>
      <c r="AM23" s="1108"/>
      <c r="AN23" s="1108"/>
      <c r="AO23" s="1108"/>
      <c r="AP23" s="1097">
        <v>4836</v>
      </c>
      <c r="AQ23" s="1097"/>
      <c r="AR23" s="1097"/>
      <c r="AS23" s="1097"/>
      <c r="AT23" s="1097"/>
      <c r="AU23" s="1098"/>
      <c r="AV23" s="1098"/>
      <c r="AW23" s="1098"/>
      <c r="AX23" s="1098"/>
      <c r="AY23" s="1099"/>
      <c r="AZ23" s="1100" t="s">
        <v>130</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395</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396</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369</v>
      </c>
      <c r="B26" s="1032"/>
      <c r="C26" s="1032"/>
      <c r="D26" s="1032"/>
      <c r="E26" s="1032"/>
      <c r="F26" s="1032"/>
      <c r="G26" s="1032"/>
      <c r="H26" s="1032"/>
      <c r="I26" s="1032"/>
      <c r="J26" s="1032"/>
      <c r="K26" s="1032"/>
      <c r="L26" s="1032"/>
      <c r="M26" s="1032"/>
      <c r="N26" s="1032"/>
      <c r="O26" s="1032"/>
      <c r="P26" s="1033"/>
      <c r="Q26" s="1037" t="s">
        <v>397</v>
      </c>
      <c r="R26" s="1038"/>
      <c r="S26" s="1038"/>
      <c r="T26" s="1038"/>
      <c r="U26" s="1039"/>
      <c r="V26" s="1037" t="s">
        <v>398</v>
      </c>
      <c r="W26" s="1038"/>
      <c r="X26" s="1038"/>
      <c r="Y26" s="1038"/>
      <c r="Z26" s="1039"/>
      <c r="AA26" s="1037" t="s">
        <v>399</v>
      </c>
      <c r="AB26" s="1038"/>
      <c r="AC26" s="1038"/>
      <c r="AD26" s="1038"/>
      <c r="AE26" s="1038"/>
      <c r="AF26" s="1091" t="s">
        <v>400</v>
      </c>
      <c r="AG26" s="1044"/>
      <c r="AH26" s="1044"/>
      <c r="AI26" s="1044"/>
      <c r="AJ26" s="1092"/>
      <c r="AK26" s="1038" t="s">
        <v>401</v>
      </c>
      <c r="AL26" s="1038"/>
      <c r="AM26" s="1038"/>
      <c r="AN26" s="1038"/>
      <c r="AO26" s="1039"/>
      <c r="AP26" s="1037" t="s">
        <v>402</v>
      </c>
      <c r="AQ26" s="1038"/>
      <c r="AR26" s="1038"/>
      <c r="AS26" s="1038"/>
      <c r="AT26" s="1039"/>
      <c r="AU26" s="1037" t="s">
        <v>403</v>
      </c>
      <c r="AV26" s="1038"/>
      <c r="AW26" s="1038"/>
      <c r="AX26" s="1038"/>
      <c r="AY26" s="1039"/>
      <c r="AZ26" s="1037" t="s">
        <v>404</v>
      </c>
      <c r="BA26" s="1038"/>
      <c r="BB26" s="1038"/>
      <c r="BC26" s="1038"/>
      <c r="BD26" s="1039"/>
      <c r="BE26" s="1037" t="s">
        <v>376</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405</v>
      </c>
      <c r="C28" s="1084"/>
      <c r="D28" s="1084"/>
      <c r="E28" s="1084"/>
      <c r="F28" s="1084"/>
      <c r="G28" s="1084"/>
      <c r="H28" s="1084"/>
      <c r="I28" s="1084"/>
      <c r="J28" s="1084"/>
      <c r="K28" s="1084"/>
      <c r="L28" s="1084"/>
      <c r="M28" s="1084"/>
      <c r="N28" s="1084"/>
      <c r="O28" s="1084"/>
      <c r="P28" s="1085"/>
      <c r="Q28" s="1086">
        <v>792</v>
      </c>
      <c r="R28" s="1087"/>
      <c r="S28" s="1087"/>
      <c r="T28" s="1087"/>
      <c r="U28" s="1087"/>
      <c r="V28" s="1087">
        <v>770</v>
      </c>
      <c r="W28" s="1087"/>
      <c r="X28" s="1087"/>
      <c r="Y28" s="1087"/>
      <c r="Z28" s="1087"/>
      <c r="AA28" s="1087">
        <v>22</v>
      </c>
      <c r="AB28" s="1087"/>
      <c r="AC28" s="1087"/>
      <c r="AD28" s="1087"/>
      <c r="AE28" s="1088"/>
      <c r="AF28" s="1089">
        <v>22</v>
      </c>
      <c r="AG28" s="1087"/>
      <c r="AH28" s="1087"/>
      <c r="AI28" s="1087"/>
      <c r="AJ28" s="1090"/>
      <c r="AK28" s="1078">
        <v>64</v>
      </c>
      <c r="AL28" s="1079"/>
      <c r="AM28" s="1079"/>
      <c r="AN28" s="1079"/>
      <c r="AO28" s="1079"/>
      <c r="AP28" s="1079" t="s">
        <v>580</v>
      </c>
      <c r="AQ28" s="1079"/>
      <c r="AR28" s="1079"/>
      <c r="AS28" s="1079"/>
      <c r="AT28" s="1079"/>
      <c r="AU28" s="1079" t="s">
        <v>580</v>
      </c>
      <c r="AV28" s="1079"/>
      <c r="AW28" s="1079"/>
      <c r="AX28" s="1079"/>
      <c r="AY28" s="1079"/>
      <c r="AZ28" s="1080" t="s">
        <v>580</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406</v>
      </c>
      <c r="C29" s="1067"/>
      <c r="D29" s="1067"/>
      <c r="E29" s="1067"/>
      <c r="F29" s="1067"/>
      <c r="G29" s="1067"/>
      <c r="H29" s="1067"/>
      <c r="I29" s="1067"/>
      <c r="J29" s="1067"/>
      <c r="K29" s="1067"/>
      <c r="L29" s="1067"/>
      <c r="M29" s="1067"/>
      <c r="N29" s="1067"/>
      <c r="O29" s="1067"/>
      <c r="P29" s="1068"/>
      <c r="Q29" s="1074">
        <v>10</v>
      </c>
      <c r="R29" s="1075"/>
      <c r="S29" s="1075"/>
      <c r="T29" s="1075"/>
      <c r="U29" s="1075"/>
      <c r="V29" s="1075">
        <v>10</v>
      </c>
      <c r="W29" s="1075"/>
      <c r="X29" s="1075"/>
      <c r="Y29" s="1075"/>
      <c r="Z29" s="1075"/>
      <c r="AA29" s="1075">
        <v>0</v>
      </c>
      <c r="AB29" s="1075"/>
      <c r="AC29" s="1075"/>
      <c r="AD29" s="1075"/>
      <c r="AE29" s="1076"/>
      <c r="AF29" s="1071" t="s">
        <v>407</v>
      </c>
      <c r="AG29" s="1072"/>
      <c r="AH29" s="1072"/>
      <c r="AI29" s="1072"/>
      <c r="AJ29" s="1073"/>
      <c r="AK29" s="1016">
        <v>10</v>
      </c>
      <c r="AL29" s="1007"/>
      <c r="AM29" s="1007"/>
      <c r="AN29" s="1007"/>
      <c r="AO29" s="1007"/>
      <c r="AP29" s="1007">
        <v>7</v>
      </c>
      <c r="AQ29" s="1007"/>
      <c r="AR29" s="1007"/>
      <c r="AS29" s="1007"/>
      <c r="AT29" s="1007"/>
      <c r="AU29" s="1007" t="s">
        <v>580</v>
      </c>
      <c r="AV29" s="1007"/>
      <c r="AW29" s="1007"/>
      <c r="AX29" s="1007"/>
      <c r="AY29" s="1007"/>
      <c r="AZ29" s="1077" t="s">
        <v>580</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408</v>
      </c>
      <c r="C30" s="1067"/>
      <c r="D30" s="1067"/>
      <c r="E30" s="1067"/>
      <c r="F30" s="1067"/>
      <c r="G30" s="1067"/>
      <c r="H30" s="1067"/>
      <c r="I30" s="1067"/>
      <c r="J30" s="1067"/>
      <c r="K30" s="1067"/>
      <c r="L30" s="1067"/>
      <c r="M30" s="1067"/>
      <c r="N30" s="1067"/>
      <c r="O30" s="1067"/>
      <c r="P30" s="1068"/>
      <c r="Q30" s="1074">
        <v>659</v>
      </c>
      <c r="R30" s="1075"/>
      <c r="S30" s="1075"/>
      <c r="T30" s="1075"/>
      <c r="U30" s="1075"/>
      <c r="V30" s="1075">
        <v>647</v>
      </c>
      <c r="W30" s="1075"/>
      <c r="X30" s="1075"/>
      <c r="Y30" s="1075"/>
      <c r="Z30" s="1075"/>
      <c r="AA30" s="1075">
        <v>12</v>
      </c>
      <c r="AB30" s="1075"/>
      <c r="AC30" s="1075"/>
      <c r="AD30" s="1075"/>
      <c r="AE30" s="1076"/>
      <c r="AF30" s="1071">
        <v>12</v>
      </c>
      <c r="AG30" s="1072"/>
      <c r="AH30" s="1072"/>
      <c r="AI30" s="1072"/>
      <c r="AJ30" s="1073"/>
      <c r="AK30" s="1016">
        <v>101</v>
      </c>
      <c r="AL30" s="1007"/>
      <c r="AM30" s="1007"/>
      <c r="AN30" s="1007"/>
      <c r="AO30" s="1007"/>
      <c r="AP30" s="1007" t="s">
        <v>580</v>
      </c>
      <c r="AQ30" s="1007"/>
      <c r="AR30" s="1007"/>
      <c r="AS30" s="1007"/>
      <c r="AT30" s="1007"/>
      <c r="AU30" s="1007" t="s">
        <v>580</v>
      </c>
      <c r="AV30" s="1007"/>
      <c r="AW30" s="1007"/>
      <c r="AX30" s="1007"/>
      <c r="AY30" s="1007"/>
      <c r="AZ30" s="1077" t="s">
        <v>580</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409</v>
      </c>
      <c r="C31" s="1067"/>
      <c r="D31" s="1067"/>
      <c r="E31" s="1067"/>
      <c r="F31" s="1067"/>
      <c r="G31" s="1067"/>
      <c r="H31" s="1067"/>
      <c r="I31" s="1067"/>
      <c r="J31" s="1067"/>
      <c r="K31" s="1067"/>
      <c r="L31" s="1067"/>
      <c r="M31" s="1067"/>
      <c r="N31" s="1067"/>
      <c r="O31" s="1067"/>
      <c r="P31" s="1068"/>
      <c r="Q31" s="1074">
        <v>4</v>
      </c>
      <c r="R31" s="1075"/>
      <c r="S31" s="1075"/>
      <c r="T31" s="1075"/>
      <c r="U31" s="1075"/>
      <c r="V31" s="1075">
        <v>4</v>
      </c>
      <c r="W31" s="1075"/>
      <c r="X31" s="1075"/>
      <c r="Y31" s="1075"/>
      <c r="Z31" s="1075"/>
      <c r="AA31" s="1075">
        <v>0</v>
      </c>
      <c r="AB31" s="1075"/>
      <c r="AC31" s="1075"/>
      <c r="AD31" s="1075"/>
      <c r="AE31" s="1076"/>
      <c r="AF31" s="1071" t="s">
        <v>130</v>
      </c>
      <c r="AG31" s="1072"/>
      <c r="AH31" s="1072"/>
      <c r="AI31" s="1072"/>
      <c r="AJ31" s="1073"/>
      <c r="AK31" s="1016">
        <v>2</v>
      </c>
      <c r="AL31" s="1007"/>
      <c r="AM31" s="1007"/>
      <c r="AN31" s="1007"/>
      <c r="AO31" s="1007"/>
      <c r="AP31" s="1007" t="s">
        <v>580</v>
      </c>
      <c r="AQ31" s="1007"/>
      <c r="AR31" s="1007"/>
      <c r="AS31" s="1007"/>
      <c r="AT31" s="1007"/>
      <c r="AU31" s="1007" t="s">
        <v>580</v>
      </c>
      <c r="AV31" s="1007"/>
      <c r="AW31" s="1007"/>
      <c r="AX31" s="1007"/>
      <c r="AY31" s="1007"/>
      <c r="AZ31" s="1077" t="s">
        <v>580</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410</v>
      </c>
      <c r="C32" s="1067"/>
      <c r="D32" s="1067"/>
      <c r="E32" s="1067"/>
      <c r="F32" s="1067"/>
      <c r="G32" s="1067"/>
      <c r="H32" s="1067"/>
      <c r="I32" s="1067"/>
      <c r="J32" s="1067"/>
      <c r="K32" s="1067"/>
      <c r="L32" s="1067"/>
      <c r="M32" s="1067"/>
      <c r="N32" s="1067"/>
      <c r="O32" s="1067"/>
      <c r="P32" s="1068"/>
      <c r="Q32" s="1074">
        <v>118</v>
      </c>
      <c r="R32" s="1075"/>
      <c r="S32" s="1075"/>
      <c r="T32" s="1075"/>
      <c r="U32" s="1075"/>
      <c r="V32" s="1075">
        <v>118</v>
      </c>
      <c r="W32" s="1075"/>
      <c r="X32" s="1075"/>
      <c r="Y32" s="1075"/>
      <c r="Z32" s="1075"/>
      <c r="AA32" s="1075">
        <v>0</v>
      </c>
      <c r="AB32" s="1075"/>
      <c r="AC32" s="1075"/>
      <c r="AD32" s="1075"/>
      <c r="AE32" s="1076"/>
      <c r="AF32" s="1071">
        <v>0</v>
      </c>
      <c r="AG32" s="1072"/>
      <c r="AH32" s="1072"/>
      <c r="AI32" s="1072"/>
      <c r="AJ32" s="1073"/>
      <c r="AK32" s="1016">
        <v>33</v>
      </c>
      <c r="AL32" s="1007"/>
      <c r="AM32" s="1007"/>
      <c r="AN32" s="1007"/>
      <c r="AO32" s="1007"/>
      <c r="AP32" s="1007" t="s">
        <v>580</v>
      </c>
      <c r="AQ32" s="1007"/>
      <c r="AR32" s="1007"/>
      <c r="AS32" s="1007"/>
      <c r="AT32" s="1007"/>
      <c r="AU32" s="1007" t="s">
        <v>580</v>
      </c>
      <c r="AV32" s="1007"/>
      <c r="AW32" s="1007"/>
      <c r="AX32" s="1007"/>
      <c r="AY32" s="1007"/>
      <c r="AZ32" s="1077" t="s">
        <v>580</v>
      </c>
      <c r="BA32" s="1077"/>
      <c r="BB32" s="1077"/>
      <c r="BC32" s="1077"/>
      <c r="BD32" s="1077"/>
      <c r="BE32" s="1008"/>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411</v>
      </c>
      <c r="C33" s="1067"/>
      <c r="D33" s="1067"/>
      <c r="E33" s="1067"/>
      <c r="F33" s="1067"/>
      <c r="G33" s="1067"/>
      <c r="H33" s="1067"/>
      <c r="I33" s="1067"/>
      <c r="J33" s="1067"/>
      <c r="K33" s="1067"/>
      <c r="L33" s="1067"/>
      <c r="M33" s="1067"/>
      <c r="N33" s="1067"/>
      <c r="O33" s="1067"/>
      <c r="P33" s="1068"/>
      <c r="Q33" s="1074">
        <v>193</v>
      </c>
      <c r="R33" s="1075"/>
      <c r="S33" s="1075"/>
      <c r="T33" s="1075"/>
      <c r="U33" s="1075"/>
      <c r="V33" s="1075">
        <v>202</v>
      </c>
      <c r="W33" s="1075"/>
      <c r="X33" s="1075"/>
      <c r="Y33" s="1075"/>
      <c r="Z33" s="1075"/>
      <c r="AA33" s="1075">
        <v>-9</v>
      </c>
      <c r="AB33" s="1075"/>
      <c r="AC33" s="1075"/>
      <c r="AD33" s="1075"/>
      <c r="AE33" s="1076"/>
      <c r="AF33" s="1071">
        <v>275</v>
      </c>
      <c r="AG33" s="1072"/>
      <c r="AH33" s="1072"/>
      <c r="AI33" s="1072"/>
      <c r="AJ33" s="1073"/>
      <c r="AK33" s="1016">
        <v>2</v>
      </c>
      <c r="AL33" s="1007"/>
      <c r="AM33" s="1007"/>
      <c r="AN33" s="1007"/>
      <c r="AO33" s="1007"/>
      <c r="AP33" s="1007">
        <v>601</v>
      </c>
      <c r="AQ33" s="1007"/>
      <c r="AR33" s="1007"/>
      <c r="AS33" s="1007"/>
      <c r="AT33" s="1007"/>
      <c r="AU33" s="1007">
        <v>17</v>
      </c>
      <c r="AV33" s="1007"/>
      <c r="AW33" s="1007"/>
      <c r="AX33" s="1007"/>
      <c r="AY33" s="1007"/>
      <c r="AZ33" s="1077" t="s">
        <v>580</v>
      </c>
      <c r="BA33" s="1077"/>
      <c r="BB33" s="1077"/>
      <c r="BC33" s="1077"/>
      <c r="BD33" s="1077"/>
      <c r="BE33" s="1008" t="s">
        <v>412</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t="s">
        <v>413</v>
      </c>
      <c r="C34" s="1067"/>
      <c r="D34" s="1067"/>
      <c r="E34" s="1067"/>
      <c r="F34" s="1067"/>
      <c r="G34" s="1067"/>
      <c r="H34" s="1067"/>
      <c r="I34" s="1067"/>
      <c r="J34" s="1067"/>
      <c r="K34" s="1067"/>
      <c r="L34" s="1067"/>
      <c r="M34" s="1067"/>
      <c r="N34" s="1067"/>
      <c r="O34" s="1067"/>
      <c r="P34" s="1068"/>
      <c r="Q34" s="1074">
        <v>271</v>
      </c>
      <c r="R34" s="1075"/>
      <c r="S34" s="1075"/>
      <c r="T34" s="1075"/>
      <c r="U34" s="1075"/>
      <c r="V34" s="1075">
        <v>259</v>
      </c>
      <c r="W34" s="1075"/>
      <c r="X34" s="1075"/>
      <c r="Y34" s="1075"/>
      <c r="Z34" s="1075"/>
      <c r="AA34" s="1075">
        <v>12</v>
      </c>
      <c r="AB34" s="1075"/>
      <c r="AC34" s="1075"/>
      <c r="AD34" s="1075"/>
      <c r="AE34" s="1076"/>
      <c r="AF34" s="1071">
        <v>31</v>
      </c>
      <c r="AG34" s="1072"/>
      <c r="AH34" s="1072"/>
      <c r="AI34" s="1072"/>
      <c r="AJ34" s="1073"/>
      <c r="AK34" s="1016">
        <v>166</v>
      </c>
      <c r="AL34" s="1007"/>
      <c r="AM34" s="1007"/>
      <c r="AN34" s="1007"/>
      <c r="AO34" s="1007"/>
      <c r="AP34" s="1007">
        <v>1159</v>
      </c>
      <c r="AQ34" s="1007"/>
      <c r="AR34" s="1007"/>
      <c r="AS34" s="1007"/>
      <c r="AT34" s="1007"/>
      <c r="AU34" s="1007">
        <v>654</v>
      </c>
      <c r="AV34" s="1007"/>
      <c r="AW34" s="1007"/>
      <c r="AX34" s="1007"/>
      <c r="AY34" s="1007"/>
      <c r="AZ34" s="1077" t="s">
        <v>580</v>
      </c>
      <c r="BA34" s="1077"/>
      <c r="BB34" s="1077"/>
      <c r="BC34" s="1077"/>
      <c r="BD34" s="1077"/>
      <c r="BE34" s="1008" t="s">
        <v>414</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415</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393</v>
      </c>
      <c r="B63" s="973" t="s">
        <v>416</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340</v>
      </c>
      <c r="AG63" s="995"/>
      <c r="AH63" s="995"/>
      <c r="AI63" s="995"/>
      <c r="AJ63" s="1058"/>
      <c r="AK63" s="1059"/>
      <c r="AL63" s="999"/>
      <c r="AM63" s="999"/>
      <c r="AN63" s="999"/>
      <c r="AO63" s="999"/>
      <c r="AP63" s="995">
        <v>1767</v>
      </c>
      <c r="AQ63" s="995"/>
      <c r="AR63" s="995"/>
      <c r="AS63" s="995"/>
      <c r="AT63" s="995"/>
      <c r="AU63" s="995">
        <v>671</v>
      </c>
      <c r="AV63" s="995"/>
      <c r="AW63" s="995"/>
      <c r="AX63" s="995"/>
      <c r="AY63" s="995"/>
      <c r="AZ63" s="1053"/>
      <c r="BA63" s="1053"/>
      <c r="BB63" s="1053"/>
      <c r="BC63" s="1053"/>
      <c r="BD63" s="1053"/>
      <c r="BE63" s="996"/>
      <c r="BF63" s="996"/>
      <c r="BG63" s="996"/>
      <c r="BH63" s="996"/>
      <c r="BI63" s="997"/>
      <c r="BJ63" s="1054" t="s">
        <v>407</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418</v>
      </c>
      <c r="B66" s="1032"/>
      <c r="C66" s="1032"/>
      <c r="D66" s="1032"/>
      <c r="E66" s="1032"/>
      <c r="F66" s="1032"/>
      <c r="G66" s="1032"/>
      <c r="H66" s="1032"/>
      <c r="I66" s="1032"/>
      <c r="J66" s="1032"/>
      <c r="K66" s="1032"/>
      <c r="L66" s="1032"/>
      <c r="M66" s="1032"/>
      <c r="N66" s="1032"/>
      <c r="O66" s="1032"/>
      <c r="P66" s="1033"/>
      <c r="Q66" s="1037" t="s">
        <v>397</v>
      </c>
      <c r="R66" s="1038"/>
      <c r="S66" s="1038"/>
      <c r="T66" s="1038"/>
      <c r="U66" s="1039"/>
      <c r="V66" s="1037" t="s">
        <v>419</v>
      </c>
      <c r="W66" s="1038"/>
      <c r="X66" s="1038"/>
      <c r="Y66" s="1038"/>
      <c r="Z66" s="1039"/>
      <c r="AA66" s="1037" t="s">
        <v>399</v>
      </c>
      <c r="AB66" s="1038"/>
      <c r="AC66" s="1038"/>
      <c r="AD66" s="1038"/>
      <c r="AE66" s="1039"/>
      <c r="AF66" s="1043" t="s">
        <v>420</v>
      </c>
      <c r="AG66" s="1044"/>
      <c r="AH66" s="1044"/>
      <c r="AI66" s="1044"/>
      <c r="AJ66" s="1045"/>
      <c r="AK66" s="1037" t="s">
        <v>401</v>
      </c>
      <c r="AL66" s="1032"/>
      <c r="AM66" s="1032"/>
      <c r="AN66" s="1032"/>
      <c r="AO66" s="1033"/>
      <c r="AP66" s="1037" t="s">
        <v>421</v>
      </c>
      <c r="AQ66" s="1038"/>
      <c r="AR66" s="1038"/>
      <c r="AS66" s="1038"/>
      <c r="AT66" s="1039"/>
      <c r="AU66" s="1037" t="s">
        <v>422</v>
      </c>
      <c r="AV66" s="1038"/>
      <c r="AW66" s="1038"/>
      <c r="AX66" s="1038"/>
      <c r="AY66" s="1039"/>
      <c r="AZ66" s="1037" t="s">
        <v>376</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581</v>
      </c>
      <c r="C68" s="1022"/>
      <c r="D68" s="1022"/>
      <c r="E68" s="1022"/>
      <c r="F68" s="1022"/>
      <c r="G68" s="1022"/>
      <c r="H68" s="1022"/>
      <c r="I68" s="1022"/>
      <c r="J68" s="1022"/>
      <c r="K68" s="1022"/>
      <c r="L68" s="1022"/>
      <c r="M68" s="1022"/>
      <c r="N68" s="1022"/>
      <c r="O68" s="1022"/>
      <c r="P68" s="1023"/>
      <c r="Q68" s="1024">
        <v>4286</v>
      </c>
      <c r="R68" s="1018"/>
      <c r="S68" s="1018"/>
      <c r="T68" s="1018"/>
      <c r="U68" s="1018"/>
      <c r="V68" s="1018">
        <v>4270</v>
      </c>
      <c r="W68" s="1018"/>
      <c r="X68" s="1018"/>
      <c r="Y68" s="1018"/>
      <c r="Z68" s="1018"/>
      <c r="AA68" s="1018">
        <v>16</v>
      </c>
      <c r="AB68" s="1018"/>
      <c r="AC68" s="1018"/>
      <c r="AD68" s="1018"/>
      <c r="AE68" s="1018"/>
      <c r="AF68" s="1018">
        <v>16</v>
      </c>
      <c r="AG68" s="1018"/>
      <c r="AH68" s="1018"/>
      <c r="AI68" s="1018"/>
      <c r="AJ68" s="1018"/>
      <c r="AK68" s="1018">
        <v>103</v>
      </c>
      <c r="AL68" s="1018"/>
      <c r="AM68" s="1018"/>
      <c r="AN68" s="1018"/>
      <c r="AO68" s="1018"/>
      <c r="AP68" s="1018" t="s">
        <v>580</v>
      </c>
      <c r="AQ68" s="1018"/>
      <c r="AR68" s="1018"/>
      <c r="AS68" s="1018"/>
      <c r="AT68" s="1018"/>
      <c r="AU68" s="1018" t="s">
        <v>580</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582</v>
      </c>
      <c r="C69" s="1011"/>
      <c r="D69" s="1011"/>
      <c r="E69" s="1011"/>
      <c r="F69" s="1011"/>
      <c r="G69" s="1011"/>
      <c r="H69" s="1011"/>
      <c r="I69" s="1011"/>
      <c r="J69" s="1011"/>
      <c r="K69" s="1011"/>
      <c r="L69" s="1011"/>
      <c r="M69" s="1011"/>
      <c r="N69" s="1011"/>
      <c r="O69" s="1011"/>
      <c r="P69" s="1012"/>
      <c r="Q69" s="1013">
        <v>14719</v>
      </c>
      <c r="R69" s="1007"/>
      <c r="S69" s="1007"/>
      <c r="T69" s="1007"/>
      <c r="U69" s="1007"/>
      <c r="V69" s="1007">
        <v>14004</v>
      </c>
      <c r="W69" s="1007"/>
      <c r="X69" s="1007"/>
      <c r="Y69" s="1007"/>
      <c r="Z69" s="1007"/>
      <c r="AA69" s="1007">
        <v>715</v>
      </c>
      <c r="AB69" s="1007"/>
      <c r="AC69" s="1007"/>
      <c r="AD69" s="1007"/>
      <c r="AE69" s="1007"/>
      <c r="AF69" s="1007">
        <v>715</v>
      </c>
      <c r="AG69" s="1007"/>
      <c r="AH69" s="1007"/>
      <c r="AI69" s="1007"/>
      <c r="AJ69" s="1007"/>
      <c r="AK69" s="1007">
        <v>256</v>
      </c>
      <c r="AL69" s="1007"/>
      <c r="AM69" s="1007"/>
      <c r="AN69" s="1007"/>
      <c r="AO69" s="1007"/>
      <c r="AP69" s="1007">
        <v>4831</v>
      </c>
      <c r="AQ69" s="1007"/>
      <c r="AR69" s="1007"/>
      <c r="AS69" s="1007"/>
      <c r="AT69" s="1007"/>
      <c r="AU69" s="1007">
        <v>38</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583</v>
      </c>
      <c r="C70" s="1011"/>
      <c r="D70" s="1011"/>
      <c r="E70" s="1011"/>
      <c r="F70" s="1011"/>
      <c r="G70" s="1011"/>
      <c r="H70" s="1011"/>
      <c r="I70" s="1011"/>
      <c r="J70" s="1011"/>
      <c r="K70" s="1011"/>
      <c r="L70" s="1011"/>
      <c r="M70" s="1011"/>
      <c r="N70" s="1011"/>
      <c r="O70" s="1011"/>
      <c r="P70" s="1012"/>
      <c r="Q70" s="1013">
        <v>12</v>
      </c>
      <c r="R70" s="1007"/>
      <c r="S70" s="1007"/>
      <c r="T70" s="1007"/>
      <c r="U70" s="1007"/>
      <c r="V70" s="1007">
        <v>8</v>
      </c>
      <c r="W70" s="1007"/>
      <c r="X70" s="1007"/>
      <c r="Y70" s="1007"/>
      <c r="Z70" s="1007"/>
      <c r="AA70" s="1007">
        <v>4</v>
      </c>
      <c r="AB70" s="1007"/>
      <c r="AC70" s="1007"/>
      <c r="AD70" s="1007"/>
      <c r="AE70" s="1007"/>
      <c r="AF70" s="1007">
        <v>4</v>
      </c>
      <c r="AG70" s="1007"/>
      <c r="AH70" s="1007"/>
      <c r="AI70" s="1007"/>
      <c r="AJ70" s="1007"/>
      <c r="AK70" s="1007" t="s">
        <v>580</v>
      </c>
      <c r="AL70" s="1007"/>
      <c r="AM70" s="1007"/>
      <c r="AN70" s="1007"/>
      <c r="AO70" s="1007"/>
      <c r="AP70" s="1007" t="s">
        <v>580</v>
      </c>
      <c r="AQ70" s="1007"/>
      <c r="AR70" s="1007"/>
      <c r="AS70" s="1007"/>
      <c r="AT70" s="1007"/>
      <c r="AU70" s="1007" t="s">
        <v>580</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584</v>
      </c>
      <c r="C71" s="1011"/>
      <c r="D71" s="1011"/>
      <c r="E71" s="1011"/>
      <c r="F71" s="1011"/>
      <c r="G71" s="1011"/>
      <c r="H71" s="1011"/>
      <c r="I71" s="1011"/>
      <c r="J71" s="1011"/>
      <c r="K71" s="1011"/>
      <c r="L71" s="1011"/>
      <c r="M71" s="1011"/>
      <c r="N71" s="1011"/>
      <c r="O71" s="1011"/>
      <c r="P71" s="1012"/>
      <c r="Q71" s="1013">
        <v>401</v>
      </c>
      <c r="R71" s="1007"/>
      <c r="S71" s="1007"/>
      <c r="T71" s="1007"/>
      <c r="U71" s="1007"/>
      <c r="V71" s="1007">
        <v>376</v>
      </c>
      <c r="W71" s="1007"/>
      <c r="X71" s="1007"/>
      <c r="Y71" s="1007"/>
      <c r="Z71" s="1007"/>
      <c r="AA71" s="1007">
        <v>25</v>
      </c>
      <c r="AB71" s="1007"/>
      <c r="AC71" s="1007"/>
      <c r="AD71" s="1007"/>
      <c r="AE71" s="1007"/>
      <c r="AF71" s="1007">
        <v>25</v>
      </c>
      <c r="AG71" s="1007"/>
      <c r="AH71" s="1007"/>
      <c r="AI71" s="1007"/>
      <c r="AJ71" s="1007"/>
      <c r="AK71" s="1007">
        <v>239</v>
      </c>
      <c r="AL71" s="1007"/>
      <c r="AM71" s="1007"/>
      <c r="AN71" s="1007"/>
      <c r="AO71" s="1007"/>
      <c r="AP71" s="1007" t="s">
        <v>580</v>
      </c>
      <c r="AQ71" s="1007"/>
      <c r="AR71" s="1007"/>
      <c r="AS71" s="1007"/>
      <c r="AT71" s="1007"/>
      <c r="AU71" s="1007" t="s">
        <v>580</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c r="C72" s="1011"/>
      <c r="D72" s="1011"/>
      <c r="E72" s="1011"/>
      <c r="F72" s="1011"/>
      <c r="G72" s="1011"/>
      <c r="H72" s="1011"/>
      <c r="I72" s="1011"/>
      <c r="J72" s="1011"/>
      <c r="K72" s="1011"/>
      <c r="L72" s="1011"/>
      <c r="M72" s="1011"/>
      <c r="N72" s="1011"/>
      <c r="O72" s="1011"/>
      <c r="P72" s="1012"/>
      <c r="Q72" s="1013"/>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393</v>
      </c>
      <c r="B88" s="973" t="s">
        <v>423</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760</v>
      </c>
      <c r="AG88" s="995"/>
      <c r="AH88" s="995"/>
      <c r="AI88" s="995"/>
      <c r="AJ88" s="995"/>
      <c r="AK88" s="999"/>
      <c r="AL88" s="999"/>
      <c r="AM88" s="999"/>
      <c r="AN88" s="999"/>
      <c r="AO88" s="999"/>
      <c r="AP88" s="995">
        <v>4831</v>
      </c>
      <c r="AQ88" s="995"/>
      <c r="AR88" s="995"/>
      <c r="AS88" s="995"/>
      <c r="AT88" s="995"/>
      <c r="AU88" s="995">
        <v>38</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73" t="s">
        <v>424</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40</v>
      </c>
      <c r="CS102" s="989"/>
      <c r="CT102" s="989"/>
      <c r="CU102" s="989"/>
      <c r="CV102" s="990"/>
      <c r="CW102" s="988"/>
      <c r="CX102" s="989"/>
      <c r="CY102" s="989"/>
      <c r="CZ102" s="989"/>
      <c r="DA102" s="990"/>
      <c r="DB102" s="988">
        <v>57</v>
      </c>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425</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426</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429</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430</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431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432</v>
      </c>
      <c r="AB109" s="932"/>
      <c r="AC109" s="932"/>
      <c r="AD109" s="932"/>
      <c r="AE109" s="933"/>
      <c r="AF109" s="934" t="s">
        <v>433</v>
      </c>
      <c r="AG109" s="932"/>
      <c r="AH109" s="932"/>
      <c r="AI109" s="932"/>
      <c r="AJ109" s="933"/>
      <c r="AK109" s="934" t="s">
        <v>306</v>
      </c>
      <c r="AL109" s="932"/>
      <c r="AM109" s="932"/>
      <c r="AN109" s="932"/>
      <c r="AO109" s="933"/>
      <c r="AP109" s="934" t="s">
        <v>434</v>
      </c>
      <c r="AQ109" s="932"/>
      <c r="AR109" s="932"/>
      <c r="AS109" s="932"/>
      <c r="AT109" s="965"/>
      <c r="AU109" s="931" t="s">
        <v>431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432</v>
      </c>
      <c r="BR109" s="932"/>
      <c r="BS109" s="932"/>
      <c r="BT109" s="932"/>
      <c r="BU109" s="933"/>
      <c r="BV109" s="934" t="s">
        <v>433</v>
      </c>
      <c r="BW109" s="932"/>
      <c r="BX109" s="932"/>
      <c r="BY109" s="932"/>
      <c r="BZ109" s="933"/>
      <c r="CA109" s="934" t="s">
        <v>306</v>
      </c>
      <c r="CB109" s="932"/>
      <c r="CC109" s="932"/>
      <c r="CD109" s="932"/>
      <c r="CE109" s="933"/>
      <c r="CF109" s="972" t="s">
        <v>434</v>
      </c>
      <c r="CG109" s="972"/>
      <c r="CH109" s="972"/>
      <c r="CI109" s="972"/>
      <c r="CJ109" s="972"/>
      <c r="CK109" s="934" t="s">
        <v>435</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432</v>
      </c>
      <c r="DH109" s="932"/>
      <c r="DI109" s="932"/>
      <c r="DJ109" s="932"/>
      <c r="DK109" s="933"/>
      <c r="DL109" s="934" t="s">
        <v>433</v>
      </c>
      <c r="DM109" s="932"/>
      <c r="DN109" s="932"/>
      <c r="DO109" s="932"/>
      <c r="DP109" s="933"/>
      <c r="DQ109" s="934" t="s">
        <v>306</v>
      </c>
      <c r="DR109" s="932"/>
      <c r="DS109" s="932"/>
      <c r="DT109" s="932"/>
      <c r="DU109" s="933"/>
      <c r="DV109" s="934" t="s">
        <v>434</v>
      </c>
      <c r="DW109" s="932"/>
      <c r="DX109" s="932"/>
      <c r="DY109" s="932"/>
      <c r="DZ109" s="965"/>
    </row>
    <row r="110" spans="1:131" s="230" customFormat="1" ht="26.25" customHeight="1" x14ac:dyDescent="0.2">
      <c r="A110" s="843" t="s">
        <v>436</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242451</v>
      </c>
      <c r="AB110" s="925"/>
      <c r="AC110" s="925"/>
      <c r="AD110" s="925"/>
      <c r="AE110" s="926"/>
      <c r="AF110" s="927">
        <v>255850</v>
      </c>
      <c r="AG110" s="925"/>
      <c r="AH110" s="925"/>
      <c r="AI110" s="925"/>
      <c r="AJ110" s="926"/>
      <c r="AK110" s="927">
        <v>288646</v>
      </c>
      <c r="AL110" s="925"/>
      <c r="AM110" s="925"/>
      <c r="AN110" s="925"/>
      <c r="AO110" s="926"/>
      <c r="AP110" s="928">
        <v>14.4</v>
      </c>
      <c r="AQ110" s="929"/>
      <c r="AR110" s="929"/>
      <c r="AS110" s="929"/>
      <c r="AT110" s="930"/>
      <c r="AU110" s="966" t="s">
        <v>75</v>
      </c>
      <c r="AV110" s="967"/>
      <c r="AW110" s="967"/>
      <c r="AX110" s="967"/>
      <c r="AY110" s="967"/>
      <c r="AZ110" s="896" t="s">
        <v>437</v>
      </c>
      <c r="BA110" s="844"/>
      <c r="BB110" s="844"/>
      <c r="BC110" s="844"/>
      <c r="BD110" s="844"/>
      <c r="BE110" s="844"/>
      <c r="BF110" s="844"/>
      <c r="BG110" s="844"/>
      <c r="BH110" s="844"/>
      <c r="BI110" s="844"/>
      <c r="BJ110" s="844"/>
      <c r="BK110" s="844"/>
      <c r="BL110" s="844"/>
      <c r="BM110" s="844"/>
      <c r="BN110" s="844"/>
      <c r="BO110" s="844"/>
      <c r="BP110" s="845"/>
      <c r="BQ110" s="897">
        <v>3335265</v>
      </c>
      <c r="BR110" s="878"/>
      <c r="BS110" s="878"/>
      <c r="BT110" s="878"/>
      <c r="BU110" s="878"/>
      <c r="BV110" s="878">
        <v>3993098</v>
      </c>
      <c r="BW110" s="878"/>
      <c r="BX110" s="878"/>
      <c r="BY110" s="878"/>
      <c r="BZ110" s="878"/>
      <c r="CA110" s="878">
        <v>4835891</v>
      </c>
      <c r="CB110" s="878"/>
      <c r="CC110" s="878"/>
      <c r="CD110" s="878"/>
      <c r="CE110" s="878"/>
      <c r="CF110" s="902">
        <v>240.5</v>
      </c>
      <c r="CG110" s="903"/>
      <c r="CH110" s="903"/>
      <c r="CI110" s="903"/>
      <c r="CJ110" s="903"/>
      <c r="CK110" s="962" t="s">
        <v>438</v>
      </c>
      <c r="CL110" s="855"/>
      <c r="CM110" s="896" t="s">
        <v>439</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440</v>
      </c>
      <c r="DH110" s="878"/>
      <c r="DI110" s="878"/>
      <c r="DJ110" s="878"/>
      <c r="DK110" s="878"/>
      <c r="DL110" s="878" t="s">
        <v>390</v>
      </c>
      <c r="DM110" s="878"/>
      <c r="DN110" s="878"/>
      <c r="DO110" s="878"/>
      <c r="DP110" s="878"/>
      <c r="DQ110" s="878" t="s">
        <v>130</v>
      </c>
      <c r="DR110" s="878"/>
      <c r="DS110" s="878"/>
      <c r="DT110" s="878"/>
      <c r="DU110" s="878"/>
      <c r="DV110" s="879" t="s">
        <v>130</v>
      </c>
      <c r="DW110" s="879"/>
      <c r="DX110" s="879"/>
      <c r="DY110" s="879"/>
      <c r="DZ110" s="880"/>
    </row>
    <row r="111" spans="1:131" s="230" customFormat="1" ht="26.25" customHeight="1" x14ac:dyDescent="0.2">
      <c r="A111" s="810" t="s">
        <v>441</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407</v>
      </c>
      <c r="AB111" s="955"/>
      <c r="AC111" s="955"/>
      <c r="AD111" s="955"/>
      <c r="AE111" s="956"/>
      <c r="AF111" s="957" t="s">
        <v>130</v>
      </c>
      <c r="AG111" s="955"/>
      <c r="AH111" s="955"/>
      <c r="AI111" s="955"/>
      <c r="AJ111" s="956"/>
      <c r="AK111" s="957" t="s">
        <v>130</v>
      </c>
      <c r="AL111" s="955"/>
      <c r="AM111" s="955"/>
      <c r="AN111" s="955"/>
      <c r="AO111" s="956"/>
      <c r="AP111" s="958" t="s">
        <v>440</v>
      </c>
      <c r="AQ111" s="959"/>
      <c r="AR111" s="959"/>
      <c r="AS111" s="959"/>
      <c r="AT111" s="960"/>
      <c r="AU111" s="968"/>
      <c r="AV111" s="969"/>
      <c r="AW111" s="969"/>
      <c r="AX111" s="969"/>
      <c r="AY111" s="969"/>
      <c r="AZ111" s="851" t="s">
        <v>442</v>
      </c>
      <c r="BA111" s="788"/>
      <c r="BB111" s="788"/>
      <c r="BC111" s="788"/>
      <c r="BD111" s="788"/>
      <c r="BE111" s="788"/>
      <c r="BF111" s="788"/>
      <c r="BG111" s="788"/>
      <c r="BH111" s="788"/>
      <c r="BI111" s="788"/>
      <c r="BJ111" s="788"/>
      <c r="BK111" s="788"/>
      <c r="BL111" s="788"/>
      <c r="BM111" s="788"/>
      <c r="BN111" s="788"/>
      <c r="BO111" s="788"/>
      <c r="BP111" s="789"/>
      <c r="BQ111" s="852" t="s">
        <v>130</v>
      </c>
      <c r="BR111" s="853"/>
      <c r="BS111" s="853"/>
      <c r="BT111" s="853"/>
      <c r="BU111" s="853"/>
      <c r="BV111" s="853" t="s">
        <v>130</v>
      </c>
      <c r="BW111" s="853"/>
      <c r="BX111" s="853"/>
      <c r="BY111" s="853"/>
      <c r="BZ111" s="853"/>
      <c r="CA111" s="853" t="s">
        <v>130</v>
      </c>
      <c r="CB111" s="853"/>
      <c r="CC111" s="853"/>
      <c r="CD111" s="853"/>
      <c r="CE111" s="853"/>
      <c r="CF111" s="911" t="s">
        <v>407</v>
      </c>
      <c r="CG111" s="912"/>
      <c r="CH111" s="912"/>
      <c r="CI111" s="912"/>
      <c r="CJ111" s="912"/>
      <c r="CK111" s="963"/>
      <c r="CL111" s="857"/>
      <c r="CM111" s="851" t="s">
        <v>443</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130</v>
      </c>
      <c r="DH111" s="853"/>
      <c r="DI111" s="853"/>
      <c r="DJ111" s="853"/>
      <c r="DK111" s="853"/>
      <c r="DL111" s="853" t="s">
        <v>130</v>
      </c>
      <c r="DM111" s="853"/>
      <c r="DN111" s="853"/>
      <c r="DO111" s="853"/>
      <c r="DP111" s="853"/>
      <c r="DQ111" s="853" t="s">
        <v>407</v>
      </c>
      <c r="DR111" s="853"/>
      <c r="DS111" s="853"/>
      <c r="DT111" s="853"/>
      <c r="DU111" s="853"/>
      <c r="DV111" s="830" t="s">
        <v>130</v>
      </c>
      <c r="DW111" s="830"/>
      <c r="DX111" s="830"/>
      <c r="DY111" s="830"/>
      <c r="DZ111" s="831"/>
    </row>
    <row r="112" spans="1:131" s="230" customFormat="1" ht="26.25" customHeight="1" x14ac:dyDescent="0.2">
      <c r="A112" s="948" t="s">
        <v>444</v>
      </c>
      <c r="B112" s="949"/>
      <c r="C112" s="788" t="s">
        <v>445</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440</v>
      </c>
      <c r="AB112" s="816"/>
      <c r="AC112" s="816"/>
      <c r="AD112" s="816"/>
      <c r="AE112" s="817"/>
      <c r="AF112" s="818" t="s">
        <v>440</v>
      </c>
      <c r="AG112" s="816"/>
      <c r="AH112" s="816"/>
      <c r="AI112" s="816"/>
      <c r="AJ112" s="817"/>
      <c r="AK112" s="818" t="s">
        <v>130</v>
      </c>
      <c r="AL112" s="816"/>
      <c r="AM112" s="816"/>
      <c r="AN112" s="816"/>
      <c r="AO112" s="817"/>
      <c r="AP112" s="860" t="s">
        <v>440</v>
      </c>
      <c r="AQ112" s="861"/>
      <c r="AR112" s="861"/>
      <c r="AS112" s="861"/>
      <c r="AT112" s="862"/>
      <c r="AU112" s="968"/>
      <c r="AV112" s="969"/>
      <c r="AW112" s="969"/>
      <c r="AX112" s="969"/>
      <c r="AY112" s="969"/>
      <c r="AZ112" s="851" t="s">
        <v>446</v>
      </c>
      <c r="BA112" s="788"/>
      <c r="BB112" s="788"/>
      <c r="BC112" s="788"/>
      <c r="BD112" s="788"/>
      <c r="BE112" s="788"/>
      <c r="BF112" s="788"/>
      <c r="BG112" s="788"/>
      <c r="BH112" s="788"/>
      <c r="BI112" s="788"/>
      <c r="BJ112" s="788"/>
      <c r="BK112" s="788"/>
      <c r="BL112" s="788"/>
      <c r="BM112" s="788"/>
      <c r="BN112" s="788"/>
      <c r="BO112" s="788"/>
      <c r="BP112" s="789"/>
      <c r="BQ112" s="852">
        <v>1021870</v>
      </c>
      <c r="BR112" s="853"/>
      <c r="BS112" s="853"/>
      <c r="BT112" s="853"/>
      <c r="BU112" s="853"/>
      <c r="BV112" s="853">
        <v>821559</v>
      </c>
      <c r="BW112" s="853"/>
      <c r="BX112" s="853"/>
      <c r="BY112" s="853"/>
      <c r="BZ112" s="853"/>
      <c r="CA112" s="853">
        <v>671018</v>
      </c>
      <c r="CB112" s="853"/>
      <c r="CC112" s="853"/>
      <c r="CD112" s="853"/>
      <c r="CE112" s="853"/>
      <c r="CF112" s="911">
        <v>33.4</v>
      </c>
      <c r="CG112" s="912"/>
      <c r="CH112" s="912"/>
      <c r="CI112" s="912"/>
      <c r="CJ112" s="912"/>
      <c r="CK112" s="963"/>
      <c r="CL112" s="857"/>
      <c r="CM112" s="851" t="s">
        <v>447</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440</v>
      </c>
      <c r="DH112" s="853"/>
      <c r="DI112" s="853"/>
      <c r="DJ112" s="853"/>
      <c r="DK112" s="853"/>
      <c r="DL112" s="853" t="s">
        <v>130</v>
      </c>
      <c r="DM112" s="853"/>
      <c r="DN112" s="853"/>
      <c r="DO112" s="853"/>
      <c r="DP112" s="853"/>
      <c r="DQ112" s="853" t="s">
        <v>440</v>
      </c>
      <c r="DR112" s="853"/>
      <c r="DS112" s="853"/>
      <c r="DT112" s="853"/>
      <c r="DU112" s="853"/>
      <c r="DV112" s="830" t="s">
        <v>130</v>
      </c>
      <c r="DW112" s="830"/>
      <c r="DX112" s="830"/>
      <c r="DY112" s="830"/>
      <c r="DZ112" s="831"/>
    </row>
    <row r="113" spans="1:130" s="230" customFormat="1" ht="26.25" customHeight="1" x14ac:dyDescent="0.2">
      <c r="A113" s="950"/>
      <c r="B113" s="951"/>
      <c r="C113" s="788" t="s">
        <v>448</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107291</v>
      </c>
      <c r="AB113" s="955"/>
      <c r="AC113" s="955"/>
      <c r="AD113" s="955"/>
      <c r="AE113" s="956"/>
      <c r="AF113" s="957">
        <v>107864</v>
      </c>
      <c r="AG113" s="955"/>
      <c r="AH113" s="955"/>
      <c r="AI113" s="955"/>
      <c r="AJ113" s="956"/>
      <c r="AK113" s="957">
        <v>97683</v>
      </c>
      <c r="AL113" s="955"/>
      <c r="AM113" s="955"/>
      <c r="AN113" s="955"/>
      <c r="AO113" s="956"/>
      <c r="AP113" s="958">
        <v>4.9000000000000004</v>
      </c>
      <c r="AQ113" s="959"/>
      <c r="AR113" s="959"/>
      <c r="AS113" s="959"/>
      <c r="AT113" s="960"/>
      <c r="AU113" s="968"/>
      <c r="AV113" s="969"/>
      <c r="AW113" s="969"/>
      <c r="AX113" s="969"/>
      <c r="AY113" s="969"/>
      <c r="AZ113" s="851" t="s">
        <v>449</v>
      </c>
      <c r="BA113" s="788"/>
      <c r="BB113" s="788"/>
      <c r="BC113" s="788"/>
      <c r="BD113" s="788"/>
      <c r="BE113" s="788"/>
      <c r="BF113" s="788"/>
      <c r="BG113" s="788"/>
      <c r="BH113" s="788"/>
      <c r="BI113" s="788"/>
      <c r="BJ113" s="788"/>
      <c r="BK113" s="788"/>
      <c r="BL113" s="788"/>
      <c r="BM113" s="788"/>
      <c r="BN113" s="788"/>
      <c r="BO113" s="788"/>
      <c r="BP113" s="789"/>
      <c r="BQ113" s="852">
        <v>33323</v>
      </c>
      <c r="BR113" s="853"/>
      <c r="BS113" s="853"/>
      <c r="BT113" s="853"/>
      <c r="BU113" s="853"/>
      <c r="BV113" s="853">
        <v>35491</v>
      </c>
      <c r="BW113" s="853"/>
      <c r="BX113" s="853"/>
      <c r="BY113" s="853"/>
      <c r="BZ113" s="853"/>
      <c r="CA113" s="853">
        <v>38383</v>
      </c>
      <c r="CB113" s="853"/>
      <c r="CC113" s="853"/>
      <c r="CD113" s="853"/>
      <c r="CE113" s="853"/>
      <c r="CF113" s="911">
        <v>1.9</v>
      </c>
      <c r="CG113" s="912"/>
      <c r="CH113" s="912"/>
      <c r="CI113" s="912"/>
      <c r="CJ113" s="912"/>
      <c r="CK113" s="963"/>
      <c r="CL113" s="857"/>
      <c r="CM113" s="851" t="s">
        <v>450</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130</v>
      </c>
      <c r="DH113" s="816"/>
      <c r="DI113" s="816"/>
      <c r="DJ113" s="816"/>
      <c r="DK113" s="817"/>
      <c r="DL113" s="818" t="s">
        <v>440</v>
      </c>
      <c r="DM113" s="816"/>
      <c r="DN113" s="816"/>
      <c r="DO113" s="816"/>
      <c r="DP113" s="817"/>
      <c r="DQ113" s="818" t="s">
        <v>130</v>
      </c>
      <c r="DR113" s="816"/>
      <c r="DS113" s="816"/>
      <c r="DT113" s="816"/>
      <c r="DU113" s="817"/>
      <c r="DV113" s="860" t="s">
        <v>130</v>
      </c>
      <c r="DW113" s="861"/>
      <c r="DX113" s="861"/>
      <c r="DY113" s="861"/>
      <c r="DZ113" s="862"/>
    </row>
    <row r="114" spans="1:130" s="230" customFormat="1" ht="26.25" customHeight="1" x14ac:dyDescent="0.2">
      <c r="A114" s="950"/>
      <c r="B114" s="951"/>
      <c r="C114" s="788" t="s">
        <v>451</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8375</v>
      </c>
      <c r="AB114" s="816"/>
      <c r="AC114" s="816"/>
      <c r="AD114" s="816"/>
      <c r="AE114" s="817"/>
      <c r="AF114" s="818">
        <v>7777</v>
      </c>
      <c r="AG114" s="816"/>
      <c r="AH114" s="816"/>
      <c r="AI114" s="816"/>
      <c r="AJ114" s="817"/>
      <c r="AK114" s="818">
        <v>8963</v>
      </c>
      <c r="AL114" s="816"/>
      <c r="AM114" s="816"/>
      <c r="AN114" s="816"/>
      <c r="AO114" s="817"/>
      <c r="AP114" s="860">
        <v>0.4</v>
      </c>
      <c r="AQ114" s="861"/>
      <c r="AR114" s="861"/>
      <c r="AS114" s="861"/>
      <c r="AT114" s="862"/>
      <c r="AU114" s="968"/>
      <c r="AV114" s="969"/>
      <c r="AW114" s="969"/>
      <c r="AX114" s="969"/>
      <c r="AY114" s="969"/>
      <c r="AZ114" s="851" t="s">
        <v>452</v>
      </c>
      <c r="BA114" s="788"/>
      <c r="BB114" s="788"/>
      <c r="BC114" s="788"/>
      <c r="BD114" s="788"/>
      <c r="BE114" s="788"/>
      <c r="BF114" s="788"/>
      <c r="BG114" s="788"/>
      <c r="BH114" s="788"/>
      <c r="BI114" s="788"/>
      <c r="BJ114" s="788"/>
      <c r="BK114" s="788"/>
      <c r="BL114" s="788"/>
      <c r="BM114" s="788"/>
      <c r="BN114" s="788"/>
      <c r="BO114" s="788"/>
      <c r="BP114" s="789"/>
      <c r="BQ114" s="852">
        <v>887536</v>
      </c>
      <c r="BR114" s="853"/>
      <c r="BS114" s="853"/>
      <c r="BT114" s="853"/>
      <c r="BU114" s="853"/>
      <c r="BV114" s="853">
        <v>759915</v>
      </c>
      <c r="BW114" s="853"/>
      <c r="BX114" s="853"/>
      <c r="BY114" s="853"/>
      <c r="BZ114" s="853"/>
      <c r="CA114" s="853">
        <v>693644</v>
      </c>
      <c r="CB114" s="853"/>
      <c r="CC114" s="853"/>
      <c r="CD114" s="853"/>
      <c r="CE114" s="853"/>
      <c r="CF114" s="911">
        <v>34.5</v>
      </c>
      <c r="CG114" s="912"/>
      <c r="CH114" s="912"/>
      <c r="CI114" s="912"/>
      <c r="CJ114" s="912"/>
      <c r="CK114" s="963"/>
      <c r="CL114" s="857"/>
      <c r="CM114" s="851" t="s">
        <v>453</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130</v>
      </c>
      <c r="DH114" s="816"/>
      <c r="DI114" s="816"/>
      <c r="DJ114" s="816"/>
      <c r="DK114" s="817"/>
      <c r="DL114" s="818" t="s">
        <v>440</v>
      </c>
      <c r="DM114" s="816"/>
      <c r="DN114" s="816"/>
      <c r="DO114" s="816"/>
      <c r="DP114" s="817"/>
      <c r="DQ114" s="818" t="s">
        <v>130</v>
      </c>
      <c r="DR114" s="816"/>
      <c r="DS114" s="816"/>
      <c r="DT114" s="816"/>
      <c r="DU114" s="817"/>
      <c r="DV114" s="860" t="s">
        <v>440</v>
      </c>
      <c r="DW114" s="861"/>
      <c r="DX114" s="861"/>
      <c r="DY114" s="861"/>
      <c r="DZ114" s="862"/>
    </row>
    <row r="115" spans="1:130" s="230" customFormat="1" ht="26.25" customHeight="1" x14ac:dyDescent="0.2">
      <c r="A115" s="950"/>
      <c r="B115" s="951"/>
      <c r="C115" s="788" t="s">
        <v>454</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130</v>
      </c>
      <c r="AB115" s="955"/>
      <c r="AC115" s="955"/>
      <c r="AD115" s="955"/>
      <c r="AE115" s="956"/>
      <c r="AF115" s="957" t="s">
        <v>407</v>
      </c>
      <c r="AG115" s="955"/>
      <c r="AH115" s="955"/>
      <c r="AI115" s="955"/>
      <c r="AJ115" s="956"/>
      <c r="AK115" s="957" t="s">
        <v>440</v>
      </c>
      <c r="AL115" s="955"/>
      <c r="AM115" s="955"/>
      <c r="AN115" s="955"/>
      <c r="AO115" s="956"/>
      <c r="AP115" s="958" t="s">
        <v>407</v>
      </c>
      <c r="AQ115" s="959"/>
      <c r="AR115" s="959"/>
      <c r="AS115" s="959"/>
      <c r="AT115" s="960"/>
      <c r="AU115" s="968"/>
      <c r="AV115" s="969"/>
      <c r="AW115" s="969"/>
      <c r="AX115" s="969"/>
      <c r="AY115" s="969"/>
      <c r="AZ115" s="851" t="s">
        <v>455</v>
      </c>
      <c r="BA115" s="788"/>
      <c r="BB115" s="788"/>
      <c r="BC115" s="788"/>
      <c r="BD115" s="788"/>
      <c r="BE115" s="788"/>
      <c r="BF115" s="788"/>
      <c r="BG115" s="788"/>
      <c r="BH115" s="788"/>
      <c r="BI115" s="788"/>
      <c r="BJ115" s="788"/>
      <c r="BK115" s="788"/>
      <c r="BL115" s="788"/>
      <c r="BM115" s="788"/>
      <c r="BN115" s="788"/>
      <c r="BO115" s="788"/>
      <c r="BP115" s="789"/>
      <c r="BQ115" s="852">
        <v>66776</v>
      </c>
      <c r="BR115" s="853"/>
      <c r="BS115" s="853"/>
      <c r="BT115" s="853"/>
      <c r="BU115" s="853"/>
      <c r="BV115" s="853">
        <v>64195</v>
      </c>
      <c r="BW115" s="853"/>
      <c r="BX115" s="853"/>
      <c r="BY115" s="853"/>
      <c r="BZ115" s="853"/>
      <c r="CA115" s="853">
        <v>27743</v>
      </c>
      <c r="CB115" s="853"/>
      <c r="CC115" s="853"/>
      <c r="CD115" s="853"/>
      <c r="CE115" s="853"/>
      <c r="CF115" s="911">
        <v>1.4</v>
      </c>
      <c r="CG115" s="912"/>
      <c r="CH115" s="912"/>
      <c r="CI115" s="912"/>
      <c r="CJ115" s="912"/>
      <c r="CK115" s="963"/>
      <c r="CL115" s="857"/>
      <c r="CM115" s="851" t="s">
        <v>456</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440</v>
      </c>
      <c r="DH115" s="816"/>
      <c r="DI115" s="816"/>
      <c r="DJ115" s="816"/>
      <c r="DK115" s="817"/>
      <c r="DL115" s="818" t="s">
        <v>130</v>
      </c>
      <c r="DM115" s="816"/>
      <c r="DN115" s="816"/>
      <c r="DO115" s="816"/>
      <c r="DP115" s="817"/>
      <c r="DQ115" s="818" t="s">
        <v>440</v>
      </c>
      <c r="DR115" s="816"/>
      <c r="DS115" s="816"/>
      <c r="DT115" s="816"/>
      <c r="DU115" s="817"/>
      <c r="DV115" s="860" t="s">
        <v>440</v>
      </c>
      <c r="DW115" s="861"/>
      <c r="DX115" s="861"/>
      <c r="DY115" s="861"/>
      <c r="DZ115" s="862"/>
    </row>
    <row r="116" spans="1:130" s="230" customFormat="1" ht="26.25" customHeight="1" x14ac:dyDescent="0.2">
      <c r="A116" s="952"/>
      <c r="B116" s="953"/>
      <c r="C116" s="875" t="s">
        <v>457</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172</v>
      </c>
      <c r="AB116" s="816"/>
      <c r="AC116" s="816"/>
      <c r="AD116" s="816"/>
      <c r="AE116" s="817"/>
      <c r="AF116" s="818">
        <v>381</v>
      </c>
      <c r="AG116" s="816"/>
      <c r="AH116" s="816"/>
      <c r="AI116" s="816"/>
      <c r="AJ116" s="817"/>
      <c r="AK116" s="818" t="s">
        <v>130</v>
      </c>
      <c r="AL116" s="816"/>
      <c r="AM116" s="816"/>
      <c r="AN116" s="816"/>
      <c r="AO116" s="817"/>
      <c r="AP116" s="860" t="s">
        <v>130</v>
      </c>
      <c r="AQ116" s="861"/>
      <c r="AR116" s="861"/>
      <c r="AS116" s="861"/>
      <c r="AT116" s="862"/>
      <c r="AU116" s="968"/>
      <c r="AV116" s="969"/>
      <c r="AW116" s="969"/>
      <c r="AX116" s="969"/>
      <c r="AY116" s="969"/>
      <c r="AZ116" s="945" t="s">
        <v>458</v>
      </c>
      <c r="BA116" s="946"/>
      <c r="BB116" s="946"/>
      <c r="BC116" s="946"/>
      <c r="BD116" s="946"/>
      <c r="BE116" s="946"/>
      <c r="BF116" s="946"/>
      <c r="BG116" s="946"/>
      <c r="BH116" s="946"/>
      <c r="BI116" s="946"/>
      <c r="BJ116" s="946"/>
      <c r="BK116" s="946"/>
      <c r="BL116" s="946"/>
      <c r="BM116" s="946"/>
      <c r="BN116" s="946"/>
      <c r="BO116" s="946"/>
      <c r="BP116" s="947"/>
      <c r="BQ116" s="852" t="s">
        <v>130</v>
      </c>
      <c r="BR116" s="853"/>
      <c r="BS116" s="853"/>
      <c r="BT116" s="853"/>
      <c r="BU116" s="853"/>
      <c r="BV116" s="853" t="s">
        <v>440</v>
      </c>
      <c r="BW116" s="853"/>
      <c r="BX116" s="853"/>
      <c r="BY116" s="853"/>
      <c r="BZ116" s="853"/>
      <c r="CA116" s="853" t="s">
        <v>407</v>
      </c>
      <c r="CB116" s="853"/>
      <c r="CC116" s="853"/>
      <c r="CD116" s="853"/>
      <c r="CE116" s="853"/>
      <c r="CF116" s="911" t="s">
        <v>440</v>
      </c>
      <c r="CG116" s="912"/>
      <c r="CH116" s="912"/>
      <c r="CI116" s="912"/>
      <c r="CJ116" s="912"/>
      <c r="CK116" s="963"/>
      <c r="CL116" s="857"/>
      <c r="CM116" s="851" t="s">
        <v>459</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130</v>
      </c>
      <c r="DH116" s="816"/>
      <c r="DI116" s="816"/>
      <c r="DJ116" s="816"/>
      <c r="DK116" s="817"/>
      <c r="DL116" s="818" t="s">
        <v>440</v>
      </c>
      <c r="DM116" s="816"/>
      <c r="DN116" s="816"/>
      <c r="DO116" s="816"/>
      <c r="DP116" s="817"/>
      <c r="DQ116" s="818" t="s">
        <v>440</v>
      </c>
      <c r="DR116" s="816"/>
      <c r="DS116" s="816"/>
      <c r="DT116" s="816"/>
      <c r="DU116" s="817"/>
      <c r="DV116" s="860" t="s">
        <v>440</v>
      </c>
      <c r="DW116" s="861"/>
      <c r="DX116" s="861"/>
      <c r="DY116" s="861"/>
      <c r="DZ116" s="862"/>
    </row>
    <row r="117" spans="1:130" s="230" customFormat="1" ht="26.25" customHeight="1" x14ac:dyDescent="0.2">
      <c r="A117" s="931" t="s">
        <v>187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460</v>
      </c>
      <c r="Z117" s="933"/>
      <c r="AA117" s="938">
        <v>358289</v>
      </c>
      <c r="AB117" s="939"/>
      <c r="AC117" s="939"/>
      <c r="AD117" s="939"/>
      <c r="AE117" s="940"/>
      <c r="AF117" s="941">
        <v>371872</v>
      </c>
      <c r="AG117" s="939"/>
      <c r="AH117" s="939"/>
      <c r="AI117" s="939"/>
      <c r="AJ117" s="940"/>
      <c r="AK117" s="941">
        <v>395292</v>
      </c>
      <c r="AL117" s="939"/>
      <c r="AM117" s="939"/>
      <c r="AN117" s="939"/>
      <c r="AO117" s="940"/>
      <c r="AP117" s="942"/>
      <c r="AQ117" s="943"/>
      <c r="AR117" s="943"/>
      <c r="AS117" s="943"/>
      <c r="AT117" s="944"/>
      <c r="AU117" s="968"/>
      <c r="AV117" s="969"/>
      <c r="AW117" s="969"/>
      <c r="AX117" s="969"/>
      <c r="AY117" s="969"/>
      <c r="AZ117" s="899" t="s">
        <v>461</v>
      </c>
      <c r="BA117" s="900"/>
      <c r="BB117" s="900"/>
      <c r="BC117" s="900"/>
      <c r="BD117" s="900"/>
      <c r="BE117" s="900"/>
      <c r="BF117" s="900"/>
      <c r="BG117" s="900"/>
      <c r="BH117" s="900"/>
      <c r="BI117" s="900"/>
      <c r="BJ117" s="900"/>
      <c r="BK117" s="900"/>
      <c r="BL117" s="900"/>
      <c r="BM117" s="900"/>
      <c r="BN117" s="900"/>
      <c r="BO117" s="900"/>
      <c r="BP117" s="901"/>
      <c r="BQ117" s="852" t="s">
        <v>390</v>
      </c>
      <c r="BR117" s="853"/>
      <c r="BS117" s="853"/>
      <c r="BT117" s="853"/>
      <c r="BU117" s="853"/>
      <c r="BV117" s="853" t="s">
        <v>462</v>
      </c>
      <c r="BW117" s="853"/>
      <c r="BX117" s="853"/>
      <c r="BY117" s="853"/>
      <c r="BZ117" s="853"/>
      <c r="CA117" s="853" t="s">
        <v>390</v>
      </c>
      <c r="CB117" s="853"/>
      <c r="CC117" s="853"/>
      <c r="CD117" s="853"/>
      <c r="CE117" s="853"/>
      <c r="CF117" s="911" t="s">
        <v>390</v>
      </c>
      <c r="CG117" s="912"/>
      <c r="CH117" s="912"/>
      <c r="CI117" s="912"/>
      <c r="CJ117" s="912"/>
      <c r="CK117" s="963"/>
      <c r="CL117" s="857"/>
      <c r="CM117" s="851" t="s">
        <v>463</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390</v>
      </c>
      <c r="DH117" s="816"/>
      <c r="DI117" s="816"/>
      <c r="DJ117" s="816"/>
      <c r="DK117" s="817"/>
      <c r="DL117" s="818" t="s">
        <v>390</v>
      </c>
      <c r="DM117" s="816"/>
      <c r="DN117" s="816"/>
      <c r="DO117" s="816"/>
      <c r="DP117" s="817"/>
      <c r="DQ117" s="818" t="s">
        <v>390</v>
      </c>
      <c r="DR117" s="816"/>
      <c r="DS117" s="816"/>
      <c r="DT117" s="816"/>
      <c r="DU117" s="817"/>
      <c r="DV117" s="860" t="s">
        <v>390</v>
      </c>
      <c r="DW117" s="861"/>
      <c r="DX117" s="861"/>
      <c r="DY117" s="861"/>
      <c r="DZ117" s="862"/>
    </row>
    <row r="118" spans="1:130" s="230" customFormat="1" ht="26.25" customHeight="1" x14ac:dyDescent="0.2">
      <c r="A118" s="931" t="s">
        <v>435</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432</v>
      </c>
      <c r="AB118" s="932"/>
      <c r="AC118" s="932"/>
      <c r="AD118" s="932"/>
      <c r="AE118" s="933"/>
      <c r="AF118" s="934" t="s">
        <v>433</v>
      </c>
      <c r="AG118" s="932"/>
      <c r="AH118" s="932"/>
      <c r="AI118" s="932"/>
      <c r="AJ118" s="933"/>
      <c r="AK118" s="934" t="s">
        <v>306</v>
      </c>
      <c r="AL118" s="932"/>
      <c r="AM118" s="932"/>
      <c r="AN118" s="932"/>
      <c r="AO118" s="933"/>
      <c r="AP118" s="935" t="s">
        <v>434</v>
      </c>
      <c r="AQ118" s="936"/>
      <c r="AR118" s="936"/>
      <c r="AS118" s="936"/>
      <c r="AT118" s="937"/>
      <c r="AU118" s="968"/>
      <c r="AV118" s="969"/>
      <c r="AW118" s="969"/>
      <c r="AX118" s="969"/>
      <c r="AY118" s="969"/>
      <c r="AZ118" s="874" t="s">
        <v>464</v>
      </c>
      <c r="BA118" s="875"/>
      <c r="BB118" s="875"/>
      <c r="BC118" s="875"/>
      <c r="BD118" s="875"/>
      <c r="BE118" s="875"/>
      <c r="BF118" s="875"/>
      <c r="BG118" s="875"/>
      <c r="BH118" s="875"/>
      <c r="BI118" s="875"/>
      <c r="BJ118" s="875"/>
      <c r="BK118" s="875"/>
      <c r="BL118" s="875"/>
      <c r="BM118" s="875"/>
      <c r="BN118" s="875"/>
      <c r="BO118" s="875"/>
      <c r="BP118" s="876"/>
      <c r="BQ118" s="915" t="s">
        <v>390</v>
      </c>
      <c r="BR118" s="881"/>
      <c r="BS118" s="881"/>
      <c r="BT118" s="881"/>
      <c r="BU118" s="881"/>
      <c r="BV118" s="881" t="s">
        <v>390</v>
      </c>
      <c r="BW118" s="881"/>
      <c r="BX118" s="881"/>
      <c r="BY118" s="881"/>
      <c r="BZ118" s="881"/>
      <c r="CA118" s="881" t="s">
        <v>390</v>
      </c>
      <c r="CB118" s="881"/>
      <c r="CC118" s="881"/>
      <c r="CD118" s="881"/>
      <c r="CE118" s="881"/>
      <c r="CF118" s="911" t="s">
        <v>390</v>
      </c>
      <c r="CG118" s="912"/>
      <c r="CH118" s="912"/>
      <c r="CI118" s="912"/>
      <c r="CJ118" s="912"/>
      <c r="CK118" s="963"/>
      <c r="CL118" s="857"/>
      <c r="CM118" s="851" t="s">
        <v>465</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462</v>
      </c>
      <c r="DH118" s="816"/>
      <c r="DI118" s="816"/>
      <c r="DJ118" s="816"/>
      <c r="DK118" s="817"/>
      <c r="DL118" s="818" t="s">
        <v>390</v>
      </c>
      <c r="DM118" s="816"/>
      <c r="DN118" s="816"/>
      <c r="DO118" s="816"/>
      <c r="DP118" s="817"/>
      <c r="DQ118" s="818" t="s">
        <v>390</v>
      </c>
      <c r="DR118" s="816"/>
      <c r="DS118" s="816"/>
      <c r="DT118" s="816"/>
      <c r="DU118" s="817"/>
      <c r="DV118" s="860" t="s">
        <v>390</v>
      </c>
      <c r="DW118" s="861"/>
      <c r="DX118" s="861"/>
      <c r="DY118" s="861"/>
      <c r="DZ118" s="862"/>
    </row>
    <row r="119" spans="1:130" s="230" customFormat="1" ht="26.25" customHeight="1" x14ac:dyDescent="0.2">
      <c r="A119" s="854" t="s">
        <v>438</v>
      </c>
      <c r="B119" s="855"/>
      <c r="C119" s="896" t="s">
        <v>439</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390</v>
      </c>
      <c r="AB119" s="925"/>
      <c r="AC119" s="925"/>
      <c r="AD119" s="925"/>
      <c r="AE119" s="926"/>
      <c r="AF119" s="927" t="s">
        <v>390</v>
      </c>
      <c r="AG119" s="925"/>
      <c r="AH119" s="925"/>
      <c r="AI119" s="925"/>
      <c r="AJ119" s="926"/>
      <c r="AK119" s="927" t="s">
        <v>390</v>
      </c>
      <c r="AL119" s="925"/>
      <c r="AM119" s="925"/>
      <c r="AN119" s="925"/>
      <c r="AO119" s="926"/>
      <c r="AP119" s="928" t="s">
        <v>390</v>
      </c>
      <c r="AQ119" s="929"/>
      <c r="AR119" s="929"/>
      <c r="AS119" s="929"/>
      <c r="AT119" s="930"/>
      <c r="AU119" s="970"/>
      <c r="AV119" s="971"/>
      <c r="AW119" s="971"/>
      <c r="AX119" s="971"/>
      <c r="AY119" s="971"/>
      <c r="AZ119" s="251" t="s">
        <v>187</v>
      </c>
      <c r="BA119" s="251"/>
      <c r="BB119" s="251"/>
      <c r="BC119" s="251"/>
      <c r="BD119" s="251"/>
      <c r="BE119" s="251"/>
      <c r="BF119" s="251"/>
      <c r="BG119" s="251"/>
      <c r="BH119" s="251"/>
      <c r="BI119" s="251"/>
      <c r="BJ119" s="251"/>
      <c r="BK119" s="251"/>
      <c r="BL119" s="251"/>
      <c r="BM119" s="251"/>
      <c r="BN119" s="251"/>
      <c r="BO119" s="913" t="s">
        <v>466</v>
      </c>
      <c r="BP119" s="914"/>
      <c r="BQ119" s="915">
        <v>5344770</v>
      </c>
      <c r="BR119" s="881"/>
      <c r="BS119" s="881"/>
      <c r="BT119" s="881"/>
      <c r="BU119" s="881"/>
      <c r="BV119" s="881">
        <v>5674258</v>
      </c>
      <c r="BW119" s="881"/>
      <c r="BX119" s="881"/>
      <c r="BY119" s="881"/>
      <c r="BZ119" s="881"/>
      <c r="CA119" s="881">
        <v>6266679</v>
      </c>
      <c r="CB119" s="881"/>
      <c r="CC119" s="881"/>
      <c r="CD119" s="881"/>
      <c r="CE119" s="881"/>
      <c r="CF119" s="784"/>
      <c r="CG119" s="785"/>
      <c r="CH119" s="785"/>
      <c r="CI119" s="785"/>
      <c r="CJ119" s="870"/>
      <c r="CK119" s="964"/>
      <c r="CL119" s="859"/>
      <c r="CM119" s="874" t="s">
        <v>467</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462</v>
      </c>
      <c r="DH119" s="800"/>
      <c r="DI119" s="800"/>
      <c r="DJ119" s="800"/>
      <c r="DK119" s="801"/>
      <c r="DL119" s="802" t="s">
        <v>390</v>
      </c>
      <c r="DM119" s="800"/>
      <c r="DN119" s="800"/>
      <c r="DO119" s="800"/>
      <c r="DP119" s="801"/>
      <c r="DQ119" s="802" t="s">
        <v>390</v>
      </c>
      <c r="DR119" s="800"/>
      <c r="DS119" s="800"/>
      <c r="DT119" s="800"/>
      <c r="DU119" s="801"/>
      <c r="DV119" s="884" t="s">
        <v>390</v>
      </c>
      <c r="DW119" s="885"/>
      <c r="DX119" s="885"/>
      <c r="DY119" s="885"/>
      <c r="DZ119" s="886"/>
    </row>
    <row r="120" spans="1:130" s="230" customFormat="1" ht="26.25" customHeight="1" x14ac:dyDescent="0.2">
      <c r="A120" s="856"/>
      <c r="B120" s="857"/>
      <c r="C120" s="851" t="s">
        <v>443</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390</v>
      </c>
      <c r="AB120" s="816"/>
      <c r="AC120" s="816"/>
      <c r="AD120" s="816"/>
      <c r="AE120" s="817"/>
      <c r="AF120" s="818" t="s">
        <v>462</v>
      </c>
      <c r="AG120" s="816"/>
      <c r="AH120" s="816"/>
      <c r="AI120" s="816"/>
      <c r="AJ120" s="817"/>
      <c r="AK120" s="818" t="s">
        <v>390</v>
      </c>
      <c r="AL120" s="816"/>
      <c r="AM120" s="816"/>
      <c r="AN120" s="816"/>
      <c r="AO120" s="817"/>
      <c r="AP120" s="860" t="s">
        <v>462</v>
      </c>
      <c r="AQ120" s="861"/>
      <c r="AR120" s="861"/>
      <c r="AS120" s="861"/>
      <c r="AT120" s="862"/>
      <c r="AU120" s="916" t="s">
        <v>468</v>
      </c>
      <c r="AV120" s="917"/>
      <c r="AW120" s="917"/>
      <c r="AX120" s="917"/>
      <c r="AY120" s="918"/>
      <c r="AZ120" s="896" t="s">
        <v>469</v>
      </c>
      <c r="BA120" s="844"/>
      <c r="BB120" s="844"/>
      <c r="BC120" s="844"/>
      <c r="BD120" s="844"/>
      <c r="BE120" s="844"/>
      <c r="BF120" s="844"/>
      <c r="BG120" s="844"/>
      <c r="BH120" s="844"/>
      <c r="BI120" s="844"/>
      <c r="BJ120" s="844"/>
      <c r="BK120" s="844"/>
      <c r="BL120" s="844"/>
      <c r="BM120" s="844"/>
      <c r="BN120" s="844"/>
      <c r="BO120" s="844"/>
      <c r="BP120" s="845"/>
      <c r="BQ120" s="897">
        <v>1838857</v>
      </c>
      <c r="BR120" s="878"/>
      <c r="BS120" s="878"/>
      <c r="BT120" s="878"/>
      <c r="BU120" s="878"/>
      <c r="BV120" s="878">
        <v>1941275</v>
      </c>
      <c r="BW120" s="878"/>
      <c r="BX120" s="878"/>
      <c r="BY120" s="878"/>
      <c r="BZ120" s="878"/>
      <c r="CA120" s="878">
        <v>1533922</v>
      </c>
      <c r="CB120" s="878"/>
      <c r="CC120" s="878"/>
      <c r="CD120" s="878"/>
      <c r="CE120" s="878"/>
      <c r="CF120" s="902">
        <v>76.3</v>
      </c>
      <c r="CG120" s="903"/>
      <c r="CH120" s="903"/>
      <c r="CI120" s="903"/>
      <c r="CJ120" s="903"/>
      <c r="CK120" s="904" t="s">
        <v>470</v>
      </c>
      <c r="CL120" s="888"/>
      <c r="CM120" s="888"/>
      <c r="CN120" s="888"/>
      <c r="CO120" s="889"/>
      <c r="CP120" s="908" t="s">
        <v>413</v>
      </c>
      <c r="CQ120" s="909"/>
      <c r="CR120" s="909"/>
      <c r="CS120" s="909"/>
      <c r="CT120" s="909"/>
      <c r="CU120" s="909"/>
      <c r="CV120" s="909"/>
      <c r="CW120" s="909"/>
      <c r="CX120" s="909"/>
      <c r="CY120" s="909"/>
      <c r="CZ120" s="909"/>
      <c r="DA120" s="909"/>
      <c r="DB120" s="909"/>
      <c r="DC120" s="909"/>
      <c r="DD120" s="909"/>
      <c r="DE120" s="909"/>
      <c r="DF120" s="910"/>
      <c r="DG120" s="897">
        <v>1017071</v>
      </c>
      <c r="DH120" s="878"/>
      <c r="DI120" s="878"/>
      <c r="DJ120" s="878"/>
      <c r="DK120" s="878"/>
      <c r="DL120" s="878">
        <v>812916</v>
      </c>
      <c r="DM120" s="878"/>
      <c r="DN120" s="878"/>
      <c r="DO120" s="878"/>
      <c r="DP120" s="878"/>
      <c r="DQ120" s="878">
        <v>653584</v>
      </c>
      <c r="DR120" s="878"/>
      <c r="DS120" s="878"/>
      <c r="DT120" s="878"/>
      <c r="DU120" s="878"/>
      <c r="DV120" s="879">
        <v>32.5</v>
      </c>
      <c r="DW120" s="879"/>
      <c r="DX120" s="879"/>
      <c r="DY120" s="879"/>
      <c r="DZ120" s="880"/>
    </row>
    <row r="121" spans="1:130" s="230" customFormat="1" ht="26.25" customHeight="1" x14ac:dyDescent="0.2">
      <c r="A121" s="856"/>
      <c r="B121" s="857"/>
      <c r="C121" s="899" t="s">
        <v>471</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390</v>
      </c>
      <c r="AB121" s="816"/>
      <c r="AC121" s="816"/>
      <c r="AD121" s="816"/>
      <c r="AE121" s="817"/>
      <c r="AF121" s="818" t="s">
        <v>390</v>
      </c>
      <c r="AG121" s="816"/>
      <c r="AH121" s="816"/>
      <c r="AI121" s="816"/>
      <c r="AJ121" s="817"/>
      <c r="AK121" s="818" t="s">
        <v>390</v>
      </c>
      <c r="AL121" s="816"/>
      <c r="AM121" s="816"/>
      <c r="AN121" s="816"/>
      <c r="AO121" s="817"/>
      <c r="AP121" s="860" t="s">
        <v>390</v>
      </c>
      <c r="AQ121" s="861"/>
      <c r="AR121" s="861"/>
      <c r="AS121" s="861"/>
      <c r="AT121" s="862"/>
      <c r="AU121" s="919"/>
      <c r="AV121" s="920"/>
      <c r="AW121" s="920"/>
      <c r="AX121" s="920"/>
      <c r="AY121" s="921"/>
      <c r="AZ121" s="851" t="s">
        <v>472</v>
      </c>
      <c r="BA121" s="788"/>
      <c r="BB121" s="788"/>
      <c r="BC121" s="788"/>
      <c r="BD121" s="788"/>
      <c r="BE121" s="788"/>
      <c r="BF121" s="788"/>
      <c r="BG121" s="788"/>
      <c r="BH121" s="788"/>
      <c r="BI121" s="788"/>
      <c r="BJ121" s="788"/>
      <c r="BK121" s="788"/>
      <c r="BL121" s="788"/>
      <c r="BM121" s="788"/>
      <c r="BN121" s="788"/>
      <c r="BO121" s="788"/>
      <c r="BP121" s="789"/>
      <c r="BQ121" s="852">
        <v>81533</v>
      </c>
      <c r="BR121" s="853"/>
      <c r="BS121" s="853"/>
      <c r="BT121" s="853"/>
      <c r="BU121" s="853"/>
      <c r="BV121" s="853">
        <v>81533</v>
      </c>
      <c r="BW121" s="853"/>
      <c r="BX121" s="853"/>
      <c r="BY121" s="853"/>
      <c r="BZ121" s="853"/>
      <c r="CA121" s="853">
        <v>56533</v>
      </c>
      <c r="CB121" s="853"/>
      <c r="CC121" s="853"/>
      <c r="CD121" s="853"/>
      <c r="CE121" s="853"/>
      <c r="CF121" s="911">
        <v>2.8</v>
      </c>
      <c r="CG121" s="912"/>
      <c r="CH121" s="912"/>
      <c r="CI121" s="912"/>
      <c r="CJ121" s="912"/>
      <c r="CK121" s="905"/>
      <c r="CL121" s="891"/>
      <c r="CM121" s="891"/>
      <c r="CN121" s="891"/>
      <c r="CO121" s="892"/>
      <c r="CP121" s="871" t="s">
        <v>473</v>
      </c>
      <c r="CQ121" s="872"/>
      <c r="CR121" s="872"/>
      <c r="CS121" s="872"/>
      <c r="CT121" s="872"/>
      <c r="CU121" s="872"/>
      <c r="CV121" s="872"/>
      <c r="CW121" s="872"/>
      <c r="CX121" s="872"/>
      <c r="CY121" s="872"/>
      <c r="CZ121" s="872"/>
      <c r="DA121" s="872"/>
      <c r="DB121" s="872"/>
      <c r="DC121" s="872"/>
      <c r="DD121" s="872"/>
      <c r="DE121" s="872"/>
      <c r="DF121" s="873"/>
      <c r="DG121" s="852">
        <v>4799</v>
      </c>
      <c r="DH121" s="853"/>
      <c r="DI121" s="853"/>
      <c r="DJ121" s="853"/>
      <c r="DK121" s="853"/>
      <c r="DL121" s="853">
        <v>8643</v>
      </c>
      <c r="DM121" s="853"/>
      <c r="DN121" s="853"/>
      <c r="DO121" s="853"/>
      <c r="DP121" s="853"/>
      <c r="DQ121" s="853">
        <v>17434</v>
      </c>
      <c r="DR121" s="853"/>
      <c r="DS121" s="853"/>
      <c r="DT121" s="853"/>
      <c r="DU121" s="853"/>
      <c r="DV121" s="830">
        <v>0.9</v>
      </c>
      <c r="DW121" s="830"/>
      <c r="DX121" s="830"/>
      <c r="DY121" s="830"/>
      <c r="DZ121" s="831"/>
    </row>
    <row r="122" spans="1:130" s="230" customFormat="1" ht="26.25" customHeight="1" x14ac:dyDescent="0.2">
      <c r="A122" s="856"/>
      <c r="B122" s="857"/>
      <c r="C122" s="851" t="s">
        <v>453</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390</v>
      </c>
      <c r="AB122" s="816"/>
      <c r="AC122" s="816"/>
      <c r="AD122" s="816"/>
      <c r="AE122" s="817"/>
      <c r="AF122" s="818" t="s">
        <v>390</v>
      </c>
      <c r="AG122" s="816"/>
      <c r="AH122" s="816"/>
      <c r="AI122" s="816"/>
      <c r="AJ122" s="817"/>
      <c r="AK122" s="818" t="s">
        <v>462</v>
      </c>
      <c r="AL122" s="816"/>
      <c r="AM122" s="816"/>
      <c r="AN122" s="816"/>
      <c r="AO122" s="817"/>
      <c r="AP122" s="860" t="s">
        <v>390</v>
      </c>
      <c r="AQ122" s="861"/>
      <c r="AR122" s="861"/>
      <c r="AS122" s="861"/>
      <c r="AT122" s="862"/>
      <c r="AU122" s="919"/>
      <c r="AV122" s="920"/>
      <c r="AW122" s="920"/>
      <c r="AX122" s="920"/>
      <c r="AY122" s="921"/>
      <c r="AZ122" s="874" t="s">
        <v>474</v>
      </c>
      <c r="BA122" s="875"/>
      <c r="BB122" s="875"/>
      <c r="BC122" s="875"/>
      <c r="BD122" s="875"/>
      <c r="BE122" s="875"/>
      <c r="BF122" s="875"/>
      <c r="BG122" s="875"/>
      <c r="BH122" s="875"/>
      <c r="BI122" s="875"/>
      <c r="BJ122" s="875"/>
      <c r="BK122" s="875"/>
      <c r="BL122" s="875"/>
      <c r="BM122" s="875"/>
      <c r="BN122" s="875"/>
      <c r="BO122" s="875"/>
      <c r="BP122" s="876"/>
      <c r="BQ122" s="915">
        <v>3050543</v>
      </c>
      <c r="BR122" s="881"/>
      <c r="BS122" s="881"/>
      <c r="BT122" s="881"/>
      <c r="BU122" s="881"/>
      <c r="BV122" s="881">
        <v>3367474</v>
      </c>
      <c r="BW122" s="881"/>
      <c r="BX122" s="881"/>
      <c r="BY122" s="881"/>
      <c r="BZ122" s="881"/>
      <c r="CA122" s="881">
        <v>3699278</v>
      </c>
      <c r="CB122" s="881"/>
      <c r="CC122" s="881"/>
      <c r="CD122" s="881"/>
      <c r="CE122" s="881"/>
      <c r="CF122" s="882">
        <v>183.9</v>
      </c>
      <c r="CG122" s="883"/>
      <c r="CH122" s="883"/>
      <c r="CI122" s="883"/>
      <c r="CJ122" s="883"/>
      <c r="CK122" s="905"/>
      <c r="CL122" s="891"/>
      <c r="CM122" s="891"/>
      <c r="CN122" s="891"/>
      <c r="CO122" s="892"/>
      <c r="CP122" s="871"/>
      <c r="CQ122" s="872"/>
      <c r="CR122" s="872"/>
      <c r="CS122" s="872"/>
      <c r="CT122" s="872"/>
      <c r="CU122" s="872"/>
      <c r="CV122" s="872"/>
      <c r="CW122" s="872"/>
      <c r="CX122" s="872"/>
      <c r="CY122" s="872"/>
      <c r="CZ122" s="872"/>
      <c r="DA122" s="872"/>
      <c r="DB122" s="872"/>
      <c r="DC122" s="872"/>
      <c r="DD122" s="872"/>
      <c r="DE122" s="872"/>
      <c r="DF122" s="873"/>
      <c r="DG122" s="852"/>
      <c r="DH122" s="853"/>
      <c r="DI122" s="853"/>
      <c r="DJ122" s="853"/>
      <c r="DK122" s="853"/>
      <c r="DL122" s="853"/>
      <c r="DM122" s="853"/>
      <c r="DN122" s="853"/>
      <c r="DO122" s="853"/>
      <c r="DP122" s="853"/>
      <c r="DQ122" s="853"/>
      <c r="DR122" s="853"/>
      <c r="DS122" s="853"/>
      <c r="DT122" s="853"/>
      <c r="DU122" s="853"/>
      <c r="DV122" s="830"/>
      <c r="DW122" s="830"/>
      <c r="DX122" s="830"/>
      <c r="DY122" s="830"/>
      <c r="DZ122" s="831"/>
    </row>
    <row r="123" spans="1:130" s="230" customFormat="1" ht="26.25" customHeight="1" x14ac:dyDescent="0.2">
      <c r="A123" s="856"/>
      <c r="B123" s="857"/>
      <c r="C123" s="851" t="s">
        <v>459</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390</v>
      </c>
      <c r="AB123" s="816"/>
      <c r="AC123" s="816"/>
      <c r="AD123" s="816"/>
      <c r="AE123" s="817"/>
      <c r="AF123" s="818" t="s">
        <v>390</v>
      </c>
      <c r="AG123" s="816"/>
      <c r="AH123" s="816"/>
      <c r="AI123" s="816"/>
      <c r="AJ123" s="817"/>
      <c r="AK123" s="818" t="s">
        <v>390</v>
      </c>
      <c r="AL123" s="816"/>
      <c r="AM123" s="816"/>
      <c r="AN123" s="816"/>
      <c r="AO123" s="817"/>
      <c r="AP123" s="860" t="s">
        <v>390</v>
      </c>
      <c r="AQ123" s="861"/>
      <c r="AR123" s="861"/>
      <c r="AS123" s="861"/>
      <c r="AT123" s="862"/>
      <c r="AU123" s="922"/>
      <c r="AV123" s="923"/>
      <c r="AW123" s="923"/>
      <c r="AX123" s="923"/>
      <c r="AY123" s="923"/>
      <c r="AZ123" s="251" t="s">
        <v>187</v>
      </c>
      <c r="BA123" s="251"/>
      <c r="BB123" s="251"/>
      <c r="BC123" s="251"/>
      <c r="BD123" s="251"/>
      <c r="BE123" s="251"/>
      <c r="BF123" s="251"/>
      <c r="BG123" s="251"/>
      <c r="BH123" s="251"/>
      <c r="BI123" s="251"/>
      <c r="BJ123" s="251"/>
      <c r="BK123" s="251"/>
      <c r="BL123" s="251"/>
      <c r="BM123" s="251"/>
      <c r="BN123" s="251"/>
      <c r="BO123" s="913" t="s">
        <v>475</v>
      </c>
      <c r="BP123" s="914"/>
      <c r="BQ123" s="868">
        <v>4970933</v>
      </c>
      <c r="BR123" s="869"/>
      <c r="BS123" s="869"/>
      <c r="BT123" s="869"/>
      <c r="BU123" s="869"/>
      <c r="BV123" s="869">
        <v>5390282</v>
      </c>
      <c r="BW123" s="869"/>
      <c r="BX123" s="869"/>
      <c r="BY123" s="869"/>
      <c r="BZ123" s="869"/>
      <c r="CA123" s="869">
        <v>5289733</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5">
      <c r="A124" s="856"/>
      <c r="B124" s="857"/>
      <c r="C124" s="851" t="s">
        <v>463</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390</v>
      </c>
      <c r="AB124" s="816"/>
      <c r="AC124" s="816"/>
      <c r="AD124" s="816"/>
      <c r="AE124" s="817"/>
      <c r="AF124" s="818" t="s">
        <v>390</v>
      </c>
      <c r="AG124" s="816"/>
      <c r="AH124" s="816"/>
      <c r="AI124" s="816"/>
      <c r="AJ124" s="817"/>
      <c r="AK124" s="818" t="s">
        <v>390</v>
      </c>
      <c r="AL124" s="816"/>
      <c r="AM124" s="816"/>
      <c r="AN124" s="816"/>
      <c r="AO124" s="817"/>
      <c r="AP124" s="860" t="s">
        <v>390</v>
      </c>
      <c r="AQ124" s="861"/>
      <c r="AR124" s="861"/>
      <c r="AS124" s="861"/>
      <c r="AT124" s="862"/>
      <c r="AU124" s="863" t="s">
        <v>476</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20.100000000000001</v>
      </c>
      <c r="BR124" s="867"/>
      <c r="BS124" s="867"/>
      <c r="BT124" s="867"/>
      <c r="BU124" s="867"/>
      <c r="BV124" s="867">
        <v>13.8</v>
      </c>
      <c r="BW124" s="867"/>
      <c r="BX124" s="867"/>
      <c r="BY124" s="867"/>
      <c r="BZ124" s="867"/>
      <c r="CA124" s="867">
        <v>48.5</v>
      </c>
      <c r="CB124" s="867"/>
      <c r="CC124" s="867"/>
      <c r="CD124" s="867"/>
      <c r="CE124" s="867"/>
      <c r="CF124" s="762"/>
      <c r="CG124" s="763"/>
      <c r="CH124" s="763"/>
      <c r="CI124" s="763"/>
      <c r="CJ124" s="898"/>
      <c r="CK124" s="906"/>
      <c r="CL124" s="906"/>
      <c r="CM124" s="906"/>
      <c r="CN124" s="906"/>
      <c r="CO124" s="907"/>
      <c r="CP124" s="871" t="s">
        <v>477</v>
      </c>
      <c r="CQ124" s="872"/>
      <c r="CR124" s="872"/>
      <c r="CS124" s="872"/>
      <c r="CT124" s="872"/>
      <c r="CU124" s="872"/>
      <c r="CV124" s="872"/>
      <c r="CW124" s="872"/>
      <c r="CX124" s="872"/>
      <c r="CY124" s="872"/>
      <c r="CZ124" s="872"/>
      <c r="DA124" s="872"/>
      <c r="DB124" s="872"/>
      <c r="DC124" s="872"/>
      <c r="DD124" s="872"/>
      <c r="DE124" s="872"/>
      <c r="DF124" s="873"/>
      <c r="DG124" s="799" t="s">
        <v>390</v>
      </c>
      <c r="DH124" s="800"/>
      <c r="DI124" s="800"/>
      <c r="DJ124" s="800"/>
      <c r="DK124" s="801"/>
      <c r="DL124" s="802" t="s">
        <v>462</v>
      </c>
      <c r="DM124" s="800"/>
      <c r="DN124" s="800"/>
      <c r="DO124" s="800"/>
      <c r="DP124" s="801"/>
      <c r="DQ124" s="802" t="s">
        <v>390</v>
      </c>
      <c r="DR124" s="800"/>
      <c r="DS124" s="800"/>
      <c r="DT124" s="800"/>
      <c r="DU124" s="801"/>
      <c r="DV124" s="884" t="s">
        <v>462</v>
      </c>
      <c r="DW124" s="885"/>
      <c r="DX124" s="885"/>
      <c r="DY124" s="885"/>
      <c r="DZ124" s="886"/>
    </row>
    <row r="125" spans="1:130" s="230" customFormat="1" ht="26.25" customHeight="1" x14ac:dyDescent="0.2">
      <c r="A125" s="856"/>
      <c r="B125" s="857"/>
      <c r="C125" s="851" t="s">
        <v>465</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462</v>
      </c>
      <c r="AB125" s="816"/>
      <c r="AC125" s="816"/>
      <c r="AD125" s="816"/>
      <c r="AE125" s="817"/>
      <c r="AF125" s="818" t="s">
        <v>390</v>
      </c>
      <c r="AG125" s="816"/>
      <c r="AH125" s="816"/>
      <c r="AI125" s="816"/>
      <c r="AJ125" s="817"/>
      <c r="AK125" s="818" t="s">
        <v>462</v>
      </c>
      <c r="AL125" s="816"/>
      <c r="AM125" s="816"/>
      <c r="AN125" s="816"/>
      <c r="AO125" s="817"/>
      <c r="AP125" s="860" t="s">
        <v>390</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478</v>
      </c>
      <c r="CL125" s="888"/>
      <c r="CM125" s="888"/>
      <c r="CN125" s="888"/>
      <c r="CO125" s="889"/>
      <c r="CP125" s="896" t="s">
        <v>479</v>
      </c>
      <c r="CQ125" s="844"/>
      <c r="CR125" s="844"/>
      <c r="CS125" s="844"/>
      <c r="CT125" s="844"/>
      <c r="CU125" s="844"/>
      <c r="CV125" s="844"/>
      <c r="CW125" s="844"/>
      <c r="CX125" s="844"/>
      <c r="CY125" s="844"/>
      <c r="CZ125" s="844"/>
      <c r="DA125" s="844"/>
      <c r="DB125" s="844"/>
      <c r="DC125" s="844"/>
      <c r="DD125" s="844"/>
      <c r="DE125" s="844"/>
      <c r="DF125" s="845"/>
      <c r="DG125" s="897" t="s">
        <v>390</v>
      </c>
      <c r="DH125" s="878"/>
      <c r="DI125" s="878"/>
      <c r="DJ125" s="878"/>
      <c r="DK125" s="878"/>
      <c r="DL125" s="878" t="s">
        <v>390</v>
      </c>
      <c r="DM125" s="878"/>
      <c r="DN125" s="878"/>
      <c r="DO125" s="878"/>
      <c r="DP125" s="878"/>
      <c r="DQ125" s="878" t="s">
        <v>390</v>
      </c>
      <c r="DR125" s="878"/>
      <c r="DS125" s="878"/>
      <c r="DT125" s="878"/>
      <c r="DU125" s="878"/>
      <c r="DV125" s="879" t="s">
        <v>390</v>
      </c>
      <c r="DW125" s="879"/>
      <c r="DX125" s="879"/>
      <c r="DY125" s="879"/>
      <c r="DZ125" s="880"/>
    </row>
    <row r="126" spans="1:130" s="230" customFormat="1" ht="26.25" customHeight="1" thickBot="1" x14ac:dyDescent="0.25">
      <c r="A126" s="856"/>
      <c r="B126" s="857"/>
      <c r="C126" s="851" t="s">
        <v>467</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390</v>
      </c>
      <c r="AB126" s="816"/>
      <c r="AC126" s="816"/>
      <c r="AD126" s="816"/>
      <c r="AE126" s="817"/>
      <c r="AF126" s="818" t="s">
        <v>462</v>
      </c>
      <c r="AG126" s="816"/>
      <c r="AH126" s="816"/>
      <c r="AI126" s="816"/>
      <c r="AJ126" s="817"/>
      <c r="AK126" s="818" t="s">
        <v>390</v>
      </c>
      <c r="AL126" s="816"/>
      <c r="AM126" s="816"/>
      <c r="AN126" s="816"/>
      <c r="AO126" s="817"/>
      <c r="AP126" s="860" t="s">
        <v>390</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480</v>
      </c>
      <c r="CQ126" s="788"/>
      <c r="CR126" s="788"/>
      <c r="CS126" s="788"/>
      <c r="CT126" s="788"/>
      <c r="CU126" s="788"/>
      <c r="CV126" s="788"/>
      <c r="CW126" s="788"/>
      <c r="CX126" s="788"/>
      <c r="CY126" s="788"/>
      <c r="CZ126" s="788"/>
      <c r="DA126" s="788"/>
      <c r="DB126" s="788"/>
      <c r="DC126" s="788"/>
      <c r="DD126" s="788"/>
      <c r="DE126" s="788"/>
      <c r="DF126" s="789"/>
      <c r="DG126" s="852">
        <v>66776</v>
      </c>
      <c r="DH126" s="853"/>
      <c r="DI126" s="853"/>
      <c r="DJ126" s="853"/>
      <c r="DK126" s="853"/>
      <c r="DL126" s="853">
        <v>64195</v>
      </c>
      <c r="DM126" s="853"/>
      <c r="DN126" s="853"/>
      <c r="DO126" s="853"/>
      <c r="DP126" s="853"/>
      <c r="DQ126" s="853">
        <v>27743</v>
      </c>
      <c r="DR126" s="853"/>
      <c r="DS126" s="853"/>
      <c r="DT126" s="853"/>
      <c r="DU126" s="853"/>
      <c r="DV126" s="830">
        <v>1.4</v>
      </c>
      <c r="DW126" s="830"/>
      <c r="DX126" s="830"/>
      <c r="DY126" s="830"/>
      <c r="DZ126" s="831"/>
    </row>
    <row r="127" spans="1:130" s="230" customFormat="1" ht="26.25" customHeight="1" x14ac:dyDescent="0.2">
      <c r="A127" s="858"/>
      <c r="B127" s="859"/>
      <c r="C127" s="874" t="s">
        <v>481</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390</v>
      </c>
      <c r="AB127" s="816"/>
      <c r="AC127" s="816"/>
      <c r="AD127" s="816"/>
      <c r="AE127" s="817"/>
      <c r="AF127" s="818" t="s">
        <v>462</v>
      </c>
      <c r="AG127" s="816"/>
      <c r="AH127" s="816"/>
      <c r="AI127" s="816"/>
      <c r="AJ127" s="817"/>
      <c r="AK127" s="818" t="s">
        <v>462</v>
      </c>
      <c r="AL127" s="816"/>
      <c r="AM127" s="816"/>
      <c r="AN127" s="816"/>
      <c r="AO127" s="817"/>
      <c r="AP127" s="860" t="s">
        <v>390</v>
      </c>
      <c r="AQ127" s="861"/>
      <c r="AR127" s="861"/>
      <c r="AS127" s="861"/>
      <c r="AT127" s="862"/>
      <c r="AU127" s="232"/>
      <c r="AV127" s="232"/>
      <c r="AW127" s="232"/>
      <c r="AX127" s="877" t="s">
        <v>482</v>
      </c>
      <c r="AY127" s="848"/>
      <c r="AZ127" s="848"/>
      <c r="BA127" s="848"/>
      <c r="BB127" s="848"/>
      <c r="BC127" s="848"/>
      <c r="BD127" s="848"/>
      <c r="BE127" s="849"/>
      <c r="BF127" s="847" t="s">
        <v>483</v>
      </c>
      <c r="BG127" s="848"/>
      <c r="BH127" s="848"/>
      <c r="BI127" s="848"/>
      <c r="BJ127" s="848"/>
      <c r="BK127" s="848"/>
      <c r="BL127" s="849"/>
      <c r="BM127" s="847" t="s">
        <v>484</v>
      </c>
      <c r="BN127" s="848"/>
      <c r="BO127" s="848"/>
      <c r="BP127" s="848"/>
      <c r="BQ127" s="848"/>
      <c r="BR127" s="848"/>
      <c r="BS127" s="849"/>
      <c r="BT127" s="847" t="s">
        <v>485</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486</v>
      </c>
      <c r="CQ127" s="788"/>
      <c r="CR127" s="788"/>
      <c r="CS127" s="788"/>
      <c r="CT127" s="788"/>
      <c r="CU127" s="788"/>
      <c r="CV127" s="788"/>
      <c r="CW127" s="788"/>
      <c r="CX127" s="788"/>
      <c r="CY127" s="788"/>
      <c r="CZ127" s="788"/>
      <c r="DA127" s="788"/>
      <c r="DB127" s="788"/>
      <c r="DC127" s="788"/>
      <c r="DD127" s="788"/>
      <c r="DE127" s="788"/>
      <c r="DF127" s="789"/>
      <c r="DG127" s="852" t="s">
        <v>390</v>
      </c>
      <c r="DH127" s="853"/>
      <c r="DI127" s="853"/>
      <c r="DJ127" s="853"/>
      <c r="DK127" s="853"/>
      <c r="DL127" s="853" t="s">
        <v>390</v>
      </c>
      <c r="DM127" s="853"/>
      <c r="DN127" s="853"/>
      <c r="DO127" s="853"/>
      <c r="DP127" s="853"/>
      <c r="DQ127" s="853" t="s">
        <v>390</v>
      </c>
      <c r="DR127" s="853"/>
      <c r="DS127" s="853"/>
      <c r="DT127" s="853"/>
      <c r="DU127" s="853"/>
      <c r="DV127" s="830" t="s">
        <v>390</v>
      </c>
      <c r="DW127" s="830"/>
      <c r="DX127" s="830"/>
      <c r="DY127" s="830"/>
      <c r="DZ127" s="831"/>
    </row>
    <row r="128" spans="1:130" s="230" customFormat="1" ht="26.25" customHeight="1" thickBot="1" x14ac:dyDescent="0.25">
      <c r="A128" s="832" t="s">
        <v>487</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488</v>
      </c>
      <c r="X128" s="834"/>
      <c r="Y128" s="834"/>
      <c r="Z128" s="835"/>
      <c r="AA128" s="836" t="s">
        <v>390</v>
      </c>
      <c r="AB128" s="837"/>
      <c r="AC128" s="837"/>
      <c r="AD128" s="837"/>
      <c r="AE128" s="838"/>
      <c r="AF128" s="839" t="s">
        <v>390</v>
      </c>
      <c r="AG128" s="837"/>
      <c r="AH128" s="837"/>
      <c r="AI128" s="837"/>
      <c r="AJ128" s="838"/>
      <c r="AK128" s="839">
        <v>56</v>
      </c>
      <c r="AL128" s="837"/>
      <c r="AM128" s="837"/>
      <c r="AN128" s="837"/>
      <c r="AO128" s="838"/>
      <c r="AP128" s="840"/>
      <c r="AQ128" s="841"/>
      <c r="AR128" s="841"/>
      <c r="AS128" s="841"/>
      <c r="AT128" s="842"/>
      <c r="AU128" s="232"/>
      <c r="AV128" s="232"/>
      <c r="AW128" s="232"/>
      <c r="AX128" s="843" t="s">
        <v>489</v>
      </c>
      <c r="AY128" s="844"/>
      <c r="AZ128" s="844"/>
      <c r="BA128" s="844"/>
      <c r="BB128" s="844"/>
      <c r="BC128" s="844"/>
      <c r="BD128" s="844"/>
      <c r="BE128" s="845"/>
      <c r="BF128" s="822" t="s">
        <v>390</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490</v>
      </c>
      <c r="CQ128" s="766"/>
      <c r="CR128" s="766"/>
      <c r="CS128" s="766"/>
      <c r="CT128" s="766"/>
      <c r="CU128" s="766"/>
      <c r="CV128" s="766"/>
      <c r="CW128" s="766"/>
      <c r="CX128" s="766"/>
      <c r="CY128" s="766"/>
      <c r="CZ128" s="766"/>
      <c r="DA128" s="766"/>
      <c r="DB128" s="766"/>
      <c r="DC128" s="766"/>
      <c r="DD128" s="766"/>
      <c r="DE128" s="766"/>
      <c r="DF128" s="767"/>
      <c r="DG128" s="826" t="s">
        <v>130</v>
      </c>
      <c r="DH128" s="827"/>
      <c r="DI128" s="827"/>
      <c r="DJ128" s="827"/>
      <c r="DK128" s="827"/>
      <c r="DL128" s="827" t="s">
        <v>390</v>
      </c>
      <c r="DM128" s="827"/>
      <c r="DN128" s="827"/>
      <c r="DO128" s="827"/>
      <c r="DP128" s="827"/>
      <c r="DQ128" s="827" t="s">
        <v>390</v>
      </c>
      <c r="DR128" s="827"/>
      <c r="DS128" s="827"/>
      <c r="DT128" s="827"/>
      <c r="DU128" s="827"/>
      <c r="DV128" s="828" t="s">
        <v>130</v>
      </c>
      <c r="DW128" s="828"/>
      <c r="DX128" s="828"/>
      <c r="DY128" s="828"/>
      <c r="DZ128" s="829"/>
    </row>
    <row r="129" spans="1:131" s="230" customFormat="1" ht="26.25" customHeight="1" x14ac:dyDescent="0.2">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491</v>
      </c>
      <c r="X129" s="813"/>
      <c r="Y129" s="813"/>
      <c r="Z129" s="814"/>
      <c r="AA129" s="815">
        <v>2145331</v>
      </c>
      <c r="AB129" s="816"/>
      <c r="AC129" s="816"/>
      <c r="AD129" s="816"/>
      <c r="AE129" s="817"/>
      <c r="AF129" s="818">
        <v>2340666</v>
      </c>
      <c r="AG129" s="816"/>
      <c r="AH129" s="816"/>
      <c r="AI129" s="816"/>
      <c r="AJ129" s="817"/>
      <c r="AK129" s="818">
        <v>2301853</v>
      </c>
      <c r="AL129" s="816"/>
      <c r="AM129" s="816"/>
      <c r="AN129" s="816"/>
      <c r="AO129" s="817"/>
      <c r="AP129" s="819"/>
      <c r="AQ129" s="820"/>
      <c r="AR129" s="820"/>
      <c r="AS129" s="820"/>
      <c r="AT129" s="821"/>
      <c r="AU129" s="233"/>
      <c r="AV129" s="233"/>
      <c r="AW129" s="233"/>
      <c r="AX129" s="787" t="s">
        <v>492</v>
      </c>
      <c r="AY129" s="788"/>
      <c r="AZ129" s="788"/>
      <c r="BA129" s="788"/>
      <c r="BB129" s="788"/>
      <c r="BC129" s="788"/>
      <c r="BD129" s="788"/>
      <c r="BE129" s="789"/>
      <c r="BF129" s="806" t="s">
        <v>130</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493</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494</v>
      </c>
      <c r="X130" s="813"/>
      <c r="Y130" s="813"/>
      <c r="Z130" s="814"/>
      <c r="AA130" s="815">
        <v>294397</v>
      </c>
      <c r="AB130" s="816"/>
      <c r="AC130" s="816"/>
      <c r="AD130" s="816"/>
      <c r="AE130" s="817"/>
      <c r="AF130" s="818">
        <v>286458</v>
      </c>
      <c r="AG130" s="816"/>
      <c r="AH130" s="816"/>
      <c r="AI130" s="816"/>
      <c r="AJ130" s="817"/>
      <c r="AK130" s="818">
        <v>290722</v>
      </c>
      <c r="AL130" s="816"/>
      <c r="AM130" s="816"/>
      <c r="AN130" s="816"/>
      <c r="AO130" s="817"/>
      <c r="AP130" s="819"/>
      <c r="AQ130" s="820"/>
      <c r="AR130" s="820"/>
      <c r="AS130" s="820"/>
      <c r="AT130" s="821"/>
      <c r="AU130" s="233"/>
      <c r="AV130" s="233"/>
      <c r="AW130" s="233"/>
      <c r="AX130" s="787" t="s">
        <v>495</v>
      </c>
      <c r="AY130" s="788"/>
      <c r="AZ130" s="788"/>
      <c r="BA130" s="788"/>
      <c r="BB130" s="788"/>
      <c r="BC130" s="788"/>
      <c r="BD130" s="788"/>
      <c r="BE130" s="789"/>
      <c r="BF130" s="790">
        <v>4.2</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496</v>
      </c>
      <c r="X131" s="797"/>
      <c r="Y131" s="797"/>
      <c r="Z131" s="798"/>
      <c r="AA131" s="799">
        <v>1850934</v>
      </c>
      <c r="AB131" s="800"/>
      <c r="AC131" s="800"/>
      <c r="AD131" s="800"/>
      <c r="AE131" s="801"/>
      <c r="AF131" s="802">
        <v>2054208</v>
      </c>
      <c r="AG131" s="800"/>
      <c r="AH131" s="800"/>
      <c r="AI131" s="800"/>
      <c r="AJ131" s="801"/>
      <c r="AK131" s="802">
        <v>2011131</v>
      </c>
      <c r="AL131" s="800"/>
      <c r="AM131" s="800"/>
      <c r="AN131" s="800"/>
      <c r="AO131" s="801"/>
      <c r="AP131" s="803"/>
      <c r="AQ131" s="804"/>
      <c r="AR131" s="804"/>
      <c r="AS131" s="804"/>
      <c r="AT131" s="805"/>
      <c r="AU131" s="233"/>
      <c r="AV131" s="233"/>
      <c r="AW131" s="233"/>
      <c r="AX131" s="765" t="s">
        <v>497</v>
      </c>
      <c r="AY131" s="766"/>
      <c r="AZ131" s="766"/>
      <c r="BA131" s="766"/>
      <c r="BB131" s="766"/>
      <c r="BC131" s="766"/>
      <c r="BD131" s="766"/>
      <c r="BE131" s="767"/>
      <c r="BF131" s="768">
        <v>48.5</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498</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499</v>
      </c>
      <c r="W132" s="778"/>
      <c r="X132" s="778"/>
      <c r="Y132" s="778"/>
      <c r="Z132" s="779"/>
      <c r="AA132" s="780">
        <v>3.4518788890000001</v>
      </c>
      <c r="AB132" s="781"/>
      <c r="AC132" s="781"/>
      <c r="AD132" s="781"/>
      <c r="AE132" s="782"/>
      <c r="AF132" s="783">
        <v>4.1580015269999997</v>
      </c>
      <c r="AG132" s="781"/>
      <c r="AH132" s="781"/>
      <c r="AI132" s="781"/>
      <c r="AJ132" s="782"/>
      <c r="AK132" s="783">
        <v>5.1967773360000002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500</v>
      </c>
      <c r="W133" s="757"/>
      <c r="X133" s="757"/>
      <c r="Y133" s="757"/>
      <c r="Z133" s="758"/>
      <c r="AA133" s="759">
        <v>4.5</v>
      </c>
      <c r="AB133" s="760"/>
      <c r="AC133" s="760"/>
      <c r="AD133" s="760"/>
      <c r="AE133" s="761"/>
      <c r="AF133" s="759">
        <v>4.0999999999999996</v>
      </c>
      <c r="AG133" s="760"/>
      <c r="AH133" s="760"/>
      <c r="AI133" s="760"/>
      <c r="AJ133" s="761"/>
      <c r="AK133" s="759">
        <v>4.2</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5kGygYQHX1h/VevILE8j15LBdPm4IPr4RakDLsdgXOusraOmMqCfFkOU47tyYhSHhj4cbKMDIsjgFHqwFarAxQ==" saltValue="RUi6YYLRtA5OaUJ1YYQzv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30D74-0BB8-48E0-9FE4-1D30BD32380D}">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501</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3oYc6ROHQE7i+iHbojeM1cVdIQ3ilr7o0qfI/MYHdV/v7mH/pjbujysUrwzET4cll9wGnPgzP1O2RnNin+0unA==" saltValue="kXoKL/pOvbHTaAd+ePhd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BVHgaMsiJ0NNXKATZVTj/iXxQ4RudI6dHgKjIwNfvEKvPnuPJ3ViKoSsgzKwNUDqcX6ezJGh4OIrArNTsEy9UA==" saltValue="vCObdL07zuirCJZh0gBVmg=="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504</v>
      </c>
      <c r="AP7" s="272"/>
      <c r="AQ7" s="273" t="s">
        <v>505</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506</v>
      </c>
      <c r="AQ8" s="279" t="s">
        <v>507</v>
      </c>
      <c r="AR8" s="280" t="s">
        <v>508</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509</v>
      </c>
      <c r="AL9" s="1167"/>
      <c r="AM9" s="1167"/>
      <c r="AN9" s="1168"/>
      <c r="AO9" s="281">
        <v>930320</v>
      </c>
      <c r="AP9" s="281">
        <v>175930</v>
      </c>
      <c r="AQ9" s="282">
        <v>139150</v>
      </c>
      <c r="AR9" s="283">
        <v>26.4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510</v>
      </c>
      <c r="AL10" s="1167"/>
      <c r="AM10" s="1167"/>
      <c r="AN10" s="1168"/>
      <c r="AO10" s="284">
        <v>92871</v>
      </c>
      <c r="AP10" s="284">
        <v>17563</v>
      </c>
      <c r="AQ10" s="285">
        <v>19663</v>
      </c>
      <c r="AR10" s="286">
        <v>-10.7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511</v>
      </c>
      <c r="AL11" s="1167"/>
      <c r="AM11" s="1167"/>
      <c r="AN11" s="1168"/>
      <c r="AO11" s="284" t="s">
        <v>512</v>
      </c>
      <c r="AP11" s="284" t="s">
        <v>512</v>
      </c>
      <c r="AQ11" s="285">
        <v>1097</v>
      </c>
      <c r="AR11" s="286" t="s">
        <v>512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513</v>
      </c>
      <c r="AL12" s="1167"/>
      <c r="AM12" s="1167"/>
      <c r="AN12" s="1168"/>
      <c r="AO12" s="284" t="s">
        <v>512</v>
      </c>
      <c r="AP12" s="284" t="s">
        <v>512</v>
      </c>
      <c r="AQ12" s="285" t="s">
        <v>512</v>
      </c>
      <c r="AR12" s="286" t="s">
        <v>512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514</v>
      </c>
      <c r="AL13" s="1167"/>
      <c r="AM13" s="1167"/>
      <c r="AN13" s="1168"/>
      <c r="AO13" s="284">
        <v>6746</v>
      </c>
      <c r="AP13" s="284">
        <v>1276</v>
      </c>
      <c r="AQ13" s="285">
        <v>5184</v>
      </c>
      <c r="AR13" s="286">
        <v>-75.400000000000006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515</v>
      </c>
      <c r="AL14" s="1167"/>
      <c r="AM14" s="1167"/>
      <c r="AN14" s="1168"/>
      <c r="AO14" s="284">
        <v>6661</v>
      </c>
      <c r="AP14" s="284">
        <v>1260</v>
      </c>
      <c r="AQ14" s="285">
        <v>3143</v>
      </c>
      <c r="AR14" s="286">
        <v>-59.9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516</v>
      </c>
      <c r="AL15" s="1170"/>
      <c r="AM15" s="1170"/>
      <c r="AN15" s="1171"/>
      <c r="AO15" s="284">
        <v>-84383</v>
      </c>
      <c r="AP15" s="284">
        <v>-15957</v>
      </c>
      <c r="AQ15" s="285">
        <v>-11320</v>
      </c>
      <c r="AR15" s="286">
        <v>41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187</v>
      </c>
      <c r="AL16" s="1170"/>
      <c r="AM16" s="1170"/>
      <c r="AN16" s="1171"/>
      <c r="AO16" s="284">
        <v>952215</v>
      </c>
      <c r="AP16" s="284">
        <v>180071</v>
      </c>
      <c r="AQ16" s="285">
        <v>156916</v>
      </c>
      <c r="AR16" s="286">
        <v>14.8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521</v>
      </c>
      <c r="AL21" s="1173"/>
      <c r="AM21" s="1173"/>
      <c r="AN21" s="1174"/>
      <c r="AO21" s="297">
        <v>16.07</v>
      </c>
      <c r="AP21" s="298">
        <v>13.85</v>
      </c>
      <c r="AQ21" s="299">
        <v>2.2200000000000002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522</v>
      </c>
      <c r="AL22" s="1173"/>
      <c r="AM22" s="1173"/>
      <c r="AN22" s="1174"/>
      <c r="AO22" s="302">
        <v>96.4</v>
      </c>
      <c r="AP22" s="303">
        <v>95.5</v>
      </c>
      <c r="AQ22" s="304">
        <v>0.9</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5" t="s">
        <v>523</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2" x14ac:dyDescent="0.2">
      <c r="A27" s="309"/>
      <c r="AO27" s="262"/>
      <c r="AP27" s="262"/>
      <c r="AQ27" s="262"/>
      <c r="AR27" s="262"/>
      <c r="AS27" s="262"/>
      <c r="AT27" s="262"/>
    </row>
    <row r="28" spans="1:46" ht="16.2" x14ac:dyDescent="0.2">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504</v>
      </c>
      <c r="AP30" s="272"/>
      <c r="AQ30" s="273" t="s">
        <v>505</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506</v>
      </c>
      <c r="AQ31" s="279" t="s">
        <v>507</v>
      </c>
      <c r="AR31" s="280" t="s">
        <v>508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526</v>
      </c>
      <c r="AL32" s="1157"/>
      <c r="AM32" s="1157"/>
      <c r="AN32" s="1158"/>
      <c r="AO32" s="312">
        <v>288646</v>
      </c>
      <c r="AP32" s="312">
        <v>54585</v>
      </c>
      <c r="AQ32" s="313">
        <v>83132</v>
      </c>
      <c r="AR32" s="314">
        <v>-34.299999999999997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527</v>
      </c>
      <c r="AL33" s="1157"/>
      <c r="AM33" s="1157"/>
      <c r="AN33" s="1158"/>
      <c r="AO33" s="312" t="s">
        <v>512</v>
      </c>
      <c r="AP33" s="312" t="s">
        <v>512</v>
      </c>
      <c r="AQ33" s="313" t="s">
        <v>512</v>
      </c>
      <c r="AR33" s="314" t="s">
        <v>512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528</v>
      </c>
      <c r="AL34" s="1157"/>
      <c r="AM34" s="1157"/>
      <c r="AN34" s="1158"/>
      <c r="AO34" s="312" t="s">
        <v>512</v>
      </c>
      <c r="AP34" s="312" t="s">
        <v>512</v>
      </c>
      <c r="AQ34" s="313" t="s">
        <v>512</v>
      </c>
      <c r="AR34" s="314" t="s">
        <v>512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529</v>
      </c>
      <c r="AL35" s="1157"/>
      <c r="AM35" s="1157"/>
      <c r="AN35" s="1158"/>
      <c r="AO35" s="312">
        <v>97683</v>
      </c>
      <c r="AP35" s="312">
        <v>18473</v>
      </c>
      <c r="AQ35" s="313">
        <v>18852</v>
      </c>
      <c r="AR35" s="314">
        <v>-2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530</v>
      </c>
      <c r="AL36" s="1157"/>
      <c r="AM36" s="1157"/>
      <c r="AN36" s="1158"/>
      <c r="AO36" s="312">
        <v>8963</v>
      </c>
      <c r="AP36" s="312">
        <v>1695</v>
      </c>
      <c r="AQ36" s="313">
        <v>4344</v>
      </c>
      <c r="AR36" s="314">
        <v>-61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531</v>
      </c>
      <c r="AL37" s="1157"/>
      <c r="AM37" s="1157"/>
      <c r="AN37" s="1158"/>
      <c r="AO37" s="312" t="s">
        <v>512</v>
      </c>
      <c r="AP37" s="312" t="s">
        <v>512</v>
      </c>
      <c r="AQ37" s="313">
        <v>1642</v>
      </c>
      <c r="AR37" s="314" t="s">
        <v>512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532</v>
      </c>
      <c r="AL38" s="1160"/>
      <c r="AM38" s="1160"/>
      <c r="AN38" s="1161"/>
      <c r="AO38" s="315" t="s">
        <v>512</v>
      </c>
      <c r="AP38" s="315" t="s">
        <v>512</v>
      </c>
      <c r="AQ38" s="316">
        <v>19</v>
      </c>
      <c r="AR38" s="304" t="s">
        <v>512</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533</v>
      </c>
      <c r="AL39" s="1160"/>
      <c r="AM39" s="1160"/>
      <c r="AN39" s="1161"/>
      <c r="AO39" s="312">
        <v>-56</v>
      </c>
      <c r="AP39" s="312">
        <v>-11</v>
      </c>
      <c r="AQ39" s="313">
        <v>-4399</v>
      </c>
      <c r="AR39" s="314">
        <v>-99.7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534</v>
      </c>
      <c r="AL40" s="1157"/>
      <c r="AM40" s="1157"/>
      <c r="AN40" s="1158"/>
      <c r="AO40" s="312">
        <v>-290722</v>
      </c>
      <c r="AP40" s="312">
        <v>-54978</v>
      </c>
      <c r="AQ40" s="313">
        <v>-69608</v>
      </c>
      <c r="AR40" s="314">
        <v>-21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298</v>
      </c>
      <c r="AL41" s="1163"/>
      <c r="AM41" s="1163"/>
      <c r="AN41" s="1164"/>
      <c r="AO41" s="312">
        <v>104514</v>
      </c>
      <c r="AP41" s="312">
        <v>19764</v>
      </c>
      <c r="AQ41" s="313">
        <v>33982</v>
      </c>
      <c r="AR41" s="314">
        <v>-41.8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504</v>
      </c>
      <c r="AN49" s="1151" t="s">
        <v>538</v>
      </c>
      <c r="AO49" s="1152"/>
      <c r="AP49" s="1152"/>
      <c r="AQ49" s="1152"/>
      <c r="AR49" s="115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539</v>
      </c>
      <c r="AO50" s="329" t="s">
        <v>540</v>
      </c>
      <c r="AP50" s="330" t="s">
        <v>541</v>
      </c>
      <c r="AQ50" s="331" t="s">
        <v>542</v>
      </c>
      <c r="AR50" s="332" t="s">
        <v>543</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646362</v>
      </c>
      <c r="AN51" s="334">
        <v>116002</v>
      </c>
      <c r="AO51" s="335">
        <v>-7</v>
      </c>
      <c r="AP51" s="336">
        <v>121449</v>
      </c>
      <c r="AQ51" s="337">
        <v>4.5999999999999996</v>
      </c>
      <c r="AR51" s="338">
        <v>-11.6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216482</v>
      </c>
      <c r="AN52" s="342">
        <v>38852</v>
      </c>
      <c r="AO52" s="343">
        <v>-44.8</v>
      </c>
      <c r="AP52" s="344">
        <v>62922</v>
      </c>
      <c r="AQ52" s="345">
        <v>2.2000000000000002</v>
      </c>
      <c r="AR52" s="346">
        <v>-47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541916</v>
      </c>
      <c r="AN53" s="334">
        <v>97748</v>
      </c>
      <c r="AO53" s="335">
        <v>-15.7</v>
      </c>
      <c r="AP53" s="336">
        <v>145139</v>
      </c>
      <c r="AQ53" s="337">
        <v>19.5</v>
      </c>
      <c r="AR53" s="338">
        <v>-35.200000000000003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90229</v>
      </c>
      <c r="AN54" s="342">
        <v>16275</v>
      </c>
      <c r="AO54" s="343">
        <v>-58.1</v>
      </c>
      <c r="AP54" s="344">
        <v>83762</v>
      </c>
      <c r="AQ54" s="345">
        <v>33.1</v>
      </c>
      <c r="AR54" s="346">
        <v>-91.2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944868</v>
      </c>
      <c r="AN55" s="334">
        <v>172705</v>
      </c>
      <c r="AO55" s="335">
        <v>76.7</v>
      </c>
      <c r="AP55" s="336">
        <v>125391</v>
      </c>
      <c r="AQ55" s="337">
        <v>-13.6</v>
      </c>
      <c r="AR55" s="338">
        <v>90.3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586684</v>
      </c>
      <c r="AN56" s="342">
        <v>107235</v>
      </c>
      <c r="AO56" s="343">
        <v>558.9</v>
      </c>
      <c r="AP56" s="344">
        <v>68516</v>
      </c>
      <c r="AQ56" s="345">
        <v>-18.2</v>
      </c>
      <c r="AR56" s="346">
        <v>577.1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1181710</v>
      </c>
      <c r="AN57" s="334">
        <v>219608</v>
      </c>
      <c r="AO57" s="335">
        <v>27.2</v>
      </c>
      <c r="AP57" s="336">
        <v>138402</v>
      </c>
      <c r="AQ57" s="337">
        <v>10.4</v>
      </c>
      <c r="AR57" s="338">
        <v>16.8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885064</v>
      </c>
      <c r="AN58" s="342">
        <v>164479</v>
      </c>
      <c r="AO58" s="343">
        <v>53.4</v>
      </c>
      <c r="AP58" s="344">
        <v>70652</v>
      </c>
      <c r="AQ58" s="345">
        <v>3.1</v>
      </c>
      <c r="AR58" s="346">
        <v>50.3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1716264</v>
      </c>
      <c r="AN59" s="334">
        <v>324558</v>
      </c>
      <c r="AO59" s="335">
        <v>47.8</v>
      </c>
      <c r="AP59" s="336">
        <v>146367</v>
      </c>
      <c r="AQ59" s="337">
        <v>5.8</v>
      </c>
      <c r="AR59" s="338">
        <v>42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1514969</v>
      </c>
      <c r="AN60" s="342">
        <v>286492</v>
      </c>
      <c r="AO60" s="343">
        <v>74.2</v>
      </c>
      <c r="AP60" s="344">
        <v>79441</v>
      </c>
      <c r="AQ60" s="345">
        <v>12.4</v>
      </c>
      <c r="AR60" s="346">
        <v>61.8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1006224</v>
      </c>
      <c r="AN61" s="349">
        <v>186124</v>
      </c>
      <c r="AO61" s="350">
        <v>25.8</v>
      </c>
      <c r="AP61" s="351">
        <v>135350</v>
      </c>
      <c r="AQ61" s="352">
        <v>5.3</v>
      </c>
      <c r="AR61" s="338">
        <v>20.5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658686</v>
      </c>
      <c r="AN62" s="342">
        <v>122667</v>
      </c>
      <c r="AO62" s="343">
        <v>116.7</v>
      </c>
      <c r="AP62" s="344">
        <v>73059</v>
      </c>
      <c r="AQ62" s="345">
        <v>6.5</v>
      </c>
      <c r="AR62" s="346">
        <v>110.2</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twtIoBT8nH/LM9vGFXvPpsumVAr0Z6A4CN2s1euLiA22oBxutSh1vjvqnJcHevQNg4zs/3VdCgNYGHIkKI4PSQ==" saltValue="/gKqGBJXA+uf5Znkxgx4n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552</v>
      </c>
    </row>
    <row r="121" spans="125:125" ht="13.5" hidden="1" customHeight="1" x14ac:dyDescent="0.2">
      <c r="DU121" s="259"/>
    </row>
  </sheetData>
  <sheetProtection algorithmName="SHA-512" hashValue="87Hvz792YOleAZb6e/rUr8SyjQHy+hweJdI205TtoSitZeANOCGqFie9Ly4v0wL98Wg7o5y5/AciUeiMUfx1mw==" saltValue="bC5zQ5V/saaS9J09UfYS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553</v>
      </c>
    </row>
  </sheetData>
  <sheetProtection algorithmName="SHA-512" hashValue="j8Fh6vgARNWKHiVgnuLm9byB8x66n0A0Q4Ni9qRnuEy/qG8i2jFqEvb9EFDHC2Sjme9R/rUTYDgKvYDiSP692w==" saltValue="3bbZJ6jgKpBIgWNr7n7i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2">
      <c r="B47" s="10"/>
      <c r="C47" s="1175" t="s">
        <v>3</v>
      </c>
      <c r="D47" s="1175"/>
      <c r="E47" s="1176"/>
      <c r="F47" s="11">
        <v>18.899999999999999</v>
      </c>
      <c r="G47" s="12">
        <v>19.97</v>
      </c>
      <c r="H47" s="12">
        <v>30.44</v>
      </c>
      <c r="I47" s="12">
        <v>30.04</v>
      </c>
      <c r="J47" s="13">
        <v>31.42</v>
      </c>
    </row>
    <row r="48" spans="2:10" ht="57.75" customHeight="1" x14ac:dyDescent="0.2">
      <c r="B48" s="14"/>
      <c r="C48" s="1177" t="s">
        <v>4</v>
      </c>
      <c r="D48" s="1177"/>
      <c r="E48" s="1178"/>
      <c r="F48" s="15">
        <v>16.760000000000002</v>
      </c>
      <c r="G48" s="16">
        <v>17.48</v>
      </c>
      <c r="H48" s="16">
        <v>13.08</v>
      </c>
      <c r="I48" s="16">
        <v>17</v>
      </c>
      <c r="J48" s="17">
        <v>16.04</v>
      </c>
    </row>
    <row r="49" spans="2:10" ht="57.75" customHeight="1" thickBot="1" x14ac:dyDescent="0.25">
      <c r="B49" s="18"/>
      <c r="C49" s="1179" t="s">
        <v>5</v>
      </c>
      <c r="D49" s="1179"/>
      <c r="E49" s="1180"/>
      <c r="F49" s="19" t="s">
        <v>559</v>
      </c>
      <c r="G49" s="20">
        <v>1.34</v>
      </c>
      <c r="H49" s="20">
        <v>8.32</v>
      </c>
      <c r="I49" s="20">
        <v>7.15</v>
      </c>
      <c r="J49" s="21" t="s">
        <v>560</v>
      </c>
    </row>
    <row r="50" spans="2:10" ht="13.2" x14ac:dyDescent="0.2"/>
  </sheetData>
  <sheetProtection algorithmName="SHA-512" hashValue="o5I0ZaMQ6gH4IfEsw80ivm8gabNvYF+cQNSrbnqmBfyYV+fDhsQaKJ5BQeXjG0YLGLkgqOUobcmgUC8CKaDTgA==" saltValue="yOzMhBubOP0tCNR/lxTA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187" t="s">
        <v>561</v>
      </c>
      <c r="D34" s="1187"/>
      <c r="E34" s="1188"/>
      <c r="F34" s="32">
        <v>16.559999999999999</v>
      </c>
      <c r="G34" s="33">
        <v>17.39</v>
      </c>
      <c r="H34" s="33">
        <v>12.93</v>
      </c>
      <c r="I34" s="33">
        <v>16.86</v>
      </c>
      <c r="J34" s="34">
        <v>15.89</v>
      </c>
      <c r="K34" s="22"/>
      <c r="L34" s="22"/>
      <c r="M34" s="22"/>
      <c r="N34" s="22"/>
      <c r="O34" s="22"/>
      <c r="P34" s="22"/>
    </row>
    <row r="35" spans="1:16" ht="39" customHeight="1" x14ac:dyDescent="0.2">
      <c r="A35" s="22"/>
      <c r="B35" s="35"/>
      <c r="C35" s="1181" t="s">
        <v>562</v>
      </c>
      <c r="D35" s="1182"/>
      <c r="E35" s="1183"/>
      <c r="F35" s="36">
        <v>23.03</v>
      </c>
      <c r="G35" s="37">
        <v>20.58</v>
      </c>
      <c r="H35" s="37">
        <v>16.600000000000001</v>
      </c>
      <c r="I35" s="37">
        <v>12.22</v>
      </c>
      <c r="J35" s="38">
        <v>11.94</v>
      </c>
      <c r="K35" s="22"/>
      <c r="L35" s="22"/>
      <c r="M35" s="22"/>
      <c r="N35" s="22"/>
      <c r="O35" s="22"/>
      <c r="P35" s="22"/>
    </row>
    <row r="36" spans="1:16" ht="39" customHeight="1" x14ac:dyDescent="0.2">
      <c r="A36" s="22"/>
      <c r="B36" s="35"/>
      <c r="C36" s="1181" t="s">
        <v>563</v>
      </c>
      <c r="D36" s="1182"/>
      <c r="E36" s="1183"/>
      <c r="F36" s="36" t="s">
        <v>512</v>
      </c>
      <c r="G36" s="37">
        <v>0.01</v>
      </c>
      <c r="H36" s="37">
        <v>0.41</v>
      </c>
      <c r="I36" s="37">
        <v>0.93</v>
      </c>
      <c r="J36" s="38">
        <v>1.32</v>
      </c>
      <c r="K36" s="22"/>
      <c r="L36" s="22"/>
      <c r="M36" s="22"/>
      <c r="N36" s="22"/>
      <c r="O36" s="22"/>
      <c r="P36" s="22"/>
    </row>
    <row r="37" spans="1:16" ht="39" customHeight="1" x14ac:dyDescent="0.2">
      <c r="A37" s="22"/>
      <c r="B37" s="35"/>
      <c r="C37" s="1181" t="s">
        <v>564</v>
      </c>
      <c r="D37" s="1182"/>
      <c r="E37" s="1183"/>
      <c r="F37" s="36" t="s">
        <v>565</v>
      </c>
      <c r="G37" s="37" t="s">
        <v>566</v>
      </c>
      <c r="H37" s="37" t="s">
        <v>567</v>
      </c>
      <c r="I37" s="37">
        <v>1.17</v>
      </c>
      <c r="J37" s="38">
        <v>0.94</v>
      </c>
      <c r="K37" s="22"/>
      <c r="L37" s="22"/>
      <c r="M37" s="22"/>
      <c r="N37" s="22"/>
      <c r="O37" s="22"/>
      <c r="P37" s="22"/>
    </row>
    <row r="38" spans="1:16" ht="39" customHeight="1" x14ac:dyDescent="0.2">
      <c r="A38" s="22"/>
      <c r="B38" s="35"/>
      <c r="C38" s="1181" t="s">
        <v>568</v>
      </c>
      <c r="D38" s="1182"/>
      <c r="E38" s="1183"/>
      <c r="F38" s="36">
        <v>0.84</v>
      </c>
      <c r="G38" s="37">
        <v>1.01</v>
      </c>
      <c r="H38" s="37">
        <v>0.16</v>
      </c>
      <c r="I38" s="37">
        <v>0.48</v>
      </c>
      <c r="J38" s="38">
        <v>0.53</v>
      </c>
      <c r="K38" s="22"/>
      <c r="L38" s="22"/>
      <c r="M38" s="22"/>
      <c r="N38" s="22"/>
      <c r="O38" s="22"/>
      <c r="P38" s="22"/>
    </row>
    <row r="39" spans="1:16" ht="39" customHeight="1" x14ac:dyDescent="0.2">
      <c r="A39" s="22"/>
      <c r="B39" s="35"/>
      <c r="C39" s="1181" t="s">
        <v>569</v>
      </c>
      <c r="D39" s="1182"/>
      <c r="E39" s="1183"/>
      <c r="F39" s="36">
        <v>0.19</v>
      </c>
      <c r="G39" s="37">
        <v>0.08</v>
      </c>
      <c r="H39" s="37">
        <v>0.14000000000000001</v>
      </c>
      <c r="I39" s="37">
        <v>0.13</v>
      </c>
      <c r="J39" s="38">
        <v>0.15</v>
      </c>
      <c r="K39" s="22"/>
      <c r="L39" s="22"/>
      <c r="M39" s="22"/>
      <c r="N39" s="22"/>
      <c r="O39" s="22"/>
      <c r="P39" s="22"/>
    </row>
    <row r="40" spans="1:16" ht="39" customHeight="1" x14ac:dyDescent="0.2">
      <c r="A40" s="22"/>
      <c r="B40" s="35"/>
      <c r="C40" s="1181" t="s">
        <v>570</v>
      </c>
      <c r="D40" s="1182"/>
      <c r="E40" s="1183"/>
      <c r="F40" s="36">
        <v>0</v>
      </c>
      <c r="G40" s="37">
        <v>0</v>
      </c>
      <c r="H40" s="37">
        <v>0</v>
      </c>
      <c r="I40" s="37">
        <v>0</v>
      </c>
      <c r="J40" s="38">
        <v>0</v>
      </c>
      <c r="K40" s="22"/>
      <c r="L40" s="22"/>
      <c r="M40" s="22"/>
      <c r="N40" s="22"/>
      <c r="O40" s="22"/>
      <c r="P40" s="22"/>
    </row>
    <row r="41" spans="1:16" ht="39" customHeight="1" x14ac:dyDescent="0.2">
      <c r="A41" s="22"/>
      <c r="B41" s="35"/>
      <c r="C41" s="1181" t="s">
        <v>571</v>
      </c>
      <c r="D41" s="1182"/>
      <c r="E41" s="1183"/>
      <c r="F41" s="36">
        <v>0</v>
      </c>
      <c r="G41" s="37">
        <v>0</v>
      </c>
      <c r="H41" s="37">
        <v>0</v>
      </c>
      <c r="I41" s="37">
        <v>0</v>
      </c>
      <c r="J41" s="38">
        <v>0</v>
      </c>
      <c r="K41" s="22"/>
      <c r="L41" s="22"/>
      <c r="M41" s="22"/>
      <c r="N41" s="22"/>
      <c r="O41" s="22"/>
      <c r="P41" s="22"/>
    </row>
    <row r="42" spans="1:16" ht="39" customHeight="1" x14ac:dyDescent="0.2">
      <c r="A42" s="22"/>
      <c r="B42" s="39"/>
      <c r="C42" s="1181" t="s">
        <v>572</v>
      </c>
      <c r="D42" s="1182"/>
      <c r="E42" s="1183"/>
      <c r="F42" s="36" t="s">
        <v>512</v>
      </c>
      <c r="G42" s="37" t="s">
        <v>512</v>
      </c>
      <c r="H42" s="37" t="s">
        <v>512</v>
      </c>
      <c r="I42" s="37" t="s">
        <v>512</v>
      </c>
      <c r="J42" s="38" t="s">
        <v>512</v>
      </c>
      <c r="K42" s="22"/>
      <c r="L42" s="22"/>
      <c r="M42" s="22"/>
      <c r="N42" s="22"/>
      <c r="O42" s="22"/>
      <c r="P42" s="22"/>
    </row>
    <row r="43" spans="1:16" ht="39" customHeight="1" thickBot="1" x14ac:dyDescent="0.25">
      <c r="A43" s="22"/>
      <c r="B43" s="40"/>
      <c r="C43" s="1184" t="s">
        <v>573</v>
      </c>
      <c r="D43" s="1185"/>
      <c r="E43" s="1186"/>
      <c r="F43" s="41">
        <v>1.4</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scGxD1XSpArqBrBaYCH2NxErd5vkbTDkRxzKupW8LtciWi1Y2M9fnufop5I5P3bazLUgFKXuEDbdfXdLt+KTEA==" saltValue="HsUh9MeSHCO/IEYGaNZd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251</v>
      </c>
      <c r="L45" s="60">
        <v>251</v>
      </c>
      <c r="M45" s="60">
        <v>242</v>
      </c>
      <c r="N45" s="60">
        <v>256</v>
      </c>
      <c r="O45" s="61">
        <v>289</v>
      </c>
      <c r="P45" s="48"/>
      <c r="Q45" s="48"/>
      <c r="R45" s="48"/>
      <c r="S45" s="48"/>
      <c r="T45" s="48"/>
      <c r="U45" s="48"/>
    </row>
    <row r="46" spans="1:21" ht="30.75" customHeight="1" x14ac:dyDescent="0.2">
      <c r="A46" s="48"/>
      <c r="B46" s="1214"/>
      <c r="C46" s="1215"/>
      <c r="D46" s="62"/>
      <c r="E46" s="1191" t="s">
        <v>13</v>
      </c>
      <c r="F46" s="1191"/>
      <c r="G46" s="1191"/>
      <c r="H46" s="1191"/>
      <c r="I46" s="1191"/>
      <c r="J46" s="1192"/>
      <c r="K46" s="63" t="s">
        <v>512</v>
      </c>
      <c r="L46" s="64" t="s">
        <v>512</v>
      </c>
      <c r="M46" s="64" t="s">
        <v>512</v>
      </c>
      <c r="N46" s="64" t="s">
        <v>512</v>
      </c>
      <c r="O46" s="65" t="s">
        <v>512</v>
      </c>
      <c r="P46" s="48"/>
      <c r="Q46" s="48"/>
      <c r="R46" s="48"/>
      <c r="S46" s="48"/>
      <c r="T46" s="48"/>
      <c r="U46" s="48"/>
    </row>
    <row r="47" spans="1:21" ht="30.75" customHeight="1" x14ac:dyDescent="0.2">
      <c r="A47" s="48"/>
      <c r="B47" s="1214"/>
      <c r="C47" s="1215"/>
      <c r="D47" s="62"/>
      <c r="E47" s="1191" t="s">
        <v>14</v>
      </c>
      <c r="F47" s="1191"/>
      <c r="G47" s="1191"/>
      <c r="H47" s="1191"/>
      <c r="I47" s="1191"/>
      <c r="J47" s="1192"/>
      <c r="K47" s="63" t="s">
        <v>512</v>
      </c>
      <c r="L47" s="64" t="s">
        <v>512</v>
      </c>
      <c r="M47" s="64" t="s">
        <v>512</v>
      </c>
      <c r="N47" s="64" t="s">
        <v>512</v>
      </c>
      <c r="O47" s="65" t="s">
        <v>512</v>
      </c>
      <c r="P47" s="48"/>
      <c r="Q47" s="48"/>
      <c r="R47" s="48"/>
      <c r="S47" s="48"/>
      <c r="T47" s="48"/>
      <c r="U47" s="48"/>
    </row>
    <row r="48" spans="1:21" ht="30.75" customHeight="1" x14ac:dyDescent="0.2">
      <c r="A48" s="48"/>
      <c r="B48" s="1214"/>
      <c r="C48" s="1215"/>
      <c r="D48" s="62"/>
      <c r="E48" s="1191" t="s">
        <v>15</v>
      </c>
      <c r="F48" s="1191"/>
      <c r="G48" s="1191"/>
      <c r="H48" s="1191"/>
      <c r="I48" s="1191"/>
      <c r="J48" s="1192"/>
      <c r="K48" s="63">
        <v>156</v>
      </c>
      <c r="L48" s="64">
        <v>132</v>
      </c>
      <c r="M48" s="64">
        <v>107</v>
      </c>
      <c r="N48" s="64">
        <v>108</v>
      </c>
      <c r="O48" s="65">
        <v>98</v>
      </c>
      <c r="P48" s="48"/>
      <c r="Q48" s="48"/>
      <c r="R48" s="48"/>
      <c r="S48" s="48"/>
      <c r="T48" s="48"/>
      <c r="U48" s="48"/>
    </row>
    <row r="49" spans="1:21" ht="30.75" customHeight="1" x14ac:dyDescent="0.2">
      <c r="A49" s="48"/>
      <c r="B49" s="1214"/>
      <c r="C49" s="1215"/>
      <c r="D49" s="62"/>
      <c r="E49" s="1191" t="s">
        <v>16</v>
      </c>
      <c r="F49" s="1191"/>
      <c r="G49" s="1191"/>
      <c r="H49" s="1191"/>
      <c r="I49" s="1191"/>
      <c r="J49" s="1192"/>
      <c r="K49" s="63">
        <v>8</v>
      </c>
      <c r="L49" s="64">
        <v>8</v>
      </c>
      <c r="M49" s="64">
        <v>8</v>
      </c>
      <c r="N49" s="64">
        <v>8</v>
      </c>
      <c r="O49" s="65">
        <v>9</v>
      </c>
      <c r="P49" s="48"/>
      <c r="Q49" s="48"/>
      <c r="R49" s="48"/>
      <c r="S49" s="48"/>
      <c r="T49" s="48"/>
      <c r="U49" s="48"/>
    </row>
    <row r="50" spans="1:21" ht="30.75" customHeight="1" x14ac:dyDescent="0.2">
      <c r="A50" s="48"/>
      <c r="B50" s="1214"/>
      <c r="C50" s="1215"/>
      <c r="D50" s="62"/>
      <c r="E50" s="1191" t="s">
        <v>17</v>
      </c>
      <c r="F50" s="1191"/>
      <c r="G50" s="1191"/>
      <c r="H50" s="1191"/>
      <c r="I50" s="1191"/>
      <c r="J50" s="1192"/>
      <c r="K50" s="63" t="s">
        <v>512</v>
      </c>
      <c r="L50" s="64" t="s">
        <v>512</v>
      </c>
      <c r="M50" s="64" t="s">
        <v>512</v>
      </c>
      <c r="N50" s="64" t="s">
        <v>512</v>
      </c>
      <c r="O50" s="65" t="s">
        <v>512</v>
      </c>
      <c r="P50" s="48"/>
      <c r="Q50" s="48"/>
      <c r="R50" s="48"/>
      <c r="S50" s="48"/>
      <c r="T50" s="48"/>
      <c r="U50" s="48"/>
    </row>
    <row r="51" spans="1:21" ht="30.75" customHeight="1" x14ac:dyDescent="0.2">
      <c r="A51" s="48"/>
      <c r="B51" s="1216"/>
      <c r="C51" s="1217"/>
      <c r="D51" s="66"/>
      <c r="E51" s="1191" t="s">
        <v>18</v>
      </c>
      <c r="F51" s="1191"/>
      <c r="G51" s="1191"/>
      <c r="H51" s="1191"/>
      <c r="I51" s="1191"/>
      <c r="J51" s="1192"/>
      <c r="K51" s="63">
        <v>0</v>
      </c>
      <c r="L51" s="64">
        <v>0</v>
      </c>
      <c r="M51" s="64">
        <v>0</v>
      </c>
      <c r="N51" s="64">
        <v>0</v>
      </c>
      <c r="O51" s="65" t="s">
        <v>512</v>
      </c>
      <c r="P51" s="48"/>
      <c r="Q51" s="48"/>
      <c r="R51" s="48"/>
      <c r="S51" s="48"/>
      <c r="T51" s="48"/>
      <c r="U51" s="48"/>
    </row>
    <row r="52" spans="1:21" ht="30.75" customHeight="1" x14ac:dyDescent="0.2">
      <c r="A52" s="48"/>
      <c r="B52" s="1189" t="s">
        <v>19</v>
      </c>
      <c r="C52" s="1190"/>
      <c r="D52" s="66"/>
      <c r="E52" s="1191" t="s">
        <v>20</v>
      </c>
      <c r="F52" s="1191"/>
      <c r="G52" s="1191"/>
      <c r="H52" s="1191"/>
      <c r="I52" s="1191"/>
      <c r="J52" s="1192"/>
      <c r="K52" s="63">
        <v>319</v>
      </c>
      <c r="L52" s="64">
        <v>310</v>
      </c>
      <c r="M52" s="64">
        <v>294</v>
      </c>
      <c r="N52" s="64">
        <v>286</v>
      </c>
      <c r="O52" s="65">
        <v>290</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96</v>
      </c>
      <c r="L53" s="69">
        <v>81</v>
      </c>
      <c r="M53" s="69">
        <v>63</v>
      </c>
      <c r="N53" s="69">
        <v>86</v>
      </c>
      <c r="O53" s="70">
        <v>106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574</v>
      </c>
      <c r="P56" s="48"/>
      <c r="Q56" s="48"/>
      <c r="R56" s="48"/>
      <c r="S56" s="48"/>
      <c r="T56" s="48"/>
      <c r="U56" s="48"/>
    </row>
    <row r="57" spans="1:21" ht="31.5" customHeight="1" thickBot="1" x14ac:dyDescent="0.25">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2">
      <c r="B58" s="1197" t="s">
        <v>26</v>
      </c>
      <c r="C58" s="1198"/>
      <c r="D58" s="1203" t="s">
        <v>27</v>
      </c>
      <c r="E58" s="1204"/>
      <c r="F58" s="1204"/>
      <c r="G58" s="1204"/>
      <c r="H58" s="1204"/>
      <c r="I58" s="1204"/>
      <c r="J58" s="1205"/>
      <c r="K58" s="83" t="s">
        <v>512</v>
      </c>
      <c r="L58" s="84" t="s">
        <v>512</v>
      </c>
      <c r="M58" s="84" t="s">
        <v>512</v>
      </c>
      <c r="N58" s="84" t="s">
        <v>512</v>
      </c>
      <c r="O58" s="85" t="s">
        <v>512</v>
      </c>
    </row>
    <row r="59" spans="1:21" ht="31.5" customHeight="1" x14ac:dyDescent="0.2">
      <c r="B59" s="1199"/>
      <c r="C59" s="1200"/>
      <c r="D59" s="1206" t="s">
        <v>28</v>
      </c>
      <c r="E59" s="1207"/>
      <c r="F59" s="1207"/>
      <c r="G59" s="1207"/>
      <c r="H59" s="1207"/>
      <c r="I59" s="1207"/>
      <c r="J59" s="1208"/>
      <c r="K59" s="86" t="s">
        <v>512</v>
      </c>
      <c r="L59" s="87" t="s">
        <v>512</v>
      </c>
      <c r="M59" s="87" t="s">
        <v>512</v>
      </c>
      <c r="N59" s="87" t="s">
        <v>512</v>
      </c>
      <c r="O59" s="88" t="s">
        <v>512</v>
      </c>
    </row>
    <row r="60" spans="1:21" ht="31.5" customHeight="1" thickBot="1" x14ac:dyDescent="0.25">
      <c r="B60" s="1201"/>
      <c r="C60" s="1202"/>
      <c r="D60" s="1209" t="s">
        <v>29</v>
      </c>
      <c r="E60" s="1210"/>
      <c r="F60" s="1210"/>
      <c r="G60" s="1210"/>
      <c r="H60" s="1210"/>
      <c r="I60" s="1210"/>
      <c r="J60" s="1211"/>
      <c r="K60" s="89" t="s">
        <v>512</v>
      </c>
      <c r="L60" s="90" t="s">
        <v>512</v>
      </c>
      <c r="M60" s="90" t="s">
        <v>512</v>
      </c>
      <c r="N60" s="90" t="s">
        <v>512</v>
      </c>
      <c r="O60" s="91" t="s">
        <v>512</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gGFnbaa01J3QfEPB1W4sqrC8DnscH2DAVPn4BXFqvhxSnYSgW4nNRfJ5qyRs9NkVKnIh0FJZdfXmXURoCdUg==" saltValue="aXTqPGFj5S61PclMT1h/E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554</v>
      </c>
      <c r="J40" s="103" t="s">
        <v>555</v>
      </c>
      <c r="K40" s="103" t="s">
        <v>556</v>
      </c>
      <c r="L40" s="103" t="s">
        <v>557</v>
      </c>
      <c r="M40" s="104" t="s">
        <v>558</v>
      </c>
    </row>
    <row r="41" spans="2:13" ht="27.75" customHeight="1" x14ac:dyDescent="0.2">
      <c r="B41" s="1232" t="s">
        <v>32</v>
      </c>
      <c r="C41" s="1233"/>
      <c r="D41" s="105"/>
      <c r="E41" s="1234" t="s">
        <v>33</v>
      </c>
      <c r="F41" s="1234"/>
      <c r="G41" s="1234"/>
      <c r="H41" s="1235"/>
      <c r="I41" s="355">
        <v>2972</v>
      </c>
      <c r="J41" s="356">
        <v>3041</v>
      </c>
      <c r="K41" s="356">
        <v>3335</v>
      </c>
      <c r="L41" s="356">
        <v>3993</v>
      </c>
      <c r="M41" s="357">
        <v>4836</v>
      </c>
    </row>
    <row r="42" spans="2:13" ht="27.75" customHeight="1" x14ac:dyDescent="0.2">
      <c r="B42" s="1222"/>
      <c r="C42" s="1223"/>
      <c r="D42" s="106"/>
      <c r="E42" s="1226" t="s">
        <v>34</v>
      </c>
      <c r="F42" s="1226"/>
      <c r="G42" s="1226"/>
      <c r="H42" s="1227"/>
      <c r="I42" s="358" t="s">
        <v>512</v>
      </c>
      <c r="J42" s="359" t="s">
        <v>512</v>
      </c>
      <c r="K42" s="359" t="s">
        <v>512</v>
      </c>
      <c r="L42" s="359" t="s">
        <v>512</v>
      </c>
      <c r="M42" s="360" t="s">
        <v>512</v>
      </c>
    </row>
    <row r="43" spans="2:13" ht="27.75" customHeight="1" x14ac:dyDescent="0.2">
      <c r="B43" s="1222"/>
      <c r="C43" s="1223"/>
      <c r="D43" s="106"/>
      <c r="E43" s="1226" t="s">
        <v>35</v>
      </c>
      <c r="F43" s="1226"/>
      <c r="G43" s="1226"/>
      <c r="H43" s="1227"/>
      <c r="I43" s="358">
        <v>1803</v>
      </c>
      <c r="J43" s="359">
        <v>1310</v>
      </c>
      <c r="K43" s="359">
        <v>1022</v>
      </c>
      <c r="L43" s="359">
        <v>822</v>
      </c>
      <c r="M43" s="360">
        <v>671</v>
      </c>
    </row>
    <row r="44" spans="2:13" ht="27.75" customHeight="1" x14ac:dyDescent="0.2">
      <c r="B44" s="1222"/>
      <c r="C44" s="1223"/>
      <c r="D44" s="106"/>
      <c r="E44" s="1226" t="s">
        <v>36</v>
      </c>
      <c r="F44" s="1226"/>
      <c r="G44" s="1226"/>
      <c r="H44" s="1227"/>
      <c r="I44" s="358">
        <v>38</v>
      </c>
      <c r="J44" s="359">
        <v>33</v>
      </c>
      <c r="K44" s="359">
        <v>33</v>
      </c>
      <c r="L44" s="359">
        <v>35</v>
      </c>
      <c r="M44" s="360">
        <v>38</v>
      </c>
    </row>
    <row r="45" spans="2:13" ht="27.75" customHeight="1" x14ac:dyDescent="0.2">
      <c r="B45" s="1222"/>
      <c r="C45" s="1223"/>
      <c r="D45" s="106"/>
      <c r="E45" s="1226" t="s">
        <v>37</v>
      </c>
      <c r="F45" s="1226"/>
      <c r="G45" s="1226"/>
      <c r="H45" s="1227"/>
      <c r="I45" s="358">
        <v>957</v>
      </c>
      <c r="J45" s="359">
        <v>983</v>
      </c>
      <c r="K45" s="359">
        <v>888</v>
      </c>
      <c r="L45" s="359">
        <v>760</v>
      </c>
      <c r="M45" s="360">
        <v>694</v>
      </c>
    </row>
    <row r="46" spans="2:13" ht="27.75" customHeight="1" x14ac:dyDescent="0.2">
      <c r="B46" s="1222"/>
      <c r="C46" s="1223"/>
      <c r="D46" s="107"/>
      <c r="E46" s="1226" t="s">
        <v>38</v>
      </c>
      <c r="F46" s="1226"/>
      <c r="G46" s="1226"/>
      <c r="H46" s="1227"/>
      <c r="I46" s="358">
        <v>67</v>
      </c>
      <c r="J46" s="359">
        <v>69</v>
      </c>
      <c r="K46" s="359">
        <v>67</v>
      </c>
      <c r="L46" s="359">
        <v>64</v>
      </c>
      <c r="M46" s="360">
        <v>28</v>
      </c>
    </row>
    <row r="47" spans="2:13" ht="27.75" customHeight="1" x14ac:dyDescent="0.2">
      <c r="B47" s="1222"/>
      <c r="C47" s="1223"/>
      <c r="D47" s="108"/>
      <c r="E47" s="1236" t="s">
        <v>39</v>
      </c>
      <c r="F47" s="1237"/>
      <c r="G47" s="1237"/>
      <c r="H47" s="1238"/>
      <c r="I47" s="358" t="s">
        <v>512</v>
      </c>
      <c r="J47" s="359" t="s">
        <v>512</v>
      </c>
      <c r="K47" s="359" t="s">
        <v>512</v>
      </c>
      <c r="L47" s="359" t="s">
        <v>512</v>
      </c>
      <c r="M47" s="360" t="s">
        <v>512</v>
      </c>
    </row>
    <row r="48" spans="2:13" ht="27.75" customHeight="1" x14ac:dyDescent="0.2">
      <c r="B48" s="1222"/>
      <c r="C48" s="1223"/>
      <c r="D48" s="106"/>
      <c r="E48" s="1226" t="s">
        <v>40</v>
      </c>
      <c r="F48" s="1226"/>
      <c r="G48" s="1226"/>
      <c r="H48" s="1227"/>
      <c r="I48" s="358" t="s">
        <v>512</v>
      </c>
      <c r="J48" s="359" t="s">
        <v>512</v>
      </c>
      <c r="K48" s="359" t="s">
        <v>512</v>
      </c>
      <c r="L48" s="359" t="s">
        <v>512</v>
      </c>
      <c r="M48" s="360" t="s">
        <v>512</v>
      </c>
    </row>
    <row r="49" spans="2:13" ht="27.75" customHeight="1" x14ac:dyDescent="0.2">
      <c r="B49" s="1224"/>
      <c r="C49" s="1225"/>
      <c r="D49" s="106"/>
      <c r="E49" s="1226" t="s">
        <v>41</v>
      </c>
      <c r="F49" s="1226"/>
      <c r="G49" s="1226"/>
      <c r="H49" s="1227"/>
      <c r="I49" s="358" t="s">
        <v>512</v>
      </c>
      <c r="J49" s="359" t="s">
        <v>512</v>
      </c>
      <c r="K49" s="359" t="s">
        <v>512</v>
      </c>
      <c r="L49" s="359" t="s">
        <v>512</v>
      </c>
      <c r="M49" s="360" t="s">
        <v>512</v>
      </c>
    </row>
    <row r="50" spans="2:13" ht="27.75" customHeight="1" x14ac:dyDescent="0.2">
      <c r="B50" s="1220" t="s">
        <v>42</v>
      </c>
      <c r="C50" s="1221"/>
      <c r="D50" s="109"/>
      <c r="E50" s="1226" t="s">
        <v>43</v>
      </c>
      <c r="F50" s="1226"/>
      <c r="G50" s="1226"/>
      <c r="H50" s="1227"/>
      <c r="I50" s="358">
        <v>1765</v>
      </c>
      <c r="J50" s="359">
        <v>1813</v>
      </c>
      <c r="K50" s="359">
        <v>1839</v>
      </c>
      <c r="L50" s="359">
        <v>1941</v>
      </c>
      <c r="M50" s="360">
        <v>1534</v>
      </c>
    </row>
    <row r="51" spans="2:13" ht="27.75" customHeight="1" x14ac:dyDescent="0.2">
      <c r="B51" s="1222"/>
      <c r="C51" s="1223"/>
      <c r="D51" s="106"/>
      <c r="E51" s="1226" t="s">
        <v>44</v>
      </c>
      <c r="F51" s="1226"/>
      <c r="G51" s="1226"/>
      <c r="H51" s="1227"/>
      <c r="I51" s="358">
        <v>82</v>
      </c>
      <c r="J51" s="359">
        <v>57</v>
      </c>
      <c r="K51" s="359">
        <v>82</v>
      </c>
      <c r="L51" s="359">
        <v>82</v>
      </c>
      <c r="M51" s="360">
        <v>57</v>
      </c>
    </row>
    <row r="52" spans="2:13" ht="27.75" customHeight="1" x14ac:dyDescent="0.2">
      <c r="B52" s="1224"/>
      <c r="C52" s="1225"/>
      <c r="D52" s="106"/>
      <c r="E52" s="1226" t="s">
        <v>45</v>
      </c>
      <c r="F52" s="1226"/>
      <c r="G52" s="1226"/>
      <c r="H52" s="1227"/>
      <c r="I52" s="358">
        <v>3281</v>
      </c>
      <c r="J52" s="359">
        <v>3061</v>
      </c>
      <c r="K52" s="359">
        <v>3051</v>
      </c>
      <c r="L52" s="359">
        <v>3367</v>
      </c>
      <c r="M52" s="360">
        <v>3699</v>
      </c>
    </row>
    <row r="53" spans="2:13" ht="27.75" customHeight="1" thickBot="1" x14ac:dyDescent="0.25">
      <c r="B53" s="1228" t="s">
        <v>46</v>
      </c>
      <c r="C53" s="1229"/>
      <c r="D53" s="110"/>
      <c r="E53" s="1230" t="s">
        <v>47</v>
      </c>
      <c r="F53" s="1230"/>
      <c r="G53" s="1230"/>
      <c r="H53" s="1231"/>
      <c r="I53" s="361">
        <v>709</v>
      </c>
      <c r="J53" s="362">
        <v>505</v>
      </c>
      <c r="K53" s="362">
        <v>374</v>
      </c>
      <c r="L53" s="362">
        <v>284</v>
      </c>
      <c r="M53" s="363">
        <v>977</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LMb02b9mrYUSmIm+gdN8TPaUprs9acpCuPpac/llo4XyL3ETtOV4qiTht4yKh63zE6HnfXJDggOcvtaTxigUTA==" saltValue="17fFSMVOEO0ZNQ+O5DFG4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556</v>
      </c>
      <c r="G54" s="119" t="s">
        <v>557</v>
      </c>
      <c r="H54" s="120" t="s">
        <v>558</v>
      </c>
    </row>
    <row r="55" spans="2:8" ht="52.5" customHeight="1" x14ac:dyDescent="0.2">
      <c r="B55" s="121"/>
      <c r="C55" s="1247" t="s">
        <v>50</v>
      </c>
      <c r="D55" s="1247"/>
      <c r="E55" s="1248"/>
      <c r="F55" s="122">
        <v>653</v>
      </c>
      <c r="G55" s="122">
        <v>703</v>
      </c>
      <c r="H55" s="123">
        <v>723</v>
      </c>
    </row>
    <row r="56" spans="2:8" ht="52.5" customHeight="1" x14ac:dyDescent="0.2">
      <c r="B56" s="124"/>
      <c r="C56" s="1249" t="s">
        <v>51</v>
      </c>
      <c r="D56" s="1249"/>
      <c r="E56" s="1250"/>
      <c r="F56" s="125">
        <v>165</v>
      </c>
      <c r="G56" s="125">
        <v>215</v>
      </c>
      <c r="H56" s="126">
        <v>315</v>
      </c>
    </row>
    <row r="57" spans="2:8" ht="53.25" customHeight="1" x14ac:dyDescent="0.2">
      <c r="B57" s="124"/>
      <c r="C57" s="1251" t="s">
        <v>52</v>
      </c>
      <c r="D57" s="1251"/>
      <c r="E57" s="1252"/>
      <c r="F57" s="127">
        <v>4298</v>
      </c>
      <c r="G57" s="127">
        <v>4291</v>
      </c>
      <c r="H57" s="128">
        <v>3842</v>
      </c>
    </row>
    <row r="58" spans="2:8" ht="45.75" customHeight="1" x14ac:dyDescent="0.2">
      <c r="B58" s="129"/>
      <c r="C58" s="1239" t="s">
        <v>587</v>
      </c>
      <c r="D58" s="1240"/>
      <c r="E58" s="1241"/>
      <c r="F58" s="130">
        <v>3208</v>
      </c>
      <c r="G58" s="130">
        <v>3208</v>
      </c>
      <c r="H58" s="131">
        <v>3209</v>
      </c>
    </row>
    <row r="59" spans="2:8" ht="45.75" customHeight="1" x14ac:dyDescent="0.2">
      <c r="B59" s="129"/>
      <c r="C59" s="1239" t="s">
        <v>588</v>
      </c>
      <c r="D59" s="1240"/>
      <c r="E59" s="1241"/>
      <c r="F59" s="130">
        <v>150</v>
      </c>
      <c r="G59" s="130">
        <v>150</v>
      </c>
      <c r="H59" s="131">
        <v>150</v>
      </c>
    </row>
    <row r="60" spans="2:8" ht="45.75" customHeight="1" x14ac:dyDescent="0.2">
      <c r="B60" s="129"/>
      <c r="C60" s="1239" t="s">
        <v>589</v>
      </c>
      <c r="D60" s="1240"/>
      <c r="E60" s="1241"/>
      <c r="F60" s="130">
        <v>100</v>
      </c>
      <c r="G60" s="130">
        <v>100</v>
      </c>
      <c r="H60" s="131">
        <v>100</v>
      </c>
    </row>
    <row r="61" spans="2:8" ht="45.75" customHeight="1" x14ac:dyDescent="0.2">
      <c r="B61" s="129"/>
      <c r="C61" s="1239" t="s">
        <v>590</v>
      </c>
      <c r="D61" s="1240"/>
      <c r="E61" s="1241"/>
      <c r="F61" s="130">
        <v>47</v>
      </c>
      <c r="G61" s="130">
        <v>47</v>
      </c>
      <c r="H61" s="131">
        <v>97</v>
      </c>
    </row>
    <row r="62" spans="2:8" ht="45.75" customHeight="1" thickBot="1" x14ac:dyDescent="0.25">
      <c r="B62" s="132"/>
      <c r="C62" s="1242" t="s">
        <v>591</v>
      </c>
      <c r="D62" s="1243"/>
      <c r="E62" s="1244"/>
      <c r="F62" s="133">
        <v>86</v>
      </c>
      <c r="G62" s="133">
        <v>86</v>
      </c>
      <c r="H62" s="134">
        <v>89</v>
      </c>
    </row>
    <row r="63" spans="2:8" ht="52.5" customHeight="1" thickBot="1" x14ac:dyDescent="0.25">
      <c r="B63" s="135"/>
      <c r="C63" s="1245" t="s">
        <v>53</v>
      </c>
      <c r="D63" s="1245"/>
      <c r="E63" s="1246"/>
      <c r="F63" s="136">
        <v>5117</v>
      </c>
      <c r="G63" s="136">
        <v>5210</v>
      </c>
      <c r="H63" s="137">
        <v>4880</v>
      </c>
    </row>
    <row r="64" spans="2:8" ht="13.2" x14ac:dyDescent="0.2"/>
  </sheetData>
  <sheetProtection algorithmName="SHA-512" hashValue="Bq99PFVtmbPm/x4GKu3AQRxzEod8r2HNG6oYt+hs3v+QewT09+T0C6HCJnYosA+5psO9mTghkNYRfmhSoCXCNQ==" saltValue="FMZkBnwrAyRmlGwUktpW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839E0-0B15-4400-BF74-EB505A52CA69}">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592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593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5" t="s">
        <v>594</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2" x14ac:dyDescent="0.2">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2" x14ac:dyDescent="0.2">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2" x14ac:dyDescent="0.2">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2" x14ac:dyDescent="0.2">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595</v>
      </c>
    </row>
    <row r="50" spans="1:109" ht="13.2" x14ac:dyDescent="0.2">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554</v>
      </c>
      <c r="BQ50" s="1258"/>
      <c r="BR50" s="1258"/>
      <c r="BS50" s="1258"/>
      <c r="BT50" s="1258"/>
      <c r="BU50" s="1258"/>
      <c r="BV50" s="1258"/>
      <c r="BW50" s="1258"/>
      <c r="BX50" s="1258" t="s">
        <v>555</v>
      </c>
      <c r="BY50" s="1258"/>
      <c r="BZ50" s="1258"/>
      <c r="CA50" s="1258"/>
      <c r="CB50" s="1258"/>
      <c r="CC50" s="1258"/>
      <c r="CD50" s="1258"/>
      <c r="CE50" s="1258"/>
      <c r="CF50" s="1258" t="s">
        <v>556</v>
      </c>
      <c r="CG50" s="1258"/>
      <c r="CH50" s="1258"/>
      <c r="CI50" s="1258"/>
      <c r="CJ50" s="1258"/>
      <c r="CK50" s="1258"/>
      <c r="CL50" s="1258"/>
      <c r="CM50" s="1258"/>
      <c r="CN50" s="1258" t="s">
        <v>557</v>
      </c>
      <c r="CO50" s="1258"/>
      <c r="CP50" s="1258"/>
      <c r="CQ50" s="1258"/>
      <c r="CR50" s="1258"/>
      <c r="CS50" s="1258"/>
      <c r="CT50" s="1258"/>
      <c r="CU50" s="1258"/>
      <c r="CV50" s="1258" t="s">
        <v>558</v>
      </c>
      <c r="CW50" s="1258"/>
      <c r="CX50" s="1258"/>
      <c r="CY50" s="1258"/>
      <c r="CZ50" s="1258"/>
      <c r="DA50" s="1258"/>
      <c r="DB50" s="1258"/>
      <c r="DC50" s="1258"/>
    </row>
    <row r="51" spans="1:109" ht="13.5" customHeight="1" x14ac:dyDescent="0.2">
      <c r="B51" s="372"/>
      <c r="G51" s="1261"/>
      <c r="H51" s="1261"/>
      <c r="I51" s="1274"/>
      <c r="J51" s="1274"/>
      <c r="K51" s="1260"/>
      <c r="L51" s="1260"/>
      <c r="M51" s="1260"/>
      <c r="N51" s="1260"/>
      <c r="AM51" s="381"/>
      <c r="AN51" s="1256" t="s">
        <v>596</v>
      </c>
      <c r="AO51" s="1256"/>
      <c r="AP51" s="1256"/>
      <c r="AQ51" s="1256"/>
      <c r="AR51" s="1256"/>
      <c r="AS51" s="1256"/>
      <c r="AT51" s="1256"/>
      <c r="AU51" s="1256"/>
      <c r="AV51" s="1256"/>
      <c r="AW51" s="1256"/>
      <c r="AX51" s="1256"/>
      <c r="AY51" s="1256"/>
      <c r="AZ51" s="1256"/>
      <c r="BA51" s="1256"/>
      <c r="BB51" s="1256" t="s">
        <v>597</v>
      </c>
      <c r="BC51" s="1256"/>
      <c r="BD51" s="1256"/>
      <c r="BE51" s="1256"/>
      <c r="BF51" s="1256"/>
      <c r="BG51" s="1256"/>
      <c r="BH51" s="1256"/>
      <c r="BI51" s="1256"/>
      <c r="BJ51" s="1256"/>
      <c r="BK51" s="1256"/>
      <c r="BL51" s="1256"/>
      <c r="BM51" s="1256"/>
      <c r="BN51" s="1256"/>
      <c r="BO51" s="1256"/>
      <c r="BP51" s="1253">
        <v>41.1</v>
      </c>
      <c r="BQ51" s="1253"/>
      <c r="BR51" s="1253"/>
      <c r="BS51" s="1253"/>
      <c r="BT51" s="1253"/>
      <c r="BU51" s="1253"/>
      <c r="BV51" s="1253"/>
      <c r="BW51" s="1253"/>
      <c r="BX51" s="1253">
        <v>29.6</v>
      </c>
      <c r="BY51" s="1253"/>
      <c r="BZ51" s="1253"/>
      <c r="CA51" s="1253"/>
      <c r="CB51" s="1253"/>
      <c r="CC51" s="1253"/>
      <c r="CD51" s="1253"/>
      <c r="CE51" s="1253"/>
      <c r="CF51" s="1253">
        <v>20.100000000000001</v>
      </c>
      <c r="CG51" s="1253"/>
      <c r="CH51" s="1253"/>
      <c r="CI51" s="1253"/>
      <c r="CJ51" s="1253"/>
      <c r="CK51" s="1253"/>
      <c r="CL51" s="1253"/>
      <c r="CM51" s="1253"/>
      <c r="CN51" s="1253">
        <v>13.8</v>
      </c>
      <c r="CO51" s="1253"/>
      <c r="CP51" s="1253"/>
      <c r="CQ51" s="1253"/>
      <c r="CR51" s="1253"/>
      <c r="CS51" s="1253"/>
      <c r="CT51" s="1253"/>
      <c r="CU51" s="1253"/>
      <c r="CV51" s="1253">
        <v>48.5</v>
      </c>
      <c r="CW51" s="1253"/>
      <c r="CX51" s="1253"/>
      <c r="CY51" s="1253"/>
      <c r="CZ51" s="1253"/>
      <c r="DA51" s="1253"/>
      <c r="DB51" s="1253"/>
      <c r="DC51" s="1253"/>
    </row>
    <row r="52" spans="1:109" ht="13.2" x14ac:dyDescent="0.2">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2" x14ac:dyDescent="0.2">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598</v>
      </c>
      <c r="BC53" s="1256"/>
      <c r="BD53" s="1256"/>
      <c r="BE53" s="1256"/>
      <c r="BF53" s="1256"/>
      <c r="BG53" s="1256"/>
      <c r="BH53" s="1256"/>
      <c r="BI53" s="1256"/>
      <c r="BJ53" s="1256"/>
      <c r="BK53" s="1256"/>
      <c r="BL53" s="1256"/>
      <c r="BM53" s="1256"/>
      <c r="BN53" s="1256"/>
      <c r="BO53" s="1256"/>
      <c r="BP53" s="1253">
        <v>57.8</v>
      </c>
      <c r="BQ53" s="1253"/>
      <c r="BR53" s="1253"/>
      <c r="BS53" s="1253"/>
      <c r="BT53" s="1253"/>
      <c r="BU53" s="1253"/>
      <c r="BV53" s="1253"/>
      <c r="BW53" s="1253"/>
      <c r="BX53" s="1253">
        <v>57.7</v>
      </c>
      <c r="BY53" s="1253"/>
      <c r="BZ53" s="1253"/>
      <c r="CA53" s="1253"/>
      <c r="CB53" s="1253"/>
      <c r="CC53" s="1253"/>
      <c r="CD53" s="1253"/>
      <c r="CE53" s="1253"/>
      <c r="CF53" s="1253">
        <v>57.3</v>
      </c>
      <c r="CG53" s="1253"/>
      <c r="CH53" s="1253"/>
      <c r="CI53" s="1253"/>
      <c r="CJ53" s="1253"/>
      <c r="CK53" s="1253"/>
      <c r="CL53" s="1253"/>
      <c r="CM53" s="1253"/>
      <c r="CN53" s="1253">
        <v>55.4</v>
      </c>
      <c r="CO53" s="1253"/>
      <c r="CP53" s="1253"/>
      <c r="CQ53" s="1253"/>
      <c r="CR53" s="1253"/>
      <c r="CS53" s="1253"/>
      <c r="CT53" s="1253"/>
      <c r="CU53" s="1253"/>
      <c r="CV53" s="1253">
        <v>52</v>
      </c>
      <c r="CW53" s="1253"/>
      <c r="CX53" s="1253"/>
      <c r="CY53" s="1253"/>
      <c r="CZ53" s="1253"/>
      <c r="DA53" s="1253"/>
      <c r="DB53" s="1253"/>
      <c r="DC53" s="1253"/>
    </row>
    <row r="54" spans="1:109" ht="13.2" x14ac:dyDescent="0.2">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2" x14ac:dyDescent="0.2">
      <c r="A55" s="380"/>
      <c r="B55" s="372"/>
      <c r="G55" s="1259"/>
      <c r="H55" s="1259"/>
      <c r="I55" s="1259"/>
      <c r="J55" s="1259"/>
      <c r="K55" s="1260"/>
      <c r="L55" s="1260"/>
      <c r="M55" s="1260"/>
      <c r="N55" s="1260"/>
      <c r="AN55" s="1258" t="s">
        <v>599</v>
      </c>
      <c r="AO55" s="1258"/>
      <c r="AP55" s="1258"/>
      <c r="AQ55" s="1258"/>
      <c r="AR55" s="1258"/>
      <c r="AS55" s="1258"/>
      <c r="AT55" s="1258"/>
      <c r="AU55" s="1258"/>
      <c r="AV55" s="1258"/>
      <c r="AW55" s="1258"/>
      <c r="AX55" s="1258"/>
      <c r="AY55" s="1258"/>
      <c r="AZ55" s="1258"/>
      <c r="BA55" s="1258"/>
      <c r="BB55" s="1256" t="s">
        <v>597</v>
      </c>
      <c r="BC55" s="1256"/>
      <c r="BD55" s="1256"/>
      <c r="BE55" s="1256"/>
      <c r="BF55" s="1256"/>
      <c r="BG55" s="1256"/>
      <c r="BH55" s="1256"/>
      <c r="BI55" s="1256"/>
      <c r="BJ55" s="1256"/>
      <c r="BK55" s="1256"/>
      <c r="BL55" s="1256"/>
      <c r="BM55" s="1256"/>
      <c r="BN55" s="1256"/>
      <c r="BO55" s="1256"/>
      <c r="BP55" s="1253">
        <v>7.6</v>
      </c>
      <c r="BQ55" s="1253"/>
      <c r="BR55" s="1253"/>
      <c r="BS55" s="1253"/>
      <c r="BT55" s="1253"/>
      <c r="BU55" s="1253"/>
      <c r="BV55" s="1253"/>
      <c r="BW55" s="1253"/>
      <c r="BX55" s="1253">
        <v>3</v>
      </c>
      <c r="BY55" s="1253"/>
      <c r="BZ55" s="1253"/>
      <c r="CA55" s="1253"/>
      <c r="CB55" s="1253"/>
      <c r="CC55" s="1253"/>
      <c r="CD55" s="1253"/>
      <c r="CE55" s="1253"/>
      <c r="CF55" s="1253">
        <v>3.4</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ht="13.2" x14ac:dyDescent="0.2">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2" x14ac:dyDescent="0.2">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598</v>
      </c>
      <c r="BC57" s="1256"/>
      <c r="BD57" s="1256"/>
      <c r="BE57" s="1256"/>
      <c r="BF57" s="1256"/>
      <c r="BG57" s="1256"/>
      <c r="BH57" s="1256"/>
      <c r="BI57" s="1256"/>
      <c r="BJ57" s="1256"/>
      <c r="BK57" s="1256"/>
      <c r="BL57" s="1256"/>
      <c r="BM57" s="1256"/>
      <c r="BN57" s="1256"/>
      <c r="BO57" s="1256"/>
      <c r="BP57" s="1253">
        <v>63.4</v>
      </c>
      <c r="BQ57" s="1253"/>
      <c r="BR57" s="1253"/>
      <c r="BS57" s="1253"/>
      <c r="BT57" s="1253"/>
      <c r="BU57" s="1253"/>
      <c r="BV57" s="1253"/>
      <c r="BW57" s="1253"/>
      <c r="BX57" s="1253">
        <v>63.3</v>
      </c>
      <c r="BY57" s="1253"/>
      <c r="BZ57" s="1253"/>
      <c r="CA57" s="1253"/>
      <c r="CB57" s="1253"/>
      <c r="CC57" s="1253"/>
      <c r="CD57" s="1253"/>
      <c r="CE57" s="1253"/>
      <c r="CF57" s="1253">
        <v>62.8</v>
      </c>
      <c r="CG57" s="1253"/>
      <c r="CH57" s="1253"/>
      <c r="CI57" s="1253"/>
      <c r="CJ57" s="1253"/>
      <c r="CK57" s="1253"/>
      <c r="CL57" s="1253"/>
      <c r="CM57" s="1253"/>
      <c r="CN57" s="1253">
        <v>62.6</v>
      </c>
      <c r="CO57" s="1253"/>
      <c r="CP57" s="1253"/>
      <c r="CQ57" s="1253"/>
      <c r="CR57" s="1253"/>
      <c r="CS57" s="1253"/>
      <c r="CT57" s="1253"/>
      <c r="CU57" s="1253"/>
      <c r="CV57" s="1253">
        <v>63</v>
      </c>
      <c r="CW57" s="1253"/>
      <c r="CX57" s="1253"/>
      <c r="CY57" s="1253"/>
      <c r="CZ57" s="1253"/>
      <c r="DA57" s="1253"/>
      <c r="DB57" s="1253"/>
      <c r="DC57" s="1253"/>
      <c r="DD57" s="385"/>
      <c r="DE57" s="384"/>
    </row>
    <row r="58" spans="1:109" s="380" customFormat="1" ht="13.2" x14ac:dyDescent="0.2">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600</v>
      </c>
    </row>
    <row r="64" spans="1:109" ht="13.2" x14ac:dyDescent="0.2">
      <c r="B64" s="372"/>
      <c r="G64" s="379"/>
      <c r="I64" s="392"/>
      <c r="J64" s="392"/>
      <c r="K64" s="392"/>
      <c r="L64" s="392"/>
      <c r="M64" s="392"/>
      <c r="N64" s="393"/>
      <c r="AM64" s="379"/>
      <c r="AN64" s="379" t="s">
        <v>593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5" t="s">
        <v>601</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2" x14ac:dyDescent="0.2">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2" x14ac:dyDescent="0.2">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2" x14ac:dyDescent="0.2">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2" x14ac:dyDescent="0.2">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595</v>
      </c>
    </row>
    <row r="72" spans="2:107" ht="13.2" x14ac:dyDescent="0.2">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554</v>
      </c>
      <c r="BQ72" s="1258"/>
      <c r="BR72" s="1258"/>
      <c r="BS72" s="1258"/>
      <c r="BT72" s="1258"/>
      <c r="BU72" s="1258"/>
      <c r="BV72" s="1258"/>
      <c r="BW72" s="1258"/>
      <c r="BX72" s="1258" t="s">
        <v>555</v>
      </c>
      <c r="BY72" s="1258"/>
      <c r="BZ72" s="1258"/>
      <c r="CA72" s="1258"/>
      <c r="CB72" s="1258"/>
      <c r="CC72" s="1258"/>
      <c r="CD72" s="1258"/>
      <c r="CE72" s="1258"/>
      <c r="CF72" s="1258" t="s">
        <v>556</v>
      </c>
      <c r="CG72" s="1258"/>
      <c r="CH72" s="1258"/>
      <c r="CI72" s="1258"/>
      <c r="CJ72" s="1258"/>
      <c r="CK72" s="1258"/>
      <c r="CL72" s="1258"/>
      <c r="CM72" s="1258"/>
      <c r="CN72" s="1258" t="s">
        <v>557</v>
      </c>
      <c r="CO72" s="1258"/>
      <c r="CP72" s="1258"/>
      <c r="CQ72" s="1258"/>
      <c r="CR72" s="1258"/>
      <c r="CS72" s="1258"/>
      <c r="CT72" s="1258"/>
      <c r="CU72" s="1258"/>
      <c r="CV72" s="1258" t="s">
        <v>558</v>
      </c>
      <c r="CW72" s="1258"/>
      <c r="CX72" s="1258"/>
      <c r="CY72" s="1258"/>
      <c r="CZ72" s="1258"/>
      <c r="DA72" s="1258"/>
      <c r="DB72" s="1258"/>
      <c r="DC72" s="1258"/>
    </row>
    <row r="73" spans="2:107" ht="13.2" x14ac:dyDescent="0.2">
      <c r="B73" s="372"/>
      <c r="G73" s="1261"/>
      <c r="H73" s="1261"/>
      <c r="I73" s="1261"/>
      <c r="J73" s="1261"/>
      <c r="K73" s="1257"/>
      <c r="L73" s="1257"/>
      <c r="M73" s="1257"/>
      <c r="N73" s="1257"/>
      <c r="AM73" s="381"/>
      <c r="AN73" s="1256" t="s">
        <v>596</v>
      </c>
      <c r="AO73" s="1256"/>
      <c r="AP73" s="1256"/>
      <c r="AQ73" s="1256"/>
      <c r="AR73" s="1256"/>
      <c r="AS73" s="1256"/>
      <c r="AT73" s="1256"/>
      <c r="AU73" s="1256"/>
      <c r="AV73" s="1256"/>
      <c r="AW73" s="1256"/>
      <c r="AX73" s="1256"/>
      <c r="AY73" s="1256"/>
      <c r="AZ73" s="1256"/>
      <c r="BA73" s="1256"/>
      <c r="BB73" s="1256" t="s">
        <v>597</v>
      </c>
      <c r="BC73" s="1256"/>
      <c r="BD73" s="1256"/>
      <c r="BE73" s="1256"/>
      <c r="BF73" s="1256"/>
      <c r="BG73" s="1256"/>
      <c r="BH73" s="1256"/>
      <c r="BI73" s="1256"/>
      <c r="BJ73" s="1256"/>
      <c r="BK73" s="1256"/>
      <c r="BL73" s="1256"/>
      <c r="BM73" s="1256"/>
      <c r="BN73" s="1256"/>
      <c r="BO73" s="1256"/>
      <c r="BP73" s="1253">
        <v>41.1</v>
      </c>
      <c r="BQ73" s="1253"/>
      <c r="BR73" s="1253"/>
      <c r="BS73" s="1253"/>
      <c r="BT73" s="1253"/>
      <c r="BU73" s="1253"/>
      <c r="BV73" s="1253"/>
      <c r="BW73" s="1253"/>
      <c r="BX73" s="1253">
        <v>29.6</v>
      </c>
      <c r="BY73" s="1253"/>
      <c r="BZ73" s="1253"/>
      <c r="CA73" s="1253"/>
      <c r="CB73" s="1253"/>
      <c r="CC73" s="1253"/>
      <c r="CD73" s="1253"/>
      <c r="CE73" s="1253"/>
      <c r="CF73" s="1253">
        <v>20.100000000000001</v>
      </c>
      <c r="CG73" s="1253"/>
      <c r="CH73" s="1253"/>
      <c r="CI73" s="1253"/>
      <c r="CJ73" s="1253"/>
      <c r="CK73" s="1253"/>
      <c r="CL73" s="1253"/>
      <c r="CM73" s="1253"/>
      <c r="CN73" s="1253">
        <v>13.8</v>
      </c>
      <c r="CO73" s="1253"/>
      <c r="CP73" s="1253"/>
      <c r="CQ73" s="1253"/>
      <c r="CR73" s="1253"/>
      <c r="CS73" s="1253"/>
      <c r="CT73" s="1253"/>
      <c r="CU73" s="1253"/>
      <c r="CV73" s="1253">
        <v>48.5</v>
      </c>
      <c r="CW73" s="1253"/>
      <c r="CX73" s="1253"/>
      <c r="CY73" s="1253"/>
      <c r="CZ73" s="1253"/>
      <c r="DA73" s="1253"/>
      <c r="DB73" s="1253"/>
      <c r="DC73" s="1253"/>
    </row>
    <row r="74" spans="2:107" ht="13.2" x14ac:dyDescent="0.2">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2" x14ac:dyDescent="0.2">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602</v>
      </c>
      <c r="BC75" s="1256"/>
      <c r="BD75" s="1256"/>
      <c r="BE75" s="1256"/>
      <c r="BF75" s="1256"/>
      <c r="BG75" s="1256"/>
      <c r="BH75" s="1256"/>
      <c r="BI75" s="1256"/>
      <c r="BJ75" s="1256"/>
      <c r="BK75" s="1256"/>
      <c r="BL75" s="1256"/>
      <c r="BM75" s="1256"/>
      <c r="BN75" s="1256"/>
      <c r="BO75" s="1256"/>
      <c r="BP75" s="1253">
        <v>6.2</v>
      </c>
      <c r="BQ75" s="1253"/>
      <c r="BR75" s="1253"/>
      <c r="BS75" s="1253"/>
      <c r="BT75" s="1253"/>
      <c r="BU75" s="1253"/>
      <c r="BV75" s="1253"/>
      <c r="BW75" s="1253"/>
      <c r="BX75" s="1253">
        <v>6</v>
      </c>
      <c r="BY75" s="1253"/>
      <c r="BZ75" s="1253"/>
      <c r="CA75" s="1253"/>
      <c r="CB75" s="1253"/>
      <c r="CC75" s="1253"/>
      <c r="CD75" s="1253"/>
      <c r="CE75" s="1253"/>
      <c r="CF75" s="1253">
        <v>4.5</v>
      </c>
      <c r="CG75" s="1253"/>
      <c r="CH75" s="1253"/>
      <c r="CI75" s="1253"/>
      <c r="CJ75" s="1253"/>
      <c r="CK75" s="1253"/>
      <c r="CL75" s="1253"/>
      <c r="CM75" s="1253"/>
      <c r="CN75" s="1253">
        <v>4.0999999999999996</v>
      </c>
      <c r="CO75" s="1253"/>
      <c r="CP75" s="1253"/>
      <c r="CQ75" s="1253"/>
      <c r="CR75" s="1253"/>
      <c r="CS75" s="1253"/>
      <c r="CT75" s="1253"/>
      <c r="CU75" s="1253"/>
      <c r="CV75" s="1253">
        <v>4.2</v>
      </c>
      <c r="CW75" s="1253"/>
      <c r="CX75" s="1253"/>
      <c r="CY75" s="1253"/>
      <c r="CZ75" s="1253"/>
      <c r="DA75" s="1253"/>
      <c r="DB75" s="1253"/>
      <c r="DC75" s="1253"/>
    </row>
    <row r="76" spans="2:107" ht="13.2" x14ac:dyDescent="0.2">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2" x14ac:dyDescent="0.2">
      <c r="B77" s="372"/>
      <c r="G77" s="1259"/>
      <c r="H77" s="1259"/>
      <c r="I77" s="1259"/>
      <c r="J77" s="1259"/>
      <c r="K77" s="1257"/>
      <c r="L77" s="1257"/>
      <c r="M77" s="1257"/>
      <c r="N77" s="1257"/>
      <c r="AN77" s="1258" t="s">
        <v>599</v>
      </c>
      <c r="AO77" s="1258"/>
      <c r="AP77" s="1258"/>
      <c r="AQ77" s="1258"/>
      <c r="AR77" s="1258"/>
      <c r="AS77" s="1258"/>
      <c r="AT77" s="1258"/>
      <c r="AU77" s="1258"/>
      <c r="AV77" s="1258"/>
      <c r="AW77" s="1258"/>
      <c r="AX77" s="1258"/>
      <c r="AY77" s="1258"/>
      <c r="AZ77" s="1258"/>
      <c r="BA77" s="1258"/>
      <c r="BB77" s="1256" t="s">
        <v>597</v>
      </c>
      <c r="BC77" s="1256"/>
      <c r="BD77" s="1256"/>
      <c r="BE77" s="1256"/>
      <c r="BF77" s="1256"/>
      <c r="BG77" s="1256"/>
      <c r="BH77" s="1256"/>
      <c r="BI77" s="1256"/>
      <c r="BJ77" s="1256"/>
      <c r="BK77" s="1256"/>
      <c r="BL77" s="1256"/>
      <c r="BM77" s="1256"/>
      <c r="BN77" s="1256"/>
      <c r="BO77" s="1256"/>
      <c r="BP77" s="1253">
        <v>7.6</v>
      </c>
      <c r="BQ77" s="1253"/>
      <c r="BR77" s="1253"/>
      <c r="BS77" s="1253"/>
      <c r="BT77" s="1253"/>
      <c r="BU77" s="1253"/>
      <c r="BV77" s="1253"/>
      <c r="BW77" s="1253"/>
      <c r="BX77" s="1253">
        <v>3</v>
      </c>
      <c r="BY77" s="1253"/>
      <c r="BZ77" s="1253"/>
      <c r="CA77" s="1253"/>
      <c r="CB77" s="1253"/>
      <c r="CC77" s="1253"/>
      <c r="CD77" s="1253"/>
      <c r="CE77" s="1253"/>
      <c r="CF77" s="1253">
        <v>3.4</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ht="13.2" x14ac:dyDescent="0.2">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2" x14ac:dyDescent="0.2">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602</v>
      </c>
      <c r="BC79" s="1256"/>
      <c r="BD79" s="1256"/>
      <c r="BE79" s="1256"/>
      <c r="BF79" s="1256"/>
      <c r="BG79" s="1256"/>
      <c r="BH79" s="1256"/>
      <c r="BI79" s="1256"/>
      <c r="BJ79" s="1256"/>
      <c r="BK79" s="1256"/>
      <c r="BL79" s="1256"/>
      <c r="BM79" s="1256"/>
      <c r="BN79" s="1256"/>
      <c r="BO79" s="1256"/>
      <c r="BP79" s="1253">
        <v>8.6</v>
      </c>
      <c r="BQ79" s="1253"/>
      <c r="BR79" s="1253"/>
      <c r="BS79" s="1253"/>
      <c r="BT79" s="1253"/>
      <c r="BU79" s="1253"/>
      <c r="BV79" s="1253"/>
      <c r="BW79" s="1253"/>
      <c r="BX79" s="1253">
        <v>8.8000000000000007</v>
      </c>
      <c r="BY79" s="1253"/>
      <c r="BZ79" s="1253"/>
      <c r="CA79" s="1253"/>
      <c r="CB79" s="1253"/>
      <c r="CC79" s="1253"/>
      <c r="CD79" s="1253"/>
      <c r="CE79" s="1253"/>
      <c r="CF79" s="1253">
        <v>8.8000000000000007</v>
      </c>
      <c r="CG79" s="1253"/>
      <c r="CH79" s="1253"/>
      <c r="CI79" s="1253"/>
      <c r="CJ79" s="1253"/>
      <c r="CK79" s="1253"/>
      <c r="CL79" s="1253"/>
      <c r="CM79" s="1253"/>
      <c r="CN79" s="1253">
        <v>8.3000000000000007</v>
      </c>
      <c r="CO79" s="1253"/>
      <c r="CP79" s="1253"/>
      <c r="CQ79" s="1253"/>
      <c r="CR79" s="1253"/>
      <c r="CS79" s="1253"/>
      <c r="CT79" s="1253"/>
      <c r="CU79" s="1253"/>
      <c r="CV79" s="1253">
        <v>8.1</v>
      </c>
      <c r="CW79" s="1253"/>
      <c r="CX79" s="1253"/>
      <c r="CY79" s="1253"/>
      <c r="CZ79" s="1253"/>
      <c r="DA79" s="1253"/>
      <c r="DB79" s="1253"/>
      <c r="DC79" s="1253"/>
    </row>
    <row r="80" spans="2:107" ht="13.2" x14ac:dyDescent="0.2">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39vQxOqVSOWeGbr1DxpC/YmtMc0Y9FixSBPqxHnNdctDlNgem7VMAsrGf4G5gAzOw7iPG8H+yQTfPmmU9S5znw==" saltValue="OCq3dK0cMmiVIVVCEhpY8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88AD7-B862-43AC-9736-AE22B518D9F4}">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501</v>
      </c>
    </row>
  </sheetData>
  <sheetProtection algorithmName="SHA-512" hashValue="fLDa370p63sutiCTxybVDYPPGqOLSLLR8fU08OV+A8/8DJHYFOlhpLh+kFrt1Rjn6I10i5Fw3YHGrtHcnME2jg==" saltValue="w91c0/zplbYCj04/HOWab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7F90A-EE37-4352-8C54-EB0077CB72C9}">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501</v>
      </c>
    </row>
  </sheetData>
  <sheetProtection algorithmName="SHA-512" hashValue="rcYmfXSfGz+yRklaJJ8svwsHGGLVeDNrpXbs327yRfsVbr3yNIhuT0mBv3TC/AcgkJC0kdinEr7P+k3a7YrNRw==" saltValue="O2tlHWZAQJQisrweCe6YJ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551</v>
      </c>
      <c r="G2" s="151"/>
      <c r="H2" s="152"/>
    </row>
    <row r="3" spans="1:8" x14ac:dyDescent="0.2">
      <c r="A3" s="148" t="s">
        <v>544</v>
      </c>
      <c r="B3" s="153"/>
      <c r="C3" s="154"/>
      <c r="D3" s="155">
        <v>116002</v>
      </c>
      <c r="E3" s="156"/>
      <c r="F3" s="157">
        <v>121449</v>
      </c>
      <c r="G3" s="158"/>
      <c r="H3" s="159"/>
    </row>
    <row r="4" spans="1:8" x14ac:dyDescent="0.2">
      <c r="A4" s="160"/>
      <c r="B4" s="161"/>
      <c r="C4" s="162"/>
      <c r="D4" s="163">
        <v>38852</v>
      </c>
      <c r="E4" s="164"/>
      <c r="F4" s="165">
        <v>62922</v>
      </c>
      <c r="G4" s="166"/>
      <c r="H4" s="167"/>
    </row>
    <row r="5" spans="1:8" x14ac:dyDescent="0.2">
      <c r="A5" s="148" t="s">
        <v>546</v>
      </c>
      <c r="B5" s="153"/>
      <c r="C5" s="154"/>
      <c r="D5" s="155">
        <v>97748</v>
      </c>
      <c r="E5" s="156"/>
      <c r="F5" s="157">
        <v>145139</v>
      </c>
      <c r="G5" s="158"/>
      <c r="H5" s="159"/>
    </row>
    <row r="6" spans="1:8" x14ac:dyDescent="0.2">
      <c r="A6" s="160"/>
      <c r="B6" s="161"/>
      <c r="C6" s="162"/>
      <c r="D6" s="163">
        <v>16275</v>
      </c>
      <c r="E6" s="164"/>
      <c r="F6" s="165">
        <v>83762</v>
      </c>
      <c r="G6" s="166"/>
      <c r="H6" s="167"/>
    </row>
    <row r="7" spans="1:8" x14ac:dyDescent="0.2">
      <c r="A7" s="148" t="s">
        <v>547</v>
      </c>
      <c r="B7" s="153"/>
      <c r="C7" s="154"/>
      <c r="D7" s="155">
        <v>172705</v>
      </c>
      <c r="E7" s="156"/>
      <c r="F7" s="157">
        <v>125391</v>
      </c>
      <c r="G7" s="158"/>
      <c r="H7" s="159"/>
    </row>
    <row r="8" spans="1:8" x14ac:dyDescent="0.2">
      <c r="A8" s="160"/>
      <c r="B8" s="161"/>
      <c r="C8" s="162"/>
      <c r="D8" s="163">
        <v>107235</v>
      </c>
      <c r="E8" s="164"/>
      <c r="F8" s="165">
        <v>68516</v>
      </c>
      <c r="G8" s="166"/>
      <c r="H8" s="167"/>
    </row>
    <row r="9" spans="1:8" x14ac:dyDescent="0.2">
      <c r="A9" s="148" t="s">
        <v>548</v>
      </c>
      <c r="B9" s="153"/>
      <c r="C9" s="154"/>
      <c r="D9" s="155">
        <v>219608</v>
      </c>
      <c r="E9" s="156"/>
      <c r="F9" s="157">
        <v>138402</v>
      </c>
      <c r="G9" s="158"/>
      <c r="H9" s="159"/>
    </row>
    <row r="10" spans="1:8" x14ac:dyDescent="0.2">
      <c r="A10" s="160"/>
      <c r="B10" s="161"/>
      <c r="C10" s="162"/>
      <c r="D10" s="163">
        <v>164479</v>
      </c>
      <c r="E10" s="164"/>
      <c r="F10" s="165">
        <v>70652</v>
      </c>
      <c r="G10" s="166"/>
      <c r="H10" s="167"/>
    </row>
    <row r="11" spans="1:8" x14ac:dyDescent="0.2">
      <c r="A11" s="148" t="s">
        <v>549</v>
      </c>
      <c r="B11" s="153"/>
      <c r="C11" s="154"/>
      <c r="D11" s="155">
        <v>324558</v>
      </c>
      <c r="E11" s="156"/>
      <c r="F11" s="157">
        <v>146367</v>
      </c>
      <c r="G11" s="158"/>
      <c r="H11" s="159"/>
    </row>
    <row r="12" spans="1:8" x14ac:dyDescent="0.2">
      <c r="A12" s="160"/>
      <c r="B12" s="161"/>
      <c r="C12" s="168"/>
      <c r="D12" s="163">
        <v>286492</v>
      </c>
      <c r="E12" s="164"/>
      <c r="F12" s="165">
        <v>79441</v>
      </c>
      <c r="G12" s="166"/>
      <c r="H12" s="167"/>
    </row>
    <row r="13" spans="1:8" x14ac:dyDescent="0.2">
      <c r="A13" s="148"/>
      <c r="B13" s="153"/>
      <c r="C13" s="169"/>
      <c r="D13" s="170">
        <v>186124</v>
      </c>
      <c r="E13" s="171"/>
      <c r="F13" s="172">
        <v>135350</v>
      </c>
      <c r="G13" s="173"/>
      <c r="H13" s="159"/>
    </row>
    <row r="14" spans="1:8" x14ac:dyDescent="0.2">
      <c r="A14" s="160"/>
      <c r="B14" s="161"/>
      <c r="C14" s="162"/>
      <c r="D14" s="163">
        <v>122667</v>
      </c>
      <c r="E14" s="164"/>
      <c r="F14" s="165">
        <v>73059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16.760000000000002</v>
      </c>
      <c r="C19" s="174">
        <f>ROUND(VALUE(SUBSTITUTE(実質収支比率等に係る経年分析!G$48,"▲","-")),2)</f>
        <v>17.48</v>
      </c>
      <c r="D19" s="174">
        <f>ROUND(VALUE(SUBSTITUTE(実質収支比率等に係る経年分析!H$48,"▲","-")),2)</f>
        <v>13.08</v>
      </c>
      <c r="E19" s="174">
        <f>ROUND(VALUE(SUBSTITUTE(実質収支比率等に係る経年分析!I$48,"▲","-")),2)</f>
        <v>17</v>
      </c>
      <c r="F19" s="174">
        <f>ROUND(VALUE(SUBSTITUTE(実質収支比率等に係る経年分析!J$48,"▲","-")),2)</f>
        <v>16.04</v>
      </c>
    </row>
    <row r="20" spans="1:11" x14ac:dyDescent="0.2">
      <c r="A20" s="174" t="s">
        <v>57</v>
      </c>
      <c r="B20" s="174">
        <f>ROUND(VALUE(SUBSTITUTE(実質収支比率等に係る経年分析!F$47,"▲","-")),2)</f>
        <v>18.899999999999999</v>
      </c>
      <c r="C20" s="174">
        <f>ROUND(VALUE(SUBSTITUTE(実質収支比率等に係る経年分析!G$47,"▲","-")),2)</f>
        <v>19.97</v>
      </c>
      <c r="D20" s="174">
        <f>ROUND(VALUE(SUBSTITUTE(実質収支比率等に係る経年分析!H$47,"▲","-")),2)</f>
        <v>30.44</v>
      </c>
      <c r="E20" s="174">
        <f>ROUND(VALUE(SUBSTITUTE(実質収支比率等に係る経年分析!I$47,"▲","-")),2)</f>
        <v>30.04</v>
      </c>
      <c r="F20" s="174">
        <f>ROUND(VALUE(SUBSTITUTE(実質収支比率等に係る経年分析!J$47,"▲","-")),2)</f>
        <v>31.42</v>
      </c>
    </row>
    <row r="21" spans="1:11" x14ac:dyDescent="0.2">
      <c r="A21" s="174" t="s">
        <v>58</v>
      </c>
      <c r="B21" s="174">
        <f>IF(ISNUMBER(VALUE(SUBSTITUTE(実質収支比率等に係る経年分析!F$49,"▲","-"))),ROUND(VALUE(SUBSTITUTE(実質収支比率等に係る経年分析!F$49,"▲","-")),2),NA())</f>
        <v>-7.43</v>
      </c>
      <c r="C21" s="174">
        <f>IF(ISNUMBER(VALUE(SUBSTITUTE(実質収支比率等に係る経年分析!G$49,"▲","-"))),ROUND(VALUE(SUBSTITUTE(実質収支比率等に係る経年分析!G$49,"▲","-")),2),NA())</f>
        <v>1.34</v>
      </c>
      <c r="D21" s="174">
        <f>IF(ISNUMBER(VALUE(SUBSTITUTE(実質収支比率等に係る経年分析!H$49,"▲","-"))),ROUND(VALUE(SUBSTITUTE(実質収支比率等に係る経年分析!H$49,"▲","-")),2),NA())</f>
        <v>8.32</v>
      </c>
      <c r="E21" s="174">
        <f>IF(ISNUMBER(VALUE(SUBSTITUTE(実質収支比率等に係る経年分析!I$49,"▲","-"))),ROUND(VALUE(SUBSTITUTE(実質収支比率等に係る経年分析!I$49,"▲","-")),2),NA())</f>
        <v>7.15</v>
      </c>
      <c r="F21" s="174">
        <f>IF(ISNUMBER(VALUE(SUBSTITUTE(実質収支比率等に係る経年分析!J$49,"▲","-"))),ROUND(VALUE(SUBSTITUTE(実質収支比率等に係る経年分析!J$49,"▲","-")),2),NA())</f>
        <v>-0.37</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高松塚壁画館受託事業特別会計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整備基金特別会計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0.14000000000000001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0.15</v>
      </c>
    </row>
    <row r="32" spans="1:11" x14ac:dyDescent="0.2">
      <c r="A32" s="175" t="str">
        <f>IF(連結実質赤字比率に係る赤字・黒字の構成分析!C$38="",NA(),連結実質赤字比率に係る赤字・黒字の構成分析!C$38)</f>
        <v>介護保険事業会計（保険事業勘定）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0.53</v>
      </c>
    </row>
    <row r="33" spans="1:16" x14ac:dyDescent="0.2">
      <c r="A33" s="175" t="str">
        <f>IF(連結実質赤字比率に係る赤字・黒字の構成分析!C$37="",NA(),連結実質赤字比率に係る赤字・黒字の構成分析!C$37)</f>
        <v>国民健康保険事業会計（事業勘定）</v>
      </c>
      <c r="B33" s="175">
        <f>IF(ROUND(VALUE(SUBSTITUTE(連結実質赤字比率に係る赤字・黒字の構成分析!F$37,"▲", "-")), 2) &lt; 0, ABS(ROUND(VALUE(SUBSTITUTE(連結実質赤字比率に係る赤字・黒字の構成分析!F$37,"▲", "-")), 2)), NA())</f>
        <v>1.57</v>
      </c>
      <c r="C33" s="175" t="e">
        <f>IF(ROUND(VALUE(SUBSTITUTE(連結実質赤字比率に係る赤字・黒字の構成分析!F$37,"▲", "-")), 2) &gt;= 0, ABS(ROUND(VALUE(SUBSTITUTE(連結実質赤字比率に係る赤字・黒字の構成分析!F$37,"▲", "-")), 2)), NA())</f>
        <v>#N/A</v>
      </c>
      <c r="D33" s="175">
        <f>IF(ROUND(VALUE(SUBSTITUTE(連結実質赤字比率に係る赤字・黒字の構成分析!G$37,"▲", "-")), 2) &lt; 0, ABS(ROUND(VALUE(SUBSTITUTE(連結実質赤字比率に係る赤字・黒字の構成分析!G$37,"▲", "-")), 2)), NA())</f>
        <v>1.02</v>
      </c>
      <c r="E33" s="175" t="e">
        <f>IF(ROUND(VALUE(SUBSTITUTE(連結実質赤字比率に係る赤字・黒字の構成分析!G$37,"▲", "-")), 2) &gt;= 0, ABS(ROUND(VALUE(SUBSTITUTE(連結実質赤字比率に係る赤字・黒字の構成分析!G$37,"▲", "-")), 2)), NA())</f>
        <v>#N/A</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0.94</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1.32</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23.03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20.58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16.600000000000001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12.22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11.94</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16.559999999999999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17.39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12.93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16.86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15.89</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319</v>
      </c>
      <c r="E42" s="176"/>
      <c r="F42" s="176"/>
      <c r="G42" s="176">
        <f>'実質公債費比率（分子）の構造'!L$52</f>
        <v>310</v>
      </c>
      <c r="H42" s="176"/>
      <c r="I42" s="176"/>
      <c r="J42" s="176">
        <f>'実質公債費比率（分子）の構造'!M$52</f>
        <v>294</v>
      </c>
      <c r="K42" s="176"/>
      <c r="L42" s="176"/>
      <c r="M42" s="176">
        <f>'実質公債費比率（分子）の構造'!N$52</f>
        <v>286</v>
      </c>
      <c r="N42" s="176"/>
      <c r="O42" s="176"/>
      <c r="P42" s="176">
        <f>'実質公債費比率（分子）の構造'!O$52</f>
        <v>290</v>
      </c>
    </row>
    <row r="43" spans="1:16" x14ac:dyDescent="0.2">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8</v>
      </c>
      <c r="C45" s="176"/>
      <c r="D45" s="176"/>
      <c r="E45" s="176">
        <f>'実質公債費比率（分子）の構造'!L$49</f>
        <v>8</v>
      </c>
      <c r="F45" s="176"/>
      <c r="G45" s="176"/>
      <c r="H45" s="176">
        <f>'実質公債費比率（分子）の構造'!M$49</f>
        <v>8</v>
      </c>
      <c r="I45" s="176"/>
      <c r="J45" s="176"/>
      <c r="K45" s="176">
        <f>'実質公債費比率（分子）の構造'!N$49</f>
        <v>8</v>
      </c>
      <c r="L45" s="176"/>
      <c r="M45" s="176"/>
      <c r="N45" s="176">
        <f>'実質公債費比率（分子）の構造'!O$49</f>
        <v>9</v>
      </c>
      <c r="O45" s="176"/>
      <c r="P45" s="176"/>
    </row>
    <row r="46" spans="1:16" x14ac:dyDescent="0.2">
      <c r="A46" s="176" t="s">
        <v>69</v>
      </c>
      <c r="B46" s="176">
        <f>'実質公債費比率（分子）の構造'!K$48</f>
        <v>156</v>
      </c>
      <c r="C46" s="176"/>
      <c r="D46" s="176"/>
      <c r="E46" s="176">
        <f>'実質公債費比率（分子）の構造'!L$48</f>
        <v>132</v>
      </c>
      <c r="F46" s="176"/>
      <c r="G46" s="176"/>
      <c r="H46" s="176">
        <f>'実質公債費比率（分子）の構造'!M$48</f>
        <v>107</v>
      </c>
      <c r="I46" s="176"/>
      <c r="J46" s="176"/>
      <c r="K46" s="176">
        <f>'実質公債費比率（分子）の構造'!N$48</f>
        <v>108</v>
      </c>
      <c r="L46" s="176"/>
      <c r="M46" s="176"/>
      <c r="N46" s="176">
        <f>'実質公債費比率（分子）の構造'!O$48</f>
        <v>98</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251</v>
      </c>
      <c r="C49" s="176"/>
      <c r="D49" s="176"/>
      <c r="E49" s="176">
        <f>'実質公債費比率（分子）の構造'!L$45</f>
        <v>251</v>
      </c>
      <c r="F49" s="176"/>
      <c r="G49" s="176"/>
      <c r="H49" s="176">
        <f>'実質公債費比率（分子）の構造'!M$45</f>
        <v>242</v>
      </c>
      <c r="I49" s="176"/>
      <c r="J49" s="176"/>
      <c r="K49" s="176">
        <f>'実質公債費比率（分子）の構造'!N$45</f>
        <v>256</v>
      </c>
      <c r="L49" s="176"/>
      <c r="M49" s="176"/>
      <c r="N49" s="176">
        <f>'実質公債費比率（分子）の構造'!O$45</f>
        <v>289</v>
      </c>
      <c r="O49" s="176"/>
      <c r="P49" s="176"/>
    </row>
    <row r="50" spans="1:16" x14ac:dyDescent="0.2">
      <c r="A50" s="176" t="s">
        <v>73</v>
      </c>
      <c r="B50" s="176" t="e">
        <f>NA()</f>
        <v>#N/A</v>
      </c>
      <c r="C50" s="176">
        <f>IF(ISNUMBER('実質公債費比率（分子）の構造'!K$53),'実質公債費比率（分子）の構造'!K$53,NA())</f>
        <v>96</v>
      </c>
      <c r="D50" s="176" t="e">
        <f>NA()</f>
        <v>#N/A</v>
      </c>
      <c r="E50" s="176" t="e">
        <f>NA()</f>
        <v>#N/A</v>
      </c>
      <c r="F50" s="176">
        <f>IF(ISNUMBER('実質公債費比率（分子）の構造'!L$53),'実質公債費比率（分子）の構造'!L$53,NA())</f>
        <v>81</v>
      </c>
      <c r="G50" s="176" t="e">
        <f>NA()</f>
        <v>#N/A</v>
      </c>
      <c r="H50" s="176" t="e">
        <f>NA()</f>
        <v>#N/A</v>
      </c>
      <c r="I50" s="176">
        <f>IF(ISNUMBER('実質公債費比率（分子）の構造'!M$53),'実質公債費比率（分子）の構造'!M$53,NA())</f>
        <v>63</v>
      </c>
      <c r="J50" s="176" t="e">
        <f>NA()</f>
        <v>#N/A</v>
      </c>
      <c r="K50" s="176" t="e">
        <f>NA()</f>
        <v>#N/A</v>
      </c>
      <c r="L50" s="176">
        <f>IF(ISNUMBER('実質公債費比率（分子）の構造'!N$53),'実質公債費比率（分子）の構造'!N$53,NA())</f>
        <v>86</v>
      </c>
      <c r="M50" s="176" t="e">
        <f>NA()</f>
        <v>#N/A</v>
      </c>
      <c r="N50" s="176" t="e">
        <f>NA()</f>
        <v>#N/A</v>
      </c>
      <c r="O50" s="176">
        <f>IF(ISNUMBER('実質公債費比率（分子）の構造'!O$53),'実質公債費比率（分子）の構造'!O$53,NA())</f>
        <v>106</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3281</v>
      </c>
      <c r="E56" s="175"/>
      <c r="F56" s="175"/>
      <c r="G56" s="175">
        <f>'将来負担比率（分子）の構造'!J$52</f>
        <v>3061</v>
      </c>
      <c r="H56" s="175"/>
      <c r="I56" s="175"/>
      <c r="J56" s="175">
        <f>'将来負担比率（分子）の構造'!K$52</f>
        <v>3051</v>
      </c>
      <c r="K56" s="175"/>
      <c r="L56" s="175"/>
      <c r="M56" s="175">
        <f>'将来負担比率（分子）の構造'!L$52</f>
        <v>3367</v>
      </c>
      <c r="N56" s="175"/>
      <c r="O56" s="175"/>
      <c r="P56" s="175">
        <f>'将来負担比率（分子）の構造'!M$52</f>
        <v>3699</v>
      </c>
    </row>
    <row r="57" spans="1:16" x14ac:dyDescent="0.2">
      <c r="A57" s="175" t="s">
        <v>44</v>
      </c>
      <c r="B57" s="175"/>
      <c r="C57" s="175"/>
      <c r="D57" s="175">
        <f>'将来負担比率（分子）の構造'!I$51</f>
        <v>82</v>
      </c>
      <c r="E57" s="175"/>
      <c r="F57" s="175"/>
      <c r="G57" s="175">
        <f>'将来負担比率（分子）の構造'!J$51</f>
        <v>57</v>
      </c>
      <c r="H57" s="175"/>
      <c r="I57" s="175"/>
      <c r="J57" s="175">
        <f>'将来負担比率（分子）の構造'!K$51</f>
        <v>82</v>
      </c>
      <c r="K57" s="175"/>
      <c r="L57" s="175"/>
      <c r="M57" s="175">
        <f>'将来負担比率（分子）の構造'!L$51</f>
        <v>82</v>
      </c>
      <c r="N57" s="175"/>
      <c r="O57" s="175"/>
      <c r="P57" s="175">
        <f>'将来負担比率（分子）の構造'!M$51</f>
        <v>57</v>
      </c>
    </row>
    <row r="58" spans="1:16" x14ac:dyDescent="0.2">
      <c r="A58" s="175" t="s">
        <v>43</v>
      </c>
      <c r="B58" s="175"/>
      <c r="C58" s="175"/>
      <c r="D58" s="175">
        <f>'将来負担比率（分子）の構造'!I$50</f>
        <v>1765</v>
      </c>
      <c r="E58" s="175"/>
      <c r="F58" s="175"/>
      <c r="G58" s="175">
        <f>'将来負担比率（分子）の構造'!J$50</f>
        <v>1813</v>
      </c>
      <c r="H58" s="175"/>
      <c r="I58" s="175"/>
      <c r="J58" s="175">
        <f>'将来負担比率（分子）の構造'!K$50</f>
        <v>1839</v>
      </c>
      <c r="K58" s="175"/>
      <c r="L58" s="175"/>
      <c r="M58" s="175">
        <f>'将来負担比率（分子）の構造'!L$50</f>
        <v>1941</v>
      </c>
      <c r="N58" s="175"/>
      <c r="O58" s="175"/>
      <c r="P58" s="175">
        <f>'将来負担比率（分子）の構造'!M$50</f>
        <v>1534</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67</v>
      </c>
      <c r="C61" s="175"/>
      <c r="D61" s="175"/>
      <c r="E61" s="175">
        <f>'将来負担比率（分子）の構造'!J$46</f>
        <v>69</v>
      </c>
      <c r="F61" s="175"/>
      <c r="G61" s="175"/>
      <c r="H61" s="175">
        <f>'将来負担比率（分子）の構造'!K$46</f>
        <v>67</v>
      </c>
      <c r="I61" s="175"/>
      <c r="J61" s="175"/>
      <c r="K61" s="175">
        <f>'将来負担比率（分子）の構造'!L$46</f>
        <v>64</v>
      </c>
      <c r="L61" s="175"/>
      <c r="M61" s="175"/>
      <c r="N61" s="175">
        <f>'将来負担比率（分子）の構造'!M$46</f>
        <v>28</v>
      </c>
      <c r="O61" s="175"/>
      <c r="P61" s="175"/>
    </row>
    <row r="62" spans="1:16" x14ac:dyDescent="0.2">
      <c r="A62" s="175" t="s">
        <v>37</v>
      </c>
      <c r="B62" s="175">
        <f>'将来負担比率（分子）の構造'!I$45</f>
        <v>957</v>
      </c>
      <c r="C62" s="175"/>
      <c r="D62" s="175"/>
      <c r="E62" s="175">
        <f>'将来負担比率（分子）の構造'!J$45</f>
        <v>983</v>
      </c>
      <c r="F62" s="175"/>
      <c r="G62" s="175"/>
      <c r="H62" s="175">
        <f>'将来負担比率（分子）の構造'!K$45</f>
        <v>888</v>
      </c>
      <c r="I62" s="175"/>
      <c r="J62" s="175"/>
      <c r="K62" s="175">
        <f>'将来負担比率（分子）の構造'!L$45</f>
        <v>760</v>
      </c>
      <c r="L62" s="175"/>
      <c r="M62" s="175"/>
      <c r="N62" s="175">
        <f>'将来負担比率（分子）の構造'!M$45</f>
        <v>694</v>
      </c>
      <c r="O62" s="175"/>
      <c r="P62" s="175"/>
    </row>
    <row r="63" spans="1:16" x14ac:dyDescent="0.2">
      <c r="A63" s="175" t="s">
        <v>36</v>
      </c>
      <c r="B63" s="175">
        <f>'将来負担比率（分子）の構造'!I$44</f>
        <v>38</v>
      </c>
      <c r="C63" s="175"/>
      <c r="D63" s="175"/>
      <c r="E63" s="175">
        <f>'将来負担比率（分子）の構造'!J$44</f>
        <v>33</v>
      </c>
      <c r="F63" s="175"/>
      <c r="G63" s="175"/>
      <c r="H63" s="175">
        <f>'将来負担比率（分子）の構造'!K$44</f>
        <v>33</v>
      </c>
      <c r="I63" s="175"/>
      <c r="J63" s="175"/>
      <c r="K63" s="175">
        <f>'将来負担比率（分子）の構造'!L$44</f>
        <v>35</v>
      </c>
      <c r="L63" s="175"/>
      <c r="M63" s="175"/>
      <c r="N63" s="175">
        <f>'将来負担比率（分子）の構造'!M$44</f>
        <v>38</v>
      </c>
      <c r="O63" s="175"/>
      <c r="P63" s="175"/>
    </row>
    <row r="64" spans="1:16" x14ac:dyDescent="0.2">
      <c r="A64" s="175" t="s">
        <v>35</v>
      </c>
      <c r="B64" s="175">
        <f>'将来負担比率（分子）の構造'!I$43</f>
        <v>1803</v>
      </c>
      <c r="C64" s="175"/>
      <c r="D64" s="175"/>
      <c r="E64" s="175">
        <f>'将来負担比率（分子）の構造'!J$43</f>
        <v>1310</v>
      </c>
      <c r="F64" s="175"/>
      <c r="G64" s="175"/>
      <c r="H64" s="175">
        <f>'将来負担比率（分子）の構造'!K$43</f>
        <v>1022</v>
      </c>
      <c r="I64" s="175"/>
      <c r="J64" s="175"/>
      <c r="K64" s="175">
        <f>'将来負担比率（分子）の構造'!L$43</f>
        <v>822</v>
      </c>
      <c r="L64" s="175"/>
      <c r="M64" s="175"/>
      <c r="N64" s="175">
        <f>'将来負担比率（分子）の構造'!M$43</f>
        <v>671</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2972</v>
      </c>
      <c r="C66" s="175"/>
      <c r="D66" s="175"/>
      <c r="E66" s="175">
        <f>'将来負担比率（分子）の構造'!J$41</f>
        <v>3041</v>
      </c>
      <c r="F66" s="175"/>
      <c r="G66" s="175"/>
      <c r="H66" s="175">
        <f>'将来負担比率（分子）の構造'!K$41</f>
        <v>3335</v>
      </c>
      <c r="I66" s="175"/>
      <c r="J66" s="175"/>
      <c r="K66" s="175">
        <f>'将来負担比率（分子）の構造'!L$41</f>
        <v>3993</v>
      </c>
      <c r="L66" s="175"/>
      <c r="M66" s="175"/>
      <c r="N66" s="175">
        <f>'将来負担比率（分子）の構造'!M$41</f>
        <v>4836</v>
      </c>
      <c r="O66" s="175"/>
      <c r="P66" s="175"/>
    </row>
    <row r="67" spans="1:16" x14ac:dyDescent="0.2">
      <c r="A67" s="175" t="s">
        <v>77</v>
      </c>
      <c r="B67" s="175" t="e">
        <f>NA()</f>
        <v>#N/A</v>
      </c>
      <c r="C67" s="175">
        <f>IF(ISNUMBER('将来負担比率（分子）の構造'!I$53), IF('将来負担比率（分子）の構造'!I$53 &lt; 0, 0, '将来負担比率（分子）の構造'!I$53), NA())</f>
        <v>709</v>
      </c>
      <c r="D67" s="175" t="e">
        <f>NA()</f>
        <v>#N/A</v>
      </c>
      <c r="E67" s="175" t="e">
        <f>NA()</f>
        <v>#N/A</v>
      </c>
      <c r="F67" s="175">
        <f>IF(ISNUMBER('将来負担比率（分子）の構造'!J$53), IF('将来負担比率（分子）の構造'!J$53 &lt; 0, 0, '将来負担比率（分子）の構造'!J$53), NA())</f>
        <v>505</v>
      </c>
      <c r="G67" s="175" t="e">
        <f>NA()</f>
        <v>#N/A</v>
      </c>
      <c r="H67" s="175" t="e">
        <f>NA()</f>
        <v>#N/A</v>
      </c>
      <c r="I67" s="175">
        <f>IF(ISNUMBER('将来負担比率（分子）の構造'!K$53), IF('将来負担比率（分子）の構造'!K$53 &lt; 0, 0, '将来負担比率（分子）の構造'!K$53), NA())</f>
        <v>374</v>
      </c>
      <c r="J67" s="175" t="e">
        <f>NA()</f>
        <v>#N/A</v>
      </c>
      <c r="K67" s="175" t="e">
        <f>NA()</f>
        <v>#N/A</v>
      </c>
      <c r="L67" s="175">
        <f>IF(ISNUMBER('将来負担比率（分子）の構造'!L$53), IF('将来負担比率（分子）の構造'!L$53 &lt; 0, 0, '将来負担比率（分子）の構造'!L$53), NA())</f>
        <v>284</v>
      </c>
      <c r="M67" s="175" t="e">
        <f>NA()</f>
        <v>#N/A</v>
      </c>
      <c r="N67" s="175" t="e">
        <f>NA()</f>
        <v>#N/A</v>
      </c>
      <c r="O67" s="175">
        <f>IF(ISNUMBER('将来負担比率（分子）の構造'!M$53), IF('将来負担比率（分子）の構造'!M$53 &lt; 0, 0, '将来負担比率（分子）の構造'!M$53), NA())</f>
        <v>977</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653</v>
      </c>
      <c r="C72" s="179">
        <f>基金残高に係る経年分析!G55</f>
        <v>703</v>
      </c>
      <c r="D72" s="179">
        <f>基金残高に係る経年分析!H55</f>
        <v>723</v>
      </c>
    </row>
    <row r="73" spans="1:16" x14ac:dyDescent="0.2">
      <c r="A73" s="178" t="s">
        <v>80</v>
      </c>
      <c r="B73" s="179">
        <f>基金残高に係る経年分析!F56</f>
        <v>165</v>
      </c>
      <c r="C73" s="179">
        <f>基金残高に係る経年分析!G56</f>
        <v>215</v>
      </c>
      <c r="D73" s="179">
        <f>基金残高に係る経年分析!H56</f>
        <v>315</v>
      </c>
    </row>
    <row r="74" spans="1:16" x14ac:dyDescent="0.2">
      <c r="A74" s="178" t="s">
        <v>81</v>
      </c>
      <c r="B74" s="179">
        <f>基金残高に係る経年分析!F57</f>
        <v>4298</v>
      </c>
      <c r="C74" s="179">
        <f>基金残高に係る経年分析!G57</f>
        <v>4291</v>
      </c>
      <c r="D74" s="179">
        <f>基金残高に係る経年分析!H57</f>
        <v>3842</v>
      </c>
    </row>
  </sheetData>
  <sheetProtection algorithmName="SHA-512" hashValue="UNi7ymSodnsmIbF9n+5EoM5fqE9+XJimMR8LDFH5t/5UizpkeM7U9NpjcBF7BDA2g9y7RQOQOV73O2aZgBgLiw==" saltValue="AvFhghtg0vSDcFTryOCRE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2024-08-27T08:54:09Z</cp:lastPrinted>
  <dcterms:created xsi:type="dcterms:W3CDTF">2024-02-05T02:29:35Z</dcterms:created>
  <dcterms:modified xsi:type="dcterms:W3CDTF">2024-10-08T06:52:15Z</dcterms:modified>
  <cp:category/>
</cp:coreProperties>
</file>