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01416\Desktop\9月２４日編集データ\"/>
    </mc:Choice>
  </mc:AlternateContent>
  <xr:revisionPtr revIDLastSave="0" documentId="13_ncr:1_{B30221F4-99BD-4599-861D-350ACE054EA4}"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<sst xmlns="http://schemas.openxmlformats.org/spreadsheetml/2006/main" count="1142" uniqueCount="610">
  <si>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</si>
  <si>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</si>
  <si>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</si>
  <si>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</si>
  <si>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</si>
  <si>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</si>
  <si>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</si>
  <si>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</si>
  <si>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</si>
  <si>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</si>
  <si>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</si>
  <si>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</si>
  <si>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</si>
  <si>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</si>
  <si>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</si>
  <si>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</si>
  <si>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</si>
  <si>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</si>
  <si>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</si>
  <si>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</si>
  <si>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</si>
  <si>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</si>
  <si>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</si>
  <si>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</si>
  <si>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</si>
  <si>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</si>
  <si>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</si>
  <si>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</si>
  <si>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</si>
  <si>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</si>
  <si>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</si>
  <si>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</si>
  <si>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</si>
  <si>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</si>
  <si>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</si>
  <si>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</si>
  <si>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</si>
  <si>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</si>
  <si>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</si>
  <si>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</si>
  <si>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</si>
  <si>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</si>
  <si>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</si>
  <si>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</si>
  <si>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</si>
  <si>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</si>
  <si>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</si>
  <si>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</si>
  <si>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</si>
  <si>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</si>
  <si>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</si>
  <si>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</si>
  <si>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</si>
  <si>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</si>
  <si>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</si>
  <si>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</si>
  <si>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</si>
  <si>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</si>
  <si>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</si>
  <si>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</si>
  <si>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</si>
  <si>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</si>
  <si>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</si>
  <si>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</si>
  <si>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</si>
  <si>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</si>
  <si>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</si>
  <si>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</si>
  <si>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</si>
  <si>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</si>
  <si>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</si>
  <si>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</si>
  <si>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</si>
  <si>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</si>
  <si>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</si>
  <si>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</si>
  <si>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</si>
  <si>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</si>
  <si>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</si>
  <si>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</si>
  <si>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</si>
  <si>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</si>
  <si>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</si>
  <si>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</si>
  <si>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</si>
  <si>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</si>
  <si>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</si>
  <si>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</si>
  <si>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</si>
  <si>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</si>
  <si>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</si>
  <si>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</si>
  <si>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</si>
  <si>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</si>
  <si>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</si>
  <si>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</si>
  <si>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</si>
  <si>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</si>
  <si>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</si>
  <si>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</si>
  <si>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</si>
  <si>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</si>
  <si>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</si>
  <si>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</si>
  <si>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</si>
  <si>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</si>
  <si>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</si>
  <si>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</si>
  <si>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</si>
  <si>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</si>
  <si>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</si>
  <si>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</si>
  <si>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</si>
  <si>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</si>
  <si>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</si>
  <si>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</si>
  <si>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</si>
  <si>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</si>
  <si>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</si>
  <si>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</si>
  <si>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</si>
  <si>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</si>
  <si>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</si>
  <si>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</si>
  <si>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</si>
  <si>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</si>
  <si>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</si>
  <si>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</si>
  <si>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</si>
  <si>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</si>
  <si>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</si>
  <si>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</si>
  <si>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</si>
  <si>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</si>
  <si>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</si>
  <si>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</si>
  <si>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</si>
  <si>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</si>
  <si>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</si>
  <si>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</si>
  <si>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</si>
  <si>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</si>
  <si>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</si>
  <si>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</si>
  <si>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</si>
  <si>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</si>
  <si>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</si>
  <si>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</si>
  <si>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</si>
  <si>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</si>
  <si>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</si>
  <si>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</si>
  <si>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</si>
  <si>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</si>
  <si>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</si>
  <si>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</si>
  <si>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</si>
  <si>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</si>
  <si>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</si>
  <si>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</si>
  <si>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</si>
  <si>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</si>
  <si>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</si>
  <si>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</si>
  <si>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</si>
  <si>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</si>
  <si>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</si>
  <si>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</si>
  <si>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</si>
  <si>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</si>
  <si>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</si>
  <si>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</si>
  <si>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</si>
  <si>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</si>
  <si>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</si>
  <si>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</si>
  <si>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</si>
  <si>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</si>
  <si>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</si>
  <si>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</si>
  <si>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</si>
  <si>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</si>
  <si>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</si>
  <si>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</si>
  <si>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</si>
  <si>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</si>
  <si>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</si>
  <si>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</si>
  <si>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</si>
  <si>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</si>
  <si>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</si>
  <si>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</si>
  <si>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</si>
  <si>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</si>
  <si>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</si>
  <si>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</si>
  <si>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</si>
  <si>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</si>
  <si>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</si>
  <si>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</si>
  <si>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</si>
  <si>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</si>
  <si>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</si>
  <si>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</si>
  <si>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</si>
  <si>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</si>
  <si>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</si>
  <si>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</si>
  <si>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</si>
  <si>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</si>
  <si>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</si>
  <si>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</si>
  <si>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</si>
  <si>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</si>
  <si>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</si>
  <si>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</si>
  <si>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</si>
  <si>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奈良県上牧町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</si>
  <si>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</si>
  <si>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</si>
  <si>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</si>
  <si>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</si>
  <si>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</si>
  <si>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</si>
  <si>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</si>
  <si>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</si>
  <si>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</si>
  <si>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</si>
  <si>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</si>
  <si>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</si>
  <si>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</si>
  <si>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</si>
  <si>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</si>
  <si>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</si>
  <si>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</si>
  <si>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</si>
  <si>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</si>
  <si>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</si>
  <si>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</si>
  <si>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</si>
  <si>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</si>
  <si>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</si>
  <si>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</si>
  <si>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</si>
  <si>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</si>
  <si>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</si>
  <si>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</si>
  <si>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</si>
  <si>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</si>
  <si>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</si>
  <si>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</si>
  <si>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</si>
  <si>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</si>
  <si>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</si>
  <si>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</si>
  <si>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</si>
  <si>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</si>
  <si>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</si>
  <si>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</si>
  <si>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</si>
  <si>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</si>
  <si>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</si>
  <si>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</si>
  <si>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</si>
  <si>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</si>
  <si>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</si>
  <si>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</si>
  <si>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</si>
  <si>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</si>
  <si>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</si>
  <si>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</si>
  <si>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</si>
  <si>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</si>
  <si>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</si>
  <si>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</si>
  <si>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</si>
  <si>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</si>
  <si>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</si>
  <si>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</si>
  <si>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</si>
  <si>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</si>
  <si>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</si>
  <si>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</si>
  <si>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</si>
  <si>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</si>
  <si>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</si>
  <si>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</si>
  <si>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</si>
  <si>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</si>
  <si>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</si>
  <si>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</si>
  <si>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</si>
  <si>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</si>
  <si>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</si>
  <si>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</si>
  <si>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</si>
  <si>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</si>
  <si>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</si>
  <si>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</si>
  <si>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</si>
  <si>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</si>
  <si>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</si>
  <si>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</si>
  <si>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</si>
  <si>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</si>
  <si>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</si>
  <si>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</si>
  <si>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</si>
  <si>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</si>
  <si>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</si>
  <si>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</si>
  <si>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</si>
  <si>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</si>
  <si>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</si>
  <si>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</si>
  <si>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</si>
  <si>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</si>
  <si>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</si>
  <si>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</si>
  <si>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</si>
  <si>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</si>
  <si>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</si>
  <si>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</si>
  <si>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</si>
  <si>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</si>
  <si>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</si>
  <si>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</si>
  <si>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</si>
  <si>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</si>
  <si>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</si>
  <si>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</si>
  <si>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</si>
  <si>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</si>
  <si>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</si>
  <si>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</si>
  <si>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</si>
  <si>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</si>
  <si>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</si>
  <si>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</si>
  <si>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</si>
  <si>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</si>
  <si>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</si>
  <si>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</si>
  <si>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</si>
  <si>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</si>
  <si>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</si>
  <si>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</si>
  <si>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</si>
  <si>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</si>
  <si>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</si>
  <si>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</si>
  <si>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</si>
  <si>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</si>
  <si>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</si>
  <si>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</si>
  <si>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</si>
  <si>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</si>
  <si>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</si>
  <si>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</si>
  <si>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</si>
  <si>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</si>
  <si>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</si>
  <si>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</si>
  <si>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</si>
  <si>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</si>
  <si>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</si>
  <si>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</si>
  <si>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</si>
  <si>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</si>
  <si>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</si>
  <si>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奈良県上牧町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</si>
  <si>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</si>
  <si>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</si>
  <si>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</si>
  <si>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</si>
  <si>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</si>
  <si>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</si>
  <si>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</si>
  <si>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</si>
  <si>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</si>
  <si>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</si>
  <si>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</si>
  <si>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</si>
  <si>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</si>
  <si>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</si>
  <si>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</si>
  <si>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</si>
  <si>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</si>
  <si>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</si>
  <si>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</si>
  <si>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</si>
  <si>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</si>
  <si>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</si>
  <si>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</si>
  <si>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</si>
  <si>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</si>
  <si>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</si>
  <si>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</si>
  <si>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</si>
  <si>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</si>
  <si>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</si>
  <si>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</si>
  <si>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</si>
  <si>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</si>
  <si>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</si>
  <si>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</si>
  <si>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</si>
  <si>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</si>
  <si>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</si>
  <si>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</si>
  <si>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</si>
  <si>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</si>
  <si>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</si>
  <si>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</si>
  <si>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</si>
  <si>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</si>
  <si>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</si>
  <si>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</si>
  <si>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</si>
  <si>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</si>
  <si>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</si>
  <si>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</si>
  <si>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</si>
  <si>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</si>
  <si>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</si>
  <si>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</si>
  <si>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</si>
  <si>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</si>
  <si>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</si>
  <si>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</si>
  <si>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</si>
  <si>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</si>
  <si>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</si>
  <si>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</si>
  <si>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</si>
  <si>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</si>
  <si>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</si>
  <si>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</si>
  <si>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</si>
  <si>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</si>
  <si>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</si>
  <si>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</si>
  <si>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</si>
  <si>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</si>
  <si>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</si>
  <si>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</si>
  <si>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</si>
  <si>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</si>
  <si>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</si>
  <si>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</si>
  <si>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</si>
  <si>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</si>
  <si>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</si>
  <si>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</si>
  <si>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</si>
  <si>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</si>
  <si>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</si>
  <si>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</si>
  <si>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</si>
  <si>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</si>
  <si>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</si>
  <si>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</si>
  <si>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</si>
  <si>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</si>
  <si>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</si>
  <si>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</si>
  <si>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</si>
  <si>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</si>
  <si>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</si>
  <si>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</si>
  <si>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</si>
  <si>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</si>
  <si>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</si>
  <si>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</si>
  <si>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</si>
  <si>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</si>
  <si>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</si>
  <si>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</si>
  <si>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</si>
  <si>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</si>
  <si>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</si>
  <si>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</si>
  <si>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</si>
  <si>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</si>
  <si>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</si>
  <si>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</si>
  <si>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</si>
  <si>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</si>
  <si>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</si>
  <si>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</si>
  <si>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</si>
  <si>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</si>
  <si>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</si>
  <si>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</si>
  <si>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</si>
  <si>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</si>
  <si>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</si>
  <si>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</si>
  <si>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</si>
  <si>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</si>
  <si>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</si>
  <si>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</si>
  <si>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</si>
  <si>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</si>
  <si>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</si>
  <si>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</si>
  <si>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</si>
  <si>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</si>
  <si>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</si>
  <si>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</si>
  <si>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</si>
  <si>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</si>
  <si>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</si>
  <si>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</si>
  <si>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</si>
  <si>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</si>
  <si>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</si>
  <si>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</si>
  <si>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</si>
  <si>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</si>
  <si>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</si>
  <si>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</si>
  <si>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</si>
  <si>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</si>
  <si>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</si>
  <si>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</si>
  <si>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</si>
  <si>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</si>
  <si>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</si>
  <si>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</si>
  <si>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</si>
  <si>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</si>
  <si>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</si>
  <si>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</si>
  <si>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</si>
  <si>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</si>
  <si>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</si>
  <si>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</si>
  <si>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</si>
  <si>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</si>
  <si>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</si>
  <si>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</si>
  <si>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</si>
  <si>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</si>
  <si>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</si>
  <si>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</si>
  <si>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</si>
  <si>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</si>
  <si>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</si>
  <si>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</si>
  <si>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</si>
  <si>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</si>
  <si>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</si>
  <si>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</si>
  <si>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</si>
  <si>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</si>
  <si>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</si>
  <si>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</si>
  <si>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</si>
  <si>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</si>
  <si>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</si>
  <si>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</si>
  <si>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</si>
  <si>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</si>
  <si>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</si>
  <si>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</si>
  <si>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</si>
  <si>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</si>
  <si>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</si>
  <si>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</si>
  <si>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</si>
  <si>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介護保険特別会計（保険事業）</t>
  </si>
  <si>
    <t>後期高齢者医療特別会計</t>
  </si>
  <si>
    <t>国民健康保険特別会計</t>
  </si>
  <si>
    <t>住宅新築資金等貸付事業特別会計</t>
  </si>
  <si>
    <t>介護保険特別会計（介護サービス事業）</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</si>
  <si>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</si>
  <si>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</si>
  <si>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</si>
  <si>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</si>
  <si>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</si>
  <si>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</si>
  <si>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</si>
  <si>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</si>
  <si>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</si>
  <si>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老人福祉施設三室園組合</t>
  </si>
  <si>
    <t>奈良県葛城地区清掃事務組合</t>
    <rPh sb="0" eb="13">
      <t>ナラケンカツラギチクセイソウジムクミアイ</t>
    </rPh>
    <phoneticPr fontId="2"/>
  </si>
  <si>
    <t>奈良県市町村総合事務組合</t>
  </si>
  <si>
    <t>王寺周辺広域休日応急診療施設組合</t>
  </si>
  <si>
    <t>静香苑環境施設組合</t>
  </si>
  <si>
    <t>奈良県後期高齢者医療広域連合</t>
  </si>
  <si>
    <t>奈良県広域消防組合</t>
  </si>
  <si>
    <t>山辺・県北西部広域環境衛生組合</t>
  </si>
  <si>
    <t>奈良広域水質検査センター組合</t>
  </si>
  <si>
    <t>公共施設整備基金</t>
    <rPh sb="0" eb="8">
      <t>コウキョウシセツセイビキキン</t>
    </rPh>
    <phoneticPr fontId="5"/>
  </si>
  <si>
    <t>住宅新築資金等貸付基金</t>
  </si>
  <si>
    <t>第三セクター等改革推進債償還基金</t>
  </si>
  <si>
    <t>長寿社会福祉基金</t>
  </si>
  <si>
    <t>ふるさと町づくり基金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</si>
  <si>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</si>
  <si>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</si>
  <si>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将来負担比率について、地方債残高は減少傾向にあるため改善傾向にあるが、類似団体と比較すると依然として厳しい水準にある。
有形固定資産減価償却率については、特に公営住宅、公民館等の集会施設などの建物については減価償却が進んでおり、長寿命化や統廃合、除却を図っていく必要があると考えている。インフラ施設についても、個別施設計画の優先順位をもとに、耐震改修や長寿命化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</si>
  <si>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</si>
  <si>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</si>
  <si>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</si>
  <si>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</si>
  <si>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</si>
  <si>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</si>
  <si>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と比較すると依然として厳しい水準にある。将来負担比率については年々減少傾向にあるが、県内１０市町村でごみ処理の広域化を目指す山辺・県北西部広域環境衛生組合の建設費に係る起債や中学校統合に伴う再整備に係る起債が多額見込まれていることから、今後は悪化する見込みである。実質公債費比率については、大型事業の償還が開始されると大幅に増加する見込みであることから、旧土地開発公社からの引継ぎ土地等の売却があった際には繰上償還を行い、公債費負担を削減していきたいと考えている。</t>
    <rPh sb="144" eb="146">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</si>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</sst>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14DF9A-18FD-4BE2-B761-FC7B9A0744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993-49C0-8EEB-8880143F6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35225</c:v>
                </c:pt>
                <c:pt idx="1">
                  <c:v>29682</c:v>
                </c:pt>
                <c:pt idx="2">
                  <c:v>35390</c:v>
                </c:pt>
                <c:pt idx="3">
                  <c:v>39153</c:v>
                </c:pt>
                <c:pt idx="4">
                  <c:v>47530</c:v>
                </c:pt>
              </c:numCache>
            </c:numRef>
          </c:val>
          <c:smooth val="0"/>
          <c:extLst>
            <c:ext xmlns:c16="http://schemas.microsoft.com/office/drawing/2014/chart" uri="{C3380CC4-5D6E-409C-BE32-E72D297353CC}">
              <c16:uniqueId val="{00000001-1993-49C0-8EEB-8880143F6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2.65</c:v>
                </c:pt>
                <c:pt idx="1">
                  <c:v>4.1100000000000003</c:v>
                </c:pt>
                <c:pt idx="2">
                  <c:v>4.17</c:v>
                </c:pt>
                <c:pt idx="3">
                  <c:v>6.48</c:v>
                </c:pt>
                <c:pt idx="4">
                  <c:v>5.34</c:v>
                </c:pt>
              </c:numCache>
            </c:numRef>
          </c:val>
          <c:extLst>
            <c:ext xmlns:c16="http://schemas.microsoft.com/office/drawing/2014/chart" uri="{C3380CC4-5D6E-409C-BE32-E72D297353CC}">
              <c16:uniqueId val="{00000000-342C-474B-A73D-8B183B6C39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19.52</c:v>
                </c:pt>
                <c:pt idx="1">
                  <c:v>18.3</c:v>
                </c:pt>
                <c:pt idx="2">
                  <c:v>17.2</c:v>
                </c:pt>
                <c:pt idx="3">
                  <c:v>16.84</c:v>
                </c:pt>
                <c:pt idx="4">
                  <c:v>18.920000000000002</c:v>
                </c:pt>
              </c:numCache>
            </c:numRef>
          </c:val>
          <c:extLst>
            <c:ext xmlns:c16="http://schemas.microsoft.com/office/drawing/2014/chart" uri="{C3380CC4-5D6E-409C-BE32-E72D297353CC}">
              <c16:uniqueId val="{00000001-342C-474B-A73D-8B183B6C39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0.03</c:v>
                </c:pt>
                <c:pt idx="1">
                  <c:v>0.18</c:v>
                </c:pt>
                <c:pt idx="2">
                  <c:v>1.1100000000000001</c:v>
                </c:pt>
                <c:pt idx="3">
                  <c:v>5.27</c:v>
                </c:pt>
                <c:pt idx="4">
                  <c:v>2.0299999999999998</c:v>
                </c:pt>
              </c:numCache>
            </c:numRef>
          </c:val>
          <c:smooth val="0"/>
          <c:extLst>
            <c:ext xmlns:c16="http://schemas.microsoft.com/office/drawing/2014/chart" uri="{C3380CC4-5D6E-409C-BE32-E72D297353CC}">
              <c16:uniqueId val="{00000002-342C-474B-A73D-8B183B6C39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13-4192-9D26-84F1D8A6E1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3-4192-9D26-84F1D8A6E19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0.19</c:v>
                </c:pt>
                <c:pt idx="2">
                  <c:v>#N/A</c:v>
                </c:pt>
                <c:pt idx="3">
                  <c:v>0.21</c:v>
                </c:pt>
                <c:pt idx="4">
                  <c:v>#N/A</c:v>
                </c:pt>
                <c:pt idx="5">
                  <c:v>0.34</c:v>
                </c:pt>
                <c:pt idx="6">
                  <c:v>#N/A</c:v>
                </c:pt>
                <c:pt idx="7">
                  <c:v>0.34</c:v>
                </c:pt>
                <c:pt idx="8">
                  <c:v>#N/A</c:v>
                </c:pt>
                <c:pt idx="9">
                  <c:v>0</c:v>
                </c:pt>
              </c:numCache>
            </c:numRef>
          </c:val>
          <c:extLst>
            <c:ext xmlns:c16="http://schemas.microsoft.com/office/drawing/2014/chart" uri="{C3380CC4-5D6E-409C-BE32-E72D297353CC}">
              <c16:uniqueId val="{00000002-A513-4192-9D26-84F1D8A6E197}"/>
            </c:ext>
          </c:extLst>
        </c:ser>
        <c:ser>
          <c:idx val="3"/>
          <c:order val="3"/>
          <c:tx>
            <c:strRef>
              <c:f>データシート!$A$30</c:f>
              <c:strCache>
                <c:ptCount val="1"/>
                <c:pt idx="0">
                  <c:v>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513-4192-9D26-84F1D8A6E19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A513-4192-9D26-84F1D8A6E19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0.35</c:v>
                </c:pt>
                <c:pt idx="4">
                  <c:v>#N/A</c:v>
                </c:pt>
                <c:pt idx="5">
                  <c:v>0.74</c:v>
                </c:pt>
                <c:pt idx="6">
                  <c:v>#N/A</c:v>
                </c:pt>
                <c:pt idx="7">
                  <c:v>0.28999999999999998</c:v>
                </c:pt>
                <c:pt idx="8">
                  <c:v>#N/A</c:v>
                </c:pt>
                <c:pt idx="9">
                  <c:v>0.01</c:v>
                </c:pt>
              </c:numCache>
            </c:numRef>
          </c:val>
          <c:extLst>
            <c:ext xmlns:c16="http://schemas.microsoft.com/office/drawing/2014/chart" uri="{C3380CC4-5D6E-409C-BE32-E72D297353CC}">
              <c16:uniqueId val="{00000005-A513-4192-9D26-84F1D8A6E19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6-A513-4192-9D26-84F1D8A6E197}"/>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0.46</c:v>
                </c:pt>
                <c:pt idx="2">
                  <c:v>#N/A</c:v>
                </c:pt>
                <c:pt idx="3">
                  <c:v>1.73</c:v>
                </c:pt>
                <c:pt idx="4">
                  <c:v>#N/A</c:v>
                </c:pt>
                <c:pt idx="5">
                  <c:v>1.44</c:v>
                </c:pt>
                <c:pt idx="6">
                  <c:v>#N/A</c:v>
                </c:pt>
                <c:pt idx="7">
                  <c:v>1.2</c:v>
                </c:pt>
                <c:pt idx="8">
                  <c:v>#N/A</c:v>
                </c:pt>
                <c:pt idx="9">
                  <c:v>2.04</c:v>
                </c:pt>
              </c:numCache>
            </c:numRef>
          </c:val>
          <c:extLst>
            <c:ext xmlns:c16="http://schemas.microsoft.com/office/drawing/2014/chart" uri="{C3380CC4-5D6E-409C-BE32-E72D297353CC}">
              <c16:uniqueId val="{00000007-A513-4192-9D26-84F1D8A6E1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2.64</c:v>
                </c:pt>
                <c:pt idx="2">
                  <c:v>#N/A</c:v>
                </c:pt>
                <c:pt idx="3">
                  <c:v>4.0999999999999996</c:v>
                </c:pt>
                <c:pt idx="4">
                  <c:v>#N/A</c:v>
                </c:pt>
                <c:pt idx="5">
                  <c:v>4.1500000000000004</c:v>
                </c:pt>
                <c:pt idx="6">
                  <c:v>#N/A</c:v>
                </c:pt>
                <c:pt idx="7">
                  <c:v>6.44</c:v>
                </c:pt>
                <c:pt idx="8">
                  <c:v>#N/A</c:v>
                </c:pt>
                <c:pt idx="9">
                  <c:v>5.33</c:v>
                </c:pt>
              </c:numCache>
            </c:numRef>
          </c:val>
          <c:extLst>
            <c:ext xmlns:c16="http://schemas.microsoft.com/office/drawing/2014/chart" uri="{C3380CC4-5D6E-409C-BE32-E72D297353CC}">
              <c16:uniqueId val="{00000008-A513-4192-9D26-84F1D8A6E1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21.21</c:v>
                </c:pt>
                <c:pt idx="2">
                  <c:v>#N/A</c:v>
                </c:pt>
                <c:pt idx="3">
                  <c:v>22.75</c:v>
                </c:pt>
                <c:pt idx="4">
                  <c:v>#N/A</c:v>
                </c:pt>
                <c:pt idx="5">
                  <c:v>22.12</c:v>
                </c:pt>
                <c:pt idx="6">
                  <c:v>#N/A</c:v>
                </c:pt>
                <c:pt idx="7">
                  <c:v>19.73</c:v>
                </c:pt>
                <c:pt idx="8">
                  <c:v>#N/A</c:v>
                </c:pt>
                <c:pt idx="9">
                  <c:v>18.47</c:v>
                </c:pt>
              </c:numCache>
            </c:numRef>
          </c:val>
          <c:extLst>
            <c:ext xmlns:c16="http://schemas.microsoft.com/office/drawing/2014/chart" uri="{C3380CC4-5D6E-409C-BE32-E72D297353CC}">
              <c16:uniqueId val="{00000009-A513-4192-9D26-84F1D8A6E1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804</c:v>
                </c:pt>
                <c:pt idx="5">
                  <c:v>784</c:v>
                </c:pt>
                <c:pt idx="8">
                  <c:v>766</c:v>
                </c:pt>
                <c:pt idx="11">
                  <c:v>713</c:v>
                </c:pt>
                <c:pt idx="14">
                  <c:v>674</c:v>
                </c:pt>
              </c:numCache>
            </c:numRef>
          </c:val>
          <c:extLst>
            <c:ext xmlns:c16="http://schemas.microsoft.com/office/drawing/2014/chart" uri="{C3380CC4-5D6E-409C-BE32-E72D297353CC}">
              <c16:uniqueId val="{00000000-0642-4FDE-BCCC-8C31487B7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42-4FDE-BCCC-8C31487B7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42-4FDE-BCCC-8C31487B7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76</c:v>
                </c:pt>
                <c:pt idx="3">
                  <c:v>71</c:v>
                </c:pt>
                <c:pt idx="6">
                  <c:v>67</c:v>
                </c:pt>
                <c:pt idx="9">
                  <c:v>44</c:v>
                </c:pt>
                <c:pt idx="12">
                  <c:v>22</c:v>
                </c:pt>
              </c:numCache>
            </c:numRef>
          </c:val>
          <c:extLst>
            <c:ext xmlns:c16="http://schemas.microsoft.com/office/drawing/2014/chart" uri="{C3380CC4-5D6E-409C-BE32-E72D297353CC}">
              <c16:uniqueId val="{00000003-0642-4FDE-BCCC-8C31487B7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c:v>
                </c:pt>
                <c:pt idx="3">
                  <c:v>131</c:v>
                </c:pt>
                <c:pt idx="6">
                  <c:v>126</c:v>
                </c:pt>
                <c:pt idx="9">
                  <c:v>119</c:v>
                </c:pt>
                <c:pt idx="12">
                  <c:v>124</c:v>
                </c:pt>
              </c:numCache>
            </c:numRef>
          </c:val>
          <c:extLst>
            <c:ext xmlns:c16="http://schemas.microsoft.com/office/drawing/2014/chart" uri="{C3380CC4-5D6E-409C-BE32-E72D297353CC}">
              <c16:uniqueId val="{00000004-0642-4FDE-BCCC-8C31487B7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2-4FDE-BCCC-8C31487B7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42-4FDE-BCCC-8C31487B7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1150</c:v>
                </c:pt>
                <c:pt idx="3">
                  <c:v>1192</c:v>
                </c:pt>
                <c:pt idx="6">
                  <c:v>1212</c:v>
                </c:pt>
                <c:pt idx="9">
                  <c:v>1141</c:v>
                </c:pt>
                <c:pt idx="12">
                  <c:v>1107</c:v>
                </c:pt>
              </c:numCache>
            </c:numRef>
          </c:val>
          <c:extLst>
            <c:ext xmlns:c16="http://schemas.microsoft.com/office/drawing/2014/chart" uri="{C3380CC4-5D6E-409C-BE32-E72D297353CC}">
              <c16:uniqueId val="{00000007-0642-4FDE-BCCC-8C31487B7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549</c:v>
                </c:pt>
                <c:pt idx="2">
                  <c:v>#N/A</c:v>
                </c:pt>
                <c:pt idx="3">
                  <c:v>#N/A</c:v>
                </c:pt>
                <c:pt idx="4">
                  <c:v>610</c:v>
                </c:pt>
                <c:pt idx="5">
                  <c:v>#N/A</c:v>
                </c:pt>
                <c:pt idx="6">
                  <c:v>#N/A</c:v>
                </c:pt>
                <c:pt idx="7">
                  <c:v>639</c:v>
                </c:pt>
                <c:pt idx="8">
                  <c:v>#N/A</c:v>
                </c:pt>
                <c:pt idx="9">
                  <c:v>#N/A</c:v>
                </c:pt>
                <c:pt idx="10">
                  <c:v>591</c:v>
                </c:pt>
                <c:pt idx="11">
                  <c:v>#N/A</c:v>
                </c:pt>
                <c:pt idx="12">
                  <c:v>#N/A</c:v>
                </c:pt>
                <c:pt idx="13">
                  <c:v>579</c:v>
                </c:pt>
                <c:pt idx="14">
                  <c:v>#N/A</c:v>
                </c:pt>
              </c:numCache>
            </c:numRef>
          </c:val>
          <c:smooth val="0"/>
          <c:extLst>
            <c:ext xmlns:c16="http://schemas.microsoft.com/office/drawing/2014/chart" uri="{C3380CC4-5D6E-409C-BE32-E72D297353CC}">
              <c16:uniqueId val="{00000008-0642-4FDE-BCCC-8C31487B7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7618</c:v>
                </c:pt>
                <c:pt idx="5">
                  <c:v>7357</c:v>
                </c:pt>
                <c:pt idx="8">
                  <c:v>6993</c:v>
                </c:pt>
                <c:pt idx="11">
                  <c:v>6941</c:v>
                </c:pt>
                <c:pt idx="14">
                  <c:v>6581</c:v>
                </c:pt>
              </c:numCache>
            </c:numRef>
          </c:val>
          <c:extLst>
            <c:ext xmlns:c16="http://schemas.microsoft.com/office/drawing/2014/chart" uri="{C3380CC4-5D6E-409C-BE32-E72D297353CC}">
              <c16:uniqueId val="{00000000-D615-4038-A23C-A898978F3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85</c:v>
                </c:pt>
                <c:pt idx="8">
                  <c:v>49</c:v>
                </c:pt>
                <c:pt idx="11">
                  <c:v>13</c:v>
                </c:pt>
                <c:pt idx="14">
                  <c:v>9</c:v>
                </c:pt>
              </c:numCache>
            </c:numRef>
          </c:val>
          <c:extLst>
            <c:ext xmlns:c16="http://schemas.microsoft.com/office/drawing/2014/chart" uri="{C3380CC4-5D6E-409C-BE32-E72D297353CC}">
              <c16:uniqueId val="{00000001-D615-4038-A23C-A898978F3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1983</c:v>
                </c:pt>
                <c:pt idx="5">
                  <c:v>1790</c:v>
                </c:pt>
                <c:pt idx="8">
                  <c:v>1813</c:v>
                </c:pt>
                <c:pt idx="11">
                  <c:v>1976</c:v>
                </c:pt>
                <c:pt idx="14">
                  <c:v>2092</c:v>
                </c:pt>
              </c:numCache>
            </c:numRef>
          </c:val>
          <c:extLst>
            <c:ext xmlns:c16="http://schemas.microsoft.com/office/drawing/2014/chart" uri="{C3380CC4-5D6E-409C-BE32-E72D297353CC}">
              <c16:uniqueId val="{00000002-D615-4038-A23C-A898978F3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15-4038-A23C-A898978F3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15-4038-A23C-A898978F3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5-4038-A23C-A898978F3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541</c:v>
                </c:pt>
                <c:pt idx="3">
                  <c:v>471</c:v>
                </c:pt>
                <c:pt idx="6">
                  <c:v>474</c:v>
                </c:pt>
                <c:pt idx="9">
                  <c:v>530</c:v>
                </c:pt>
                <c:pt idx="12">
                  <c:v>471</c:v>
                </c:pt>
              </c:numCache>
            </c:numRef>
          </c:val>
          <c:extLst>
            <c:ext xmlns:c16="http://schemas.microsoft.com/office/drawing/2014/chart" uri="{C3380CC4-5D6E-409C-BE32-E72D297353CC}">
              <c16:uniqueId val="{00000006-D615-4038-A23C-A898978F3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353</c:v>
                </c:pt>
                <c:pt idx="3">
                  <c:v>267</c:v>
                </c:pt>
                <c:pt idx="6">
                  <c:v>187</c:v>
                </c:pt>
                <c:pt idx="9">
                  <c:v>169</c:v>
                </c:pt>
                <c:pt idx="12">
                  <c:v>168</c:v>
                </c:pt>
              </c:numCache>
            </c:numRef>
          </c:val>
          <c:extLst>
            <c:ext xmlns:c16="http://schemas.microsoft.com/office/drawing/2014/chart" uri="{C3380CC4-5D6E-409C-BE32-E72D297353CC}">
              <c16:uniqueId val="{00000007-D615-4038-A23C-A898978F3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1868</c:v>
                </c:pt>
                <c:pt idx="3">
                  <c:v>1767</c:v>
                </c:pt>
                <c:pt idx="6">
                  <c:v>1719</c:v>
                </c:pt>
                <c:pt idx="9">
                  <c:v>1588</c:v>
                </c:pt>
                <c:pt idx="12">
                  <c:v>1461</c:v>
                </c:pt>
              </c:numCache>
            </c:numRef>
          </c:val>
          <c:extLst>
            <c:ext xmlns:c16="http://schemas.microsoft.com/office/drawing/2014/chart" uri="{C3380CC4-5D6E-409C-BE32-E72D297353CC}">
              <c16:uniqueId val="{00000008-D615-4038-A23C-A898978F3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4</c:v>
                </c:pt>
                <c:pt idx="6">
                  <c:v>3</c:v>
                </c:pt>
                <c:pt idx="9">
                  <c:v>1</c:v>
                </c:pt>
                <c:pt idx="12">
                  <c:v>1</c:v>
                </c:pt>
              </c:numCache>
            </c:numRef>
          </c:val>
          <c:extLst>
            <c:ext xmlns:c16="http://schemas.microsoft.com/office/drawing/2014/chart" uri="{C3380CC4-5D6E-409C-BE32-E72D297353CC}">
              <c16:uniqueId val="{00000009-D615-4038-A23C-A898978F3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12142</c:v>
                </c:pt>
                <c:pt idx="3">
                  <c:v>11593</c:v>
                </c:pt>
                <c:pt idx="6">
                  <c:v>11018</c:v>
                </c:pt>
                <c:pt idx="9">
                  <c:v>10744</c:v>
                </c:pt>
                <c:pt idx="12">
                  <c:v>10525</c:v>
                </c:pt>
              </c:numCache>
            </c:numRef>
          </c:val>
          <c:extLst>
            <c:ext xmlns:c16="http://schemas.microsoft.com/office/drawing/2014/chart" uri="{C3380CC4-5D6E-409C-BE32-E72D297353CC}">
              <c16:uniqueId val="{0000000A-D615-4038-A23C-A898978F3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5197</c:v>
                </c:pt>
                <c:pt idx="2">
                  <c:v>#N/A</c:v>
                </c:pt>
                <c:pt idx="3">
                  <c:v>#N/A</c:v>
                </c:pt>
                <c:pt idx="4">
                  <c:v>4871</c:v>
                </c:pt>
                <c:pt idx="5">
                  <c:v>#N/A</c:v>
                </c:pt>
                <c:pt idx="6">
                  <c:v>#N/A</c:v>
                </c:pt>
                <c:pt idx="7">
                  <c:v>4545</c:v>
                </c:pt>
                <c:pt idx="8">
                  <c:v>#N/A</c:v>
                </c:pt>
                <c:pt idx="9">
                  <c:v>#N/A</c:v>
                </c:pt>
                <c:pt idx="10">
                  <c:v>4103</c:v>
                </c:pt>
                <c:pt idx="11">
                  <c:v>#N/A</c:v>
                </c:pt>
                <c:pt idx="12">
                  <c:v>#N/A</c:v>
                </c:pt>
                <c:pt idx="13">
                  <c:v>3944</c:v>
                </c:pt>
                <c:pt idx="14">
                  <c:v>#N/A</c:v>
                </c:pt>
              </c:numCache>
            </c:numRef>
          </c:val>
          <c:smooth val="0"/>
          <c:extLst>
            <c:ext xmlns:c16="http://schemas.microsoft.com/office/drawing/2014/chart" uri="{C3380CC4-5D6E-409C-BE32-E72D297353CC}">
              <c16:uniqueId val="{0000000B-D615-4038-A23C-A898978F3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893</c:v>
                </c:pt>
                <c:pt idx="1">
                  <c:v>922</c:v>
                </c:pt>
                <c:pt idx="2">
                  <c:v>1008</c:v>
                </c:pt>
              </c:numCache>
            </c:numRef>
          </c:val>
          <c:extLst>
            <c:ext xmlns:c16="http://schemas.microsoft.com/office/drawing/2014/chart" uri="{C3380CC4-5D6E-409C-BE32-E72D297353CC}">
              <c16:uniqueId val="{00000000-DAF8-49F7-84C0-633564C62C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82</c:v>
                </c:pt>
                <c:pt idx="2">
                  <c:v>0</c:v>
                </c:pt>
              </c:numCache>
            </c:numRef>
          </c:val>
          <c:extLst>
            <c:ext xmlns:c16="http://schemas.microsoft.com/office/drawing/2014/chart" uri="{C3380CC4-5D6E-409C-BE32-E72D297353CC}">
              <c16:uniqueId val="{00000001-DAF8-49F7-84C0-633564C62C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199</c:v>
                </c:pt>
                <c:pt idx="1">
                  <c:v>251</c:v>
                </c:pt>
                <c:pt idx="2">
                  <c:v>445</c:v>
                </c:pt>
              </c:numCache>
            </c:numRef>
          </c:val>
          <c:extLst>
            <c:ext xmlns:c16="http://schemas.microsoft.com/office/drawing/2014/chart" uri="{C3380CC4-5D6E-409C-BE32-E72D297353CC}">
              <c16:uniqueId val="{00000002-DAF8-49F7-84C0-633564C62C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{39197040-CAF3-4987-B5CE-200AD03636F4}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E1D-4351-9AC7-F0C2082B5D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{37B8FBE0-1DED-439B-9904-21455EE3B77A}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D-4351-9AC7-F0C2082B5D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{96898228-5A6A-487F-8FB0-D7A7302F4F7E}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D-4351-9AC7-F0C2082B5D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{D5387D84-C4B7-46D9-B7F1-4249921BA026}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D-4351-9AC7-F0C2082B5D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{5B72C2FE-98A3-4175-97B4-025FE6B7BF31}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D-4351-9AC7-F0C2082B5D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{1A7CBC13-3172-48EB-81B3-1B69592886F9}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E1D-4351-9AC7-F0C2082B5D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{C4646AF3-6ED9-4C35-9A33-74058378CBF3}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E1D-4351-9AC7-F0C2082B5D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{6C847BB7-A345-4427-B2F1-20BACF807A38}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E1D-4351-9AC7-F0C2082B5D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{2EAFB444-D9E4-4498-92D1-EB64EC95C76D}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E1D-4351-9AC7-F0C2082B5D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69.099999999999994</c:v>
                </c:pt>
                <c:pt idx="16">
                  <c:v>70.3</c:v>
                </c:pt>
                <c:pt idx="24">
                  <c:v>71</c:v>
                </c:pt>
                <c:pt idx="32">
                  <c:v>66.8</c:v>
                </c:pt>
              </c:numCache>
            </c:numRef>
          </c:xVal>
          <c:yVal>
            <c:numRef>
              <c:f>公会計指標分析・財政指標組合せ分析表!$BP$51:$DC$51</c:f>
              <c:numCache>
                <c:formatCode>#,##0.0;"▲ "#,##0.0</c:formatCode>
                <c:ptCount val="40"/>
                <c:pt idx="0">
                  <c:v>122.9</c:v>
                </c:pt>
                <c:pt idx="8">
                  <c:v>115.3</c:v>
                </c:pt>
                <c:pt idx="16">
                  <c:v>102.2</c:v>
                </c:pt>
                <c:pt idx="24">
                  <c:v>85.9</c:v>
                </c:pt>
                <c:pt idx="32">
                  <c:v>84.6</c:v>
                </c:pt>
              </c:numCache>
            </c:numRef>
          </c:yVal>
          <c:smooth val="0"/>
          <c:extLst>
            <c:ext xmlns:c16="http://schemas.microsoft.com/office/drawing/2014/chart" uri="{C3380CC4-5D6E-409C-BE32-E72D297353CC}">
              <c16:uniqueId val="{00000009-DE1D-4351-9AC7-F0C2082B5D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{FA82A285-BB59-4B01-8FA9-057F5BA98956}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E1D-4351-9AC7-F0C2082B5D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{88419A1C-2C7B-4B51-9B13-8D06A6033682}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D-4351-9AC7-F0C2082B5D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{D09C1C77-64B7-45CF-9B25-F0AC092DBE44}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D-4351-9AC7-F0C2082B5D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{5EF6E285-FDE7-488C-B22B-9D276D53C3A1}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D-4351-9AC7-F0C2082B5D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{44AB3D34-C26F-4110-B62A-B82DF7B60244}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D-4351-9AC7-F0C2082B5D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{83A59944-3628-478E-BAD4-DF9F93C7D680}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E1D-4351-9AC7-F0C2082B5D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{54D14C6F-2A4A-4A29-B686-89B0A0433999}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E1D-4351-9AC7-F0C2082B5D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{D3AF72C4-2E32-42CB-972B-1BED2869B7EE}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E1D-4351-9AC7-F0C2082B5D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{9F3C22F2-C0E0-4388-A1AC-631449C46BD8}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E1D-4351-9AC7-F0C2082B5D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DE1D-4351-9AC7-F0C2082B5D3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47191362189509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{C4F3256E-11FF-4A2D-8EA5-B09013A16A50}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42-40A1-BAC7-D70E2F5E95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{6C733396-4FCE-4E0D-8273-F5833BD01DB0}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42-40A1-BAC7-D70E2F5E95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{ACF3EFB9-5455-4D3C-8523-D6CFCABA423A}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42-40A1-BAC7-D70E2F5E95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{D05813B5-5E4A-4B82-8B21-7C683FE1EA0C}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42-40A1-BAC7-D70E2F5E95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{E927BDD4-156D-4FF1-82E3-DBEF7530F5D0}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42-40A1-BAC7-D70E2F5E9594}"/>
                </c:ext>
              </c:extLst>
            </c:dLbl>
            <c:dLbl>
              <c:idx val="8"/>
              <c:layout>
                <c:manualLayout>
                  <c:x val="0"/>
                  <c:y val="-1.504719136219030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{CCE824D1-9EC0-4033-BB1D-6E06C05FE645}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42-40A1-BAC7-D70E2F5E959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{84A51DF5-0B1B-4FDD-998D-4E681C88FC26}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42-40A1-BAC7-D70E2F5E95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{BA20358C-FC36-4D87-99AB-D78FE039DB9A}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42-40A1-BAC7-D70E2F5E95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{A8016112-F2A1-45C0-875C-3C9DCE372E8A}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42-40A1-BAC7-D70E2F5E95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13.9</c:v>
                </c:pt>
                <c:pt idx="16">
                  <c:v>13.9</c:v>
                </c:pt>
                <c:pt idx="24">
                  <c:v>13.7</c:v>
                </c:pt>
                <c:pt idx="32">
                  <c:v>13</c:v>
                </c:pt>
              </c:numCache>
            </c:numRef>
          </c:xVal>
          <c:yVal>
            <c:numRef>
              <c:f>公会計指標分析・財政指標組合せ分析表!$BP$73:$DC$73</c:f>
              <c:numCache>
                <c:formatCode>#,##0.0;"▲ "#,##0.0</c:formatCode>
                <c:ptCount val="40"/>
                <c:pt idx="0">
                  <c:v>122.9</c:v>
                </c:pt>
                <c:pt idx="8">
                  <c:v>115.3</c:v>
                </c:pt>
                <c:pt idx="16">
                  <c:v>102.2</c:v>
                </c:pt>
                <c:pt idx="24">
                  <c:v>85.9</c:v>
                </c:pt>
                <c:pt idx="32">
                  <c:v>84.6</c:v>
                </c:pt>
              </c:numCache>
            </c:numRef>
          </c:yVal>
          <c:smooth val="0"/>
          <c:extLst>
            <c:ext xmlns:c16="http://schemas.microsoft.com/office/drawing/2014/chart" uri="{C3380CC4-5D6E-409C-BE32-E72D297353CC}">
              <c16:uniqueId val="{00000009-CD42-40A1-BAC7-D70E2F5E95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0826169064193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{5D4E4E56-59AE-42F0-89B6-C80F4E96C7D9}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42-40A1-BAC7-D70E2F5E95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{CA5F4BE4-45CE-497F-A35D-B9EF2C94BC03}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42-40A1-BAC7-D70E2F5E95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{791B1D4F-27C2-4501-B222-0EA6D3A0A7E7}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42-40A1-BAC7-D70E2F5E95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{0CF010E1-A36D-4CFE-9A9F-883A814AF6C2}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42-40A1-BAC7-D70E2F5E95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{6CBE0828-C2C1-41B6-A2C6-FB577C1A4345}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42-40A1-BAC7-D70E2F5E9594}"/>
                </c:ext>
              </c:extLst>
            </c:dLbl>
            <c:dLbl>
              <c:idx val="8"/>
              <c:layout>
                <c:manualLayout>
                  <c:x val="0"/>
                  <c:y val="1.49750977288278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{6664FEDC-8F64-4A2F-8234-D71F655F487F}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42-40A1-BAC7-D70E2F5E9594}"/>
                </c:ext>
              </c:extLst>
            </c:dLbl>
            <c:dLbl>
              <c:idx val="16"/>
              <c:layout>
                <c:manualLayout>
                  <c:x val="0"/>
                  <c:y val="-4.680092636037775E-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{1555D1F6-D24A-43FB-873D-F6C794FA21F7}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42-40A1-BAC7-D70E2F5E9594}"/>
                </c:ext>
              </c:extLst>
            </c:dLbl>
            <c:dLbl>
              <c:idx val="24"/>
              <c:layout>
                <c:manualLayout>
                  <c:x val="0"/>
                  <c:y val="1.18464737822340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{B5F36B50-ED63-43F4-9E71-2916286C121B}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42-40A1-BAC7-D70E2F5E9594}"/>
                </c:ext>
              </c:extLst>
            </c:dLbl>
            <c:dLbl>
              <c:idx val="32"/>
              <c:layout>
                <c:manualLayout>
                  <c:x val="0"/>
                  <c:y val="-1.224547180060099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{166B2418-7FA2-4B19-A9E7-57C0D9BD8C72}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42-40A1-BAC7-D70E2F5E9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D42-40A1-BAC7-D70E2F5E9594}"/>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による税収が比較的少なく、また住宅地を中心とした町であり、事業所が少ないことから法人税関係の税収も少ないことが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比較すると依然として厳しい水準となった。高齢化に伴い介護保険及び後期高齢者医療特別会計繰出金が増加傾向にあり経常支出は増加していることに加え、コロナ禍により中止していた経常事業が順次再開していることが経常収支比率の悪化の要因として挙げられる。今後は中学校統合に伴う校舎の再整備や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128524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1834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116332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834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66</xdr:row>
      <xdr:rowOff>169418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320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169418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118618</xdr:rowOff>
    </xdr:from>
    <xdr:to>
      <xdr:col>11</xdr:col>
      <xdr:colOff>82550</xdr:colOff>
      <xdr:row>67</xdr:row>
      <xdr:rowOff>48768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33545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9,061</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150,095</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主に塵埃焼却場の解体事業の影響が挙げられる。また新型コロナウイルス感染拡大に伴う様々な事業を展開したことも要因として挙げられる。人件費については、退職手当の減少や職員の若返りにより、前年度と比較すると減少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18938</xdr:rowOff>
    </xdr:from>
    <xdr:to>
      <xdr:col>23</xdr:col>
      <xdr:colOff>133350</xdr:colOff>
      <xdr:row>83</xdr:row>
      <xdr:rowOff>73599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49288"/>
          <a:ext cx="838200" cy="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118064</xdr:rowOff>
    </xdr:from>
    <xdr:to>
      <xdr:col>19</xdr:col>
      <xdr:colOff>133350</xdr:colOff>
      <xdr:row>83</xdr:row>
      <xdr:rowOff>18938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6964"/>
          <a:ext cx="889000" cy="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8435</xdr:rowOff>
    </xdr:from>
    <xdr:to>
      <xdr:col>15</xdr:col>
      <xdr:colOff>82550</xdr:colOff>
      <xdr:row>82</xdr:row>
      <xdr:rowOff>118064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7335"/>
          <a:ext cx="889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822</xdr:rowOff>
    </xdr:from>
    <xdr:to>
      <xdr:col>11</xdr:col>
      <xdr:colOff>31750</xdr:colOff>
      <xdr:row>82</xdr:row>
      <xdr:rowOff>8435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5972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22799</xdr:rowOff>
    </xdr:from>
    <xdr:to>
      <xdr:col>23</xdr:col>
      <xdr:colOff>184150</xdr:colOff>
      <xdr:row>83</xdr:row>
      <xdr:rowOff>124399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166326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139588</xdr:rowOff>
    </xdr:from>
    <xdr:to>
      <xdr:col>19</xdr:col>
      <xdr:colOff>184150</xdr:colOff>
      <xdr:row>83</xdr:row>
      <xdr:rowOff>69738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54515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8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67264</xdr:rowOff>
    </xdr:from>
    <xdr:to>
      <xdr:col>15</xdr:col>
      <xdr:colOff>133350</xdr:colOff>
      <xdr:row>82</xdr:row>
      <xdr:rowOff>168864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129085</xdr:rowOff>
    </xdr:from>
    <xdr:to>
      <xdr:col>11</xdr:col>
      <xdr:colOff>82550</xdr:colOff>
      <xdr:row>82</xdr:row>
      <xdr:rowOff>59235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121472</xdr:rowOff>
    </xdr:from>
    <xdr:to>
      <xdr:col>7</xdr:col>
      <xdr:colOff>31750</xdr:colOff>
      <xdr:row>82</xdr:row>
      <xdr:rowOff>51622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％となった。職員の年齢構成の変化により増加しているが、類似団体と比較すると下回る水準となっている。今後も計画的に定員管理を行い、給与の適正化に努める。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148771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9155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15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81</xdr:row>
      <xdr:rowOff>28121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7776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146957</xdr:rowOff>
    </xdr:from>
    <xdr:to>
      <xdr:col>68</xdr:col>
      <xdr:colOff>152400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6915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96157</xdr:rowOff>
    </xdr:from>
    <xdr:to>
      <xdr:col>64</xdr:col>
      <xdr:colOff>152400</xdr:colOff>
      <xdr:row>80</xdr:row>
      <xdr:rowOff>26307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36484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現状、ごみの収集等にあたる衛生業務員は退職後不補充としており、段階的に民間委託することを視野に入れ、人員の削減について検討し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69487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3291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12609</xdr:rowOff>
    </xdr:from>
    <xdr:to>
      <xdr:col>77</xdr:col>
      <xdr:colOff>44450</xdr:colOff>
      <xdr:row>63</xdr:row>
      <xdr:rowOff>31569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1395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137523</xdr:rowOff>
    </xdr:from>
    <xdr:to>
      <xdr:col>72</xdr:col>
      <xdr:colOff>203200</xdr:colOff>
      <xdr:row>63</xdr:row>
      <xdr:rowOff>12609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137523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133259</xdr:rowOff>
    </xdr:from>
    <xdr:to>
      <xdr:col>73</xdr:col>
      <xdr:colOff>44450</xdr:colOff>
      <xdr:row>63</xdr:row>
      <xdr:rowOff>63409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48186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86723</xdr:rowOff>
    </xdr:from>
    <xdr:to>
      <xdr:col>68</xdr:col>
      <xdr:colOff>203200</xdr:colOff>
      <xdr:row>63</xdr:row>
      <xdr:rowOff>16873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た。近年では、地方債を発行する際に将来負担軽減のため、償還期間および据置期間を短縮して借入れを行っているが、普通交付税の理論算入期間とのずれが生じており、交付税算入額が償還額よりも低い期間が生じることが、実質公債費比率は高い水準であるひとつの要因となっている。さらに、類似団体と比較すると地方債残高が多く、元利償還金も大きいことから、実質公債費比率は厳しい水準にある。今後も将来負担を軽減するため、繰上償還などに取り組み、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40096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4185"/>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40096</xdr:rowOff>
    </xdr:from>
    <xdr:to>
      <xdr:col>77</xdr:col>
      <xdr:colOff>44450</xdr:colOff>
      <xdr:row>43</xdr:row>
      <xdr:rowOff>53884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24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53884</xdr:rowOff>
    </xdr:from>
    <xdr:to>
      <xdr:col>72</xdr:col>
      <xdr:colOff>203200</xdr:colOff>
      <xdr:row>43</xdr:row>
      <xdr:rowOff>53884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53884</xdr:rowOff>
    </xdr:from>
    <xdr:to>
      <xdr:col>68</xdr:col>
      <xdr:colOff>152400</xdr:colOff>
      <xdr:row>43</xdr:row>
      <xdr:rowOff>60778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262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160746</xdr:rowOff>
    </xdr:from>
    <xdr:to>
      <xdr:col>77</xdr:col>
      <xdr:colOff>95250</xdr:colOff>
      <xdr:row>43</xdr:row>
      <xdr:rowOff>90896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75673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3084</xdr:rowOff>
    </xdr:from>
    <xdr:to>
      <xdr:col>73</xdr:col>
      <xdr:colOff>44450</xdr:colOff>
      <xdr:row>43</xdr:row>
      <xdr:rowOff>104684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89461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3084</xdr:rowOff>
    </xdr:from>
    <xdr:to>
      <xdr:col>68</xdr:col>
      <xdr:colOff>203200</xdr:colOff>
      <xdr:row>43</xdr:row>
      <xdr:rowOff>104684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89461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ているが、近年の改善傾向からみると緩やかな改善となっている。加えて、類似団体平均と比較すると依然として厳しい水準となっている。今後は第三セクター等改革推進債の償還が進むことなど改善の要因はあるが、中学校統合に伴う校舎の再整備や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27758</xdr:rowOff>
    </xdr:from>
    <xdr:to>
      <xdr:col>81</xdr:col>
      <xdr:colOff>44450</xdr:colOff>
      <xdr:row>19</xdr:row>
      <xdr:rowOff>42696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8530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42696</xdr:rowOff>
    </xdr:from>
    <xdr:to>
      <xdr:col>77</xdr:col>
      <xdr:colOff>44450</xdr:colOff>
      <xdr:row>20</xdr:row>
      <xdr:rowOff>58541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024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58541</xdr:rowOff>
    </xdr:from>
    <xdr:to>
      <xdr:col>72</xdr:col>
      <xdr:colOff>203200</xdr:colOff>
      <xdr:row>21</xdr:row>
      <xdr:rowOff>37616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37616</xdr:rowOff>
    </xdr:from>
    <xdr:to>
      <xdr:col>68</xdr:col>
      <xdr:colOff>152400</xdr:colOff>
      <xdr:row>21</xdr:row>
      <xdr:rowOff>124944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148409</xdr:rowOff>
    </xdr:from>
    <xdr:to>
      <xdr:col>81</xdr:col>
      <xdr:colOff>95250</xdr:colOff>
      <xdr:row>19</xdr:row>
      <xdr:rowOff>78559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120485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163346</xdr:rowOff>
    </xdr:from>
    <xdr:to>
      <xdr:col>77</xdr:col>
      <xdr:colOff>95250</xdr:colOff>
      <xdr:row>19</xdr:row>
      <xdr:rowOff>93496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78273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7741</xdr:rowOff>
    </xdr:from>
    <xdr:to>
      <xdr:col>73</xdr:col>
      <xdr:colOff>44450</xdr:colOff>
      <xdr:row>20</xdr:row>
      <xdr:rowOff>109341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94118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158266</xdr:rowOff>
    </xdr:from>
    <xdr:to>
      <xdr:col>68</xdr:col>
      <xdr:colOff>203200</xdr:colOff>
      <xdr:row>21</xdr:row>
      <xdr:rowOff>88416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73193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74144</xdr:rowOff>
    </xdr:from>
    <xdr:to>
      <xdr:col>64</xdr:col>
      <xdr:colOff>152400</xdr:colOff>
      <xdr:row>22</xdr:row>
      <xdr:rowOff>4294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160521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ポイント減少したものの、類似団体平均を上回る</a:t>
          </a:r>
          <a:r>
            <a:rPr kumimoji="1" lang="en-US" altLang="ja-JP" sz="1200">
              <a:latin typeface="ＭＳ Ｐゴシック" panose="020B0600070205080204" pitchFamily="50" charset="-128"/>
              <a:ea typeface="ＭＳ Ｐゴシック" panose="020B0600070205080204" pitchFamily="50" charset="-128"/>
            </a:rPr>
            <a:t>28.4</a:t>
          </a:r>
          <a:r>
            <a:rPr kumimoji="1" lang="ja-JP" altLang="en-US" sz="120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ごみの収集にあたる衛生業務員については、退職後は正職員を新規採用せず不補充とし、再任用や会計年度任用職員にて対応しており、一定数の退職が進んだ際には、段階的に民間委託を進めていくことを検討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また類似団体平均を下回る水準となっているが、本町は直営で実施している事業が多く、人件費が占める割合が高いことから、今後は民間委託の推進などにより、事務事業の見直しに努めなければならない。経常収支比率が前年度から増加している要因としては、燃料費の高騰や脱コロナによる経常事業の再開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278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85852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64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75293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た。主に特別会計への繰出金や施設等の維持補修費で構成されているが、近年、高齢者人口の増加により介護保険特別会計や後期高齢者医療特別会計への繰出金が増加していることが増加の要因として挙げられる。今後も高齢社会の進展に伴い、上記の繰出金は増加し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7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83457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％となった。今後は一部事務組合が起こした地方債の償還終了が進むにつれ減少する見込みであるが、ごみ処理の広域化として設立された山辺・県北西部広域環境衛生組合が令和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93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経常収支比率が前年度から増加している要因としては、元利償還金は減少しているものの、経常収入である普通交付税が減少したことが挙げら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509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09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増加の要因としては、経常的収入である普通交付税及び臨時財政対策債が大幅に減少したことが挙げられる。ま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86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8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88786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51052"/>
          <a:ext cx="6477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60227</xdr:rowOff>
    </xdr:from>
    <xdr:to>
      <xdr:col>26</xdr:col>
      <xdr:colOff>50800</xdr:colOff>
      <xdr:row>16</xdr:row>
      <xdr:rowOff>93537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052"/>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93537</xdr:rowOff>
    </xdr:from>
    <xdr:to>
      <xdr:col>22</xdr:col>
      <xdr:colOff>114300</xdr:colOff>
      <xdr:row>16</xdr:row>
      <xdr:rowOff>161480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4362"/>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161480</xdr:rowOff>
    </xdr:from>
    <xdr:to>
      <xdr:col>18</xdr:col>
      <xdr:colOff>177800</xdr:colOff>
      <xdr:row>17</xdr:row>
      <xdr:rowOff>7584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37986</xdr:rowOff>
    </xdr:from>
    <xdr:to>
      <xdr:col>29</xdr:col>
      <xdr:colOff>177800</xdr:colOff>
      <xdr:row>16</xdr:row>
      <xdr:rowOff>139586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54513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9427</xdr:rowOff>
    </xdr:from>
    <xdr:to>
      <xdr:col>26</xdr:col>
      <xdr:colOff>101600</xdr:colOff>
      <xdr:row>16</xdr:row>
      <xdr:rowOff>111027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42737</xdr:rowOff>
    </xdr:from>
    <xdr:to>
      <xdr:col>22</xdr:col>
      <xdr:colOff>165100</xdr:colOff>
      <xdr:row>16</xdr:row>
      <xdr:rowOff>144337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110680</xdr:rowOff>
    </xdr:from>
    <xdr:to>
      <xdr:col>19</xdr:col>
      <xdr:colOff>38100</xdr:colOff>
      <xdr:row>17</xdr:row>
      <xdr:rowOff>40830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128234</xdr:rowOff>
    </xdr:from>
    <xdr:to>
      <xdr:col>15</xdr:col>
      <xdr:colOff>101600</xdr:colOff>
      <xdr:row>17</xdr:row>
      <xdr:rowOff>58384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68561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50800</xdr:rowOff>
    </xdr:from>
    <xdr:to>
      <xdr:col>29</xdr:col>
      <xdr:colOff>127000</xdr:colOff>
      <xdr:row>35</xdr:row>
      <xdr:rowOff>55372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1150"/>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16301</xdr:rowOff>
    </xdr:from>
    <xdr:to>
      <xdr:col>26</xdr:col>
      <xdr:colOff>50800</xdr:colOff>
      <xdr:row>35</xdr:row>
      <xdr:rowOff>50800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26651"/>
          <a:ext cx="6985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16301</xdr:rowOff>
    </xdr:from>
    <xdr:to>
      <xdr:col>22</xdr:col>
      <xdr:colOff>114300</xdr:colOff>
      <xdr:row>35</xdr:row>
      <xdr:rowOff>44038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44038</xdr:rowOff>
    </xdr:from>
    <xdr:to>
      <xdr:col>18</xdr:col>
      <xdr:colOff>177800</xdr:colOff>
      <xdr:row>35</xdr:row>
      <xdr:rowOff>98578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54388"/>
          <a:ext cx="698500" cy="5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4572</xdr:rowOff>
    </xdr:from>
    <xdr:to>
      <xdr:col>29</xdr:col>
      <xdr:colOff>177800</xdr:colOff>
      <xdr:row>35</xdr:row>
      <xdr:rowOff>106172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192549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0</xdr:rowOff>
    </xdr:from>
    <xdr:to>
      <xdr:col>26</xdr:col>
      <xdr:colOff>101600</xdr:colOff>
      <xdr:row>35</xdr:row>
      <xdr:rowOff>101600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111777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308401</xdr:rowOff>
    </xdr:from>
    <xdr:to>
      <xdr:col>22</xdr:col>
      <xdr:colOff>165100</xdr:colOff>
      <xdr:row>35</xdr:row>
      <xdr:rowOff>67101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336138</xdr:rowOff>
    </xdr:from>
    <xdr:to>
      <xdr:col>19</xdr:col>
      <xdr:colOff>38100</xdr:colOff>
      <xdr:row>35</xdr:row>
      <xdr:rowOff>94838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105014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47778</xdr:rowOff>
    </xdr:from>
    <xdr:to>
      <xdr:col>15</xdr:col>
      <xdr:colOff>101600</xdr:colOff>
      <xdr:row>35</xdr:row>
      <xdr:rowOff>149378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107334</xdr:rowOff>
    </xdr:from>
    <xdr:to>
      <xdr:col>24</xdr:col>
      <xdr:colOff>63500</xdr:colOff>
      <xdr:row>35</xdr:row>
      <xdr:rowOff>3207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36634"/>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107334</xdr:rowOff>
    </xdr:from>
    <xdr:to>
      <xdr:col>19</xdr:col>
      <xdr:colOff>177800</xdr:colOff>
      <xdr:row>34</xdr:row>
      <xdr:rowOff>150120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663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150120</xdr:rowOff>
    </xdr:from>
    <xdr:to>
      <xdr:col>15</xdr:col>
      <xdr:colOff>50800</xdr:colOff>
      <xdr:row>36</xdr:row>
      <xdr:rowOff>28029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420"/>
          <a:ext cx="8890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28029</xdr:rowOff>
    </xdr:from>
    <xdr:to>
      <xdr:col>10</xdr:col>
      <xdr:colOff>114300</xdr:colOff>
      <xdr:row>36</xdr:row>
      <xdr:rowOff>37230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123857</xdr:rowOff>
    </xdr:from>
    <xdr:to>
      <xdr:col>24</xdr:col>
      <xdr:colOff>114300</xdr:colOff>
      <xdr:row>35</xdr:row>
      <xdr:rowOff>54007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56534</xdr:rowOff>
    </xdr:from>
    <xdr:to>
      <xdr:col>20</xdr:col>
      <xdr:colOff>38100</xdr:colOff>
      <xdr:row>34</xdr:row>
      <xdr:rowOff>158134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99320</xdr:rowOff>
    </xdr:from>
    <xdr:to>
      <xdr:col>15</xdr:col>
      <xdr:colOff>101600</xdr:colOff>
      <xdr:row>35</xdr:row>
      <xdr:rowOff>29470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45997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148679</xdr:rowOff>
    </xdr:from>
    <xdr:to>
      <xdr:col>10</xdr:col>
      <xdr:colOff>165100</xdr:colOff>
      <xdr:row>36</xdr:row>
      <xdr:rowOff>78829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157880</xdr:rowOff>
    </xdr:from>
    <xdr:to>
      <xdr:col>6</xdr:col>
      <xdr:colOff>38100</xdr:colOff>
      <xdr:row>36</xdr:row>
      <xdr:rowOff>88030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18459</xdr:rowOff>
    </xdr:from>
    <xdr:to>
      <xdr:col>24</xdr:col>
      <xdr:colOff>63500</xdr:colOff>
      <xdr:row>58</xdr:row>
      <xdr:rowOff>89401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2559"/>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89401</xdr:rowOff>
    </xdr:from>
    <xdr:to>
      <xdr:col>19</xdr:col>
      <xdr:colOff>177800</xdr:colOff>
      <xdr:row>58</xdr:row>
      <xdr:rowOff>168267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3501"/>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168267</xdr:rowOff>
    </xdr:from>
    <xdr:to>
      <xdr:col>15</xdr:col>
      <xdr:colOff>50800</xdr:colOff>
      <xdr:row>59</xdr:row>
      <xdr:rowOff>54806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12367"/>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54806</xdr:rowOff>
    </xdr:from>
    <xdr:to>
      <xdr:col>10</xdr:col>
      <xdr:colOff>114300</xdr:colOff>
      <xdr:row>59</xdr:row>
      <xdr:rowOff>57793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70356"/>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139109</xdr:rowOff>
    </xdr:from>
    <xdr:to>
      <xdr:col>24</xdr:col>
      <xdr:colOff>114300</xdr:colOff>
      <xdr:row>58</xdr:row>
      <xdr:rowOff>69259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38601</xdr:rowOff>
    </xdr:from>
    <xdr:to>
      <xdr:col>20</xdr:col>
      <xdr:colOff>38100</xdr:colOff>
      <xdr:row>58</xdr:row>
      <xdr:rowOff>140201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131328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117467</xdr:rowOff>
    </xdr:from>
    <xdr:to>
      <xdr:col>15</xdr:col>
      <xdr:colOff>101600</xdr:colOff>
      <xdr:row>59</xdr:row>
      <xdr:rowOff>47617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4006</xdr:rowOff>
    </xdr:from>
    <xdr:to>
      <xdr:col>10</xdr:col>
      <xdr:colOff>165100</xdr:colOff>
      <xdr:row>59</xdr:row>
      <xdr:rowOff>105606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6993</xdr:rowOff>
    </xdr:from>
    <xdr:to>
      <xdr:col>6</xdr:col>
      <xdr:colOff>38100</xdr:colOff>
      <xdr:row>59</xdr:row>
      <xdr:rowOff>108593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99720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68652</xdr:rowOff>
    </xdr:from>
    <xdr:to>
      <xdr:col>24</xdr:col>
      <xdr:colOff>63500</xdr:colOff>
      <xdr:row>78</xdr:row>
      <xdr:rowOff>85384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1752"/>
          <a:ext cx="8382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85384</xdr:rowOff>
    </xdr:from>
    <xdr:to>
      <xdr:col>19</xdr:col>
      <xdr:colOff>177800</xdr:colOff>
      <xdr:row>78</xdr:row>
      <xdr:rowOff>88036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848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88036</xdr:rowOff>
    </xdr:from>
    <xdr:to>
      <xdr:col>15</xdr:col>
      <xdr:colOff>50800</xdr:colOff>
      <xdr:row>78</xdr:row>
      <xdr:rowOff>90596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90596</xdr:rowOff>
    </xdr:from>
    <xdr:to>
      <xdr:col>10</xdr:col>
      <xdr:colOff>114300</xdr:colOff>
      <xdr:row>78</xdr:row>
      <xdr:rowOff>96861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369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17852</xdr:rowOff>
    </xdr:from>
    <xdr:to>
      <xdr:col>24</xdr:col>
      <xdr:colOff>114300</xdr:colOff>
      <xdr:row>78</xdr:row>
      <xdr:rowOff>119452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104229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34584</xdr:rowOff>
    </xdr:from>
    <xdr:to>
      <xdr:col>20</xdr:col>
      <xdr:colOff>38100</xdr:colOff>
      <xdr:row>78</xdr:row>
      <xdr:rowOff>136184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127311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37236</xdr:rowOff>
    </xdr:from>
    <xdr:to>
      <xdr:col>15</xdr:col>
      <xdr:colOff>101600</xdr:colOff>
      <xdr:row>78</xdr:row>
      <xdr:rowOff>138836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39796</xdr:rowOff>
    </xdr:from>
    <xdr:to>
      <xdr:col>10</xdr:col>
      <xdr:colOff>165100</xdr:colOff>
      <xdr:row>78</xdr:row>
      <xdr:rowOff>141396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46061</xdr:rowOff>
    </xdr:from>
    <xdr:to>
      <xdr:col>6</xdr:col>
      <xdr:colOff>38100</xdr:colOff>
      <xdr:row>78</xdr:row>
      <xdr:rowOff>147661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138788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164193</xdr:rowOff>
    </xdr:from>
    <xdr:to>
      <xdr:col>24</xdr:col>
      <xdr:colOff>63500</xdr:colOff>
      <xdr:row>96</xdr:row>
      <xdr:rowOff>89179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51943"/>
          <a:ext cx="8382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164193</xdr:rowOff>
    </xdr:from>
    <xdr:to>
      <xdr:col>19</xdr:col>
      <xdr:colOff>177800</xdr:colOff>
      <xdr:row>97</xdr:row>
      <xdr:rowOff>110319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1943"/>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110319</xdr:rowOff>
    </xdr:from>
    <xdr:to>
      <xdr:col>15</xdr:col>
      <xdr:colOff>50800</xdr:colOff>
      <xdr:row>97</xdr:row>
      <xdr:rowOff>138471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4096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138471</xdr:rowOff>
    </xdr:from>
    <xdr:to>
      <xdr:col>10</xdr:col>
      <xdr:colOff>114300</xdr:colOff>
      <xdr:row>98</xdr:row>
      <xdr:rowOff>2474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9121"/>
          <a:ext cx="889000" cy="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38379</xdr:rowOff>
    </xdr:from>
    <xdr:to>
      <xdr:col>24</xdr:col>
      <xdr:colOff>114300</xdr:colOff>
      <xdr:row>96</xdr:row>
      <xdr:rowOff>139979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113393</xdr:rowOff>
    </xdr:from>
    <xdr:to>
      <xdr:col>20</xdr:col>
      <xdr:colOff>38100</xdr:colOff>
      <xdr:row>96</xdr:row>
      <xdr:rowOff>43543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34670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59519</xdr:rowOff>
    </xdr:from>
    <xdr:to>
      <xdr:col>15</xdr:col>
      <xdr:colOff>101600</xdr:colOff>
      <xdr:row>97</xdr:row>
      <xdr:rowOff>161119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87671</xdr:rowOff>
    </xdr:from>
    <xdr:to>
      <xdr:col>10</xdr:col>
      <xdr:colOff>165100</xdr:colOff>
      <xdr:row>98</xdr:row>
      <xdr:rowOff>17821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123124</xdr:rowOff>
    </xdr:from>
    <xdr:to>
      <xdr:col>6</xdr:col>
      <xdr:colOff>38100</xdr:colOff>
      <xdr:row>98</xdr:row>
      <xdr:rowOff>53274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44401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159194</xdr:rowOff>
    </xdr:from>
    <xdr:to>
      <xdr:col>55</xdr:col>
      <xdr:colOff>0</xdr:colOff>
      <xdr:row>39</xdr:row>
      <xdr:rowOff>36678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74294"/>
          <a:ext cx="8382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166548</xdr:rowOff>
    </xdr:from>
    <xdr:to>
      <xdr:col>50</xdr:col>
      <xdr:colOff>114300</xdr:colOff>
      <xdr:row>39</xdr:row>
      <xdr:rowOff>36678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10048"/>
          <a:ext cx="889000" cy="14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166548</xdr:rowOff>
    </xdr:from>
    <xdr:to>
      <xdr:col>45</xdr:col>
      <xdr:colOff>177800</xdr:colOff>
      <xdr:row>39</xdr:row>
      <xdr:rowOff>66484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10048"/>
          <a:ext cx="889000" cy="14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61531</xdr:rowOff>
    </xdr:from>
    <xdr:to>
      <xdr:col>41</xdr:col>
      <xdr:colOff>50800</xdr:colOff>
      <xdr:row>39</xdr:row>
      <xdr:rowOff>66484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480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108394</xdr:rowOff>
    </xdr:from>
    <xdr:to>
      <xdr:col>55</xdr:col>
      <xdr:colOff>50800</xdr:colOff>
      <xdr:row>39</xdr:row>
      <xdr:rowOff>38544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86821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157328</xdr:rowOff>
    </xdr:from>
    <xdr:to>
      <xdr:col>50</xdr:col>
      <xdr:colOff>165100</xdr:colOff>
      <xdr:row>39</xdr:row>
      <xdr:rowOff>87478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78605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115748</xdr:rowOff>
    </xdr:from>
    <xdr:to>
      <xdr:col>46</xdr:col>
      <xdr:colOff>38100</xdr:colOff>
      <xdr:row>31</xdr:row>
      <xdr:rowOff>45898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37025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5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15684</xdr:rowOff>
    </xdr:from>
    <xdr:to>
      <xdr:col>41</xdr:col>
      <xdr:colOff>101600</xdr:colOff>
      <xdr:row>39</xdr:row>
      <xdr:rowOff>117284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108411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10731</xdr:rowOff>
    </xdr:from>
    <xdr:to>
      <xdr:col>36</xdr:col>
      <xdr:colOff>165100</xdr:colOff>
      <xdr:row>39</xdr:row>
      <xdr:rowOff>112331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103458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25171</xdr:rowOff>
    </xdr:from>
    <xdr:to>
      <xdr:col>55</xdr:col>
      <xdr:colOff>0</xdr:colOff>
      <xdr:row>57</xdr:row>
      <xdr:rowOff>89004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7821"/>
          <a:ext cx="8382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89004</xdr:rowOff>
    </xdr:from>
    <xdr:to>
      <xdr:col>50</xdr:col>
      <xdr:colOff>114300</xdr:colOff>
      <xdr:row>57</xdr:row>
      <xdr:rowOff>117678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1654"/>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117678</xdr:rowOff>
    </xdr:from>
    <xdr:to>
      <xdr:col>45</xdr:col>
      <xdr:colOff>177800</xdr:colOff>
      <xdr:row>57</xdr:row>
      <xdr:rowOff>161173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0328"/>
          <a:ext cx="8890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118935</xdr:rowOff>
    </xdr:from>
    <xdr:to>
      <xdr:col>41</xdr:col>
      <xdr:colOff>50800</xdr:colOff>
      <xdr:row>57</xdr:row>
      <xdr:rowOff>161173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1585"/>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145821</xdr:rowOff>
    </xdr:from>
    <xdr:to>
      <xdr:col>55</xdr:col>
      <xdr:colOff>50800</xdr:colOff>
      <xdr:row>57</xdr:row>
      <xdr:rowOff>75971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168698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38204</xdr:rowOff>
    </xdr:from>
    <xdr:to>
      <xdr:col>50</xdr:col>
      <xdr:colOff>165100</xdr:colOff>
      <xdr:row>57</xdr:row>
      <xdr:rowOff>139804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130931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66878</xdr:rowOff>
    </xdr:from>
    <xdr:to>
      <xdr:col>46</xdr:col>
      <xdr:colOff>38100</xdr:colOff>
      <xdr:row>57</xdr:row>
      <xdr:rowOff>168478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110373</xdr:rowOff>
    </xdr:from>
    <xdr:to>
      <xdr:col>41</xdr:col>
      <xdr:colOff>101600</xdr:colOff>
      <xdr:row>58</xdr:row>
      <xdr:rowOff>40523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68135</xdr:rowOff>
    </xdr:from>
    <xdr:to>
      <xdr:col>36</xdr:col>
      <xdr:colOff>165100</xdr:colOff>
      <xdr:row>57</xdr:row>
      <xdr:rowOff>169735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160862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13627</xdr:rowOff>
    </xdr:from>
    <xdr:to>
      <xdr:col>55</xdr:col>
      <xdr:colOff>0</xdr:colOff>
      <xdr:row>77</xdr:row>
      <xdr:rowOff>42317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43827"/>
          <a:ext cx="8382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42317</xdr:rowOff>
    </xdr:from>
    <xdr:to>
      <xdr:col>50</xdr:col>
      <xdr:colOff>114300</xdr:colOff>
      <xdr:row>78</xdr:row>
      <xdr:rowOff>125261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3967"/>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125261</xdr:rowOff>
    </xdr:from>
    <xdr:to>
      <xdr:col>45</xdr:col>
      <xdr:colOff>177800</xdr:colOff>
      <xdr:row>78</xdr:row>
      <xdr:rowOff>167818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9836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103239</xdr:rowOff>
    </xdr:from>
    <xdr:to>
      <xdr:col>41</xdr:col>
      <xdr:colOff>50800</xdr:colOff>
      <xdr:row>78</xdr:row>
      <xdr:rowOff>167818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4889"/>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134277</xdr:rowOff>
    </xdr:from>
    <xdr:to>
      <xdr:col>55</xdr:col>
      <xdr:colOff>50800</xdr:colOff>
      <xdr:row>76</xdr:row>
      <xdr:rowOff>64427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157154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162967</xdr:rowOff>
    </xdr:from>
    <xdr:to>
      <xdr:col>50</xdr:col>
      <xdr:colOff>165100</xdr:colOff>
      <xdr:row>77</xdr:row>
      <xdr:rowOff>93117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109643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74461</xdr:rowOff>
    </xdr:from>
    <xdr:to>
      <xdr:col>46</xdr:col>
      <xdr:colOff>38100</xdr:colOff>
      <xdr:row>79</xdr:row>
      <xdr:rowOff>4611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167188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117018</xdr:rowOff>
    </xdr:from>
    <xdr:to>
      <xdr:col>41</xdr:col>
      <xdr:colOff>101600</xdr:colOff>
      <xdr:row>79</xdr:row>
      <xdr:rowOff>47168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38295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52439</xdr:rowOff>
    </xdr:from>
    <xdr:to>
      <xdr:col>36</xdr:col>
      <xdr:colOff>165100</xdr:colOff>
      <xdr:row>77</xdr:row>
      <xdr:rowOff>154039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145166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98357</xdr:rowOff>
    </xdr:from>
    <xdr:to>
      <xdr:col>55</xdr:col>
      <xdr:colOff>0</xdr:colOff>
      <xdr:row>97</xdr:row>
      <xdr:rowOff>133186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29007"/>
          <a:ext cx="8382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28192</xdr:rowOff>
    </xdr:from>
    <xdr:to>
      <xdr:col>50</xdr:col>
      <xdr:colOff>114300</xdr:colOff>
      <xdr:row>97</xdr:row>
      <xdr:rowOff>98357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58842"/>
          <a:ext cx="889000" cy="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15962</xdr:rowOff>
    </xdr:from>
    <xdr:to>
      <xdr:col>45</xdr:col>
      <xdr:colOff>177800</xdr:colOff>
      <xdr:row>97</xdr:row>
      <xdr:rowOff>28192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4661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15962</xdr:rowOff>
    </xdr:from>
    <xdr:to>
      <xdr:col>41</xdr:col>
      <xdr:colOff>50800</xdr:colOff>
      <xdr:row>97</xdr:row>
      <xdr:rowOff>119763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46612"/>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82386</xdr:rowOff>
    </xdr:from>
    <xdr:to>
      <xdr:col>55</xdr:col>
      <xdr:colOff>50800</xdr:colOff>
      <xdr:row>98</xdr:row>
      <xdr:rowOff>12536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60813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47557</xdr:rowOff>
    </xdr:from>
    <xdr:to>
      <xdr:col>50</xdr:col>
      <xdr:colOff>165100</xdr:colOff>
      <xdr:row>97</xdr:row>
      <xdr:rowOff>149157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148842</xdr:rowOff>
    </xdr:from>
    <xdr:to>
      <xdr:col>46</xdr:col>
      <xdr:colOff>38100</xdr:colOff>
      <xdr:row>97</xdr:row>
      <xdr:rowOff>78992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136612</xdr:rowOff>
    </xdr:from>
    <xdr:to>
      <xdr:col>41</xdr:col>
      <xdr:colOff>101600</xdr:colOff>
      <xdr:row>97</xdr:row>
      <xdr:rowOff>66762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68963</xdr:rowOff>
    </xdr:from>
    <xdr:to>
      <xdr:col>36</xdr:col>
      <xdr:colOff>165100</xdr:colOff>
      <xdr:row>97</xdr:row>
      <xdr:rowOff>170563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81848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6839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31048</xdr:rowOff>
    </xdr:from>
    <xdr:to>
      <xdr:col>67</xdr:col>
      <xdr:colOff>101600</xdr:colOff>
      <xdr:row>39</xdr:row>
      <xdr:rowOff>132648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123775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14901</xdr:rowOff>
    </xdr:from>
    <xdr:to>
      <xdr:col>85</xdr:col>
      <xdr:colOff>127000</xdr:colOff>
      <xdr:row>74</xdr:row>
      <xdr:rowOff>49207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702201"/>
          <a:ext cx="8382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14901</xdr:rowOff>
    </xdr:from>
    <xdr:to>
      <xdr:col>81</xdr:col>
      <xdr:colOff>50800</xdr:colOff>
      <xdr:row>74</xdr:row>
      <xdr:rowOff>15652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02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15652</xdr:rowOff>
    </xdr:from>
    <xdr:to>
      <xdr:col>76</xdr:col>
      <xdr:colOff>114300</xdr:colOff>
      <xdr:row>74</xdr:row>
      <xdr:rowOff>82370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82370</xdr:rowOff>
    </xdr:from>
    <xdr:to>
      <xdr:col>71</xdr:col>
      <xdr:colOff>177800</xdr:colOff>
      <xdr:row>74</xdr:row>
      <xdr:rowOff>93882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169857</xdr:rowOff>
    </xdr:from>
    <xdr:to>
      <xdr:col>85</xdr:col>
      <xdr:colOff>177800</xdr:colOff>
      <xdr:row>74</xdr:row>
      <xdr:rowOff>100007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21284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135551</xdr:rowOff>
    </xdr:from>
    <xdr:to>
      <xdr:col>81</xdr:col>
      <xdr:colOff>101600</xdr:colOff>
      <xdr:row>74</xdr:row>
      <xdr:rowOff>65701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136302</xdr:rowOff>
    </xdr:from>
    <xdr:to>
      <xdr:col>76</xdr:col>
      <xdr:colOff>165100</xdr:colOff>
      <xdr:row>74</xdr:row>
      <xdr:rowOff>66452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82979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31570</xdr:rowOff>
    </xdr:from>
    <xdr:to>
      <xdr:col>72</xdr:col>
      <xdr:colOff>38100</xdr:colOff>
      <xdr:row>74</xdr:row>
      <xdr:rowOff>133170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149697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43082</xdr:rowOff>
    </xdr:from>
    <xdr:to>
      <xdr:col>67</xdr:col>
      <xdr:colOff>101600</xdr:colOff>
      <xdr:row>74</xdr:row>
      <xdr:rowOff>144682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161209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31348</xdr:rowOff>
    </xdr:from>
    <xdr:to>
      <xdr:col>85</xdr:col>
      <xdr:colOff>127000</xdr:colOff>
      <xdr:row>98</xdr:row>
      <xdr:rowOff>69100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448"/>
          <a:ext cx="8382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69100</xdr:rowOff>
    </xdr:from>
    <xdr:to>
      <xdr:col>81</xdr:col>
      <xdr:colOff>50800</xdr:colOff>
      <xdr:row>98</xdr:row>
      <xdr:rowOff>77223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1200"/>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77223</xdr:rowOff>
    </xdr:from>
    <xdr:to>
      <xdr:col>76</xdr:col>
      <xdr:colOff>114300</xdr:colOff>
      <xdr:row>98</xdr:row>
      <xdr:rowOff>120566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9323"/>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94895</xdr:rowOff>
    </xdr:from>
    <xdr:to>
      <xdr:col>71</xdr:col>
      <xdr:colOff>177800</xdr:colOff>
      <xdr:row>98</xdr:row>
      <xdr:rowOff>120566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6995"/>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151998</xdr:rowOff>
    </xdr:from>
    <xdr:to>
      <xdr:col>85</xdr:col>
      <xdr:colOff>177800</xdr:colOff>
      <xdr:row>98</xdr:row>
      <xdr:rowOff>82148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18300</xdr:rowOff>
    </xdr:from>
    <xdr:to>
      <xdr:col>81</xdr:col>
      <xdr:colOff>101600</xdr:colOff>
      <xdr:row>98</xdr:row>
      <xdr:rowOff>119900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111027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26423</xdr:rowOff>
    </xdr:from>
    <xdr:to>
      <xdr:col>76</xdr:col>
      <xdr:colOff>165100</xdr:colOff>
      <xdr:row>98</xdr:row>
      <xdr:rowOff>128023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69766</xdr:rowOff>
    </xdr:from>
    <xdr:to>
      <xdr:col>72</xdr:col>
      <xdr:colOff>38100</xdr:colOff>
      <xdr:row>98</xdr:row>
      <xdr:rowOff>171366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162493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44095</xdr:rowOff>
    </xdr:from>
    <xdr:to>
      <xdr:col>67</xdr:col>
      <xdr:colOff>101600</xdr:colOff>
      <xdr:row>98</xdr:row>
      <xdr:rowOff>145695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136822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3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xdr:rowOff>
    </xdr:from>
    <xdr:to>
      <xdr:col>116</xdr:col>
      <xdr:colOff>63500</xdr:colOff>
      <xdr:row>76</xdr:row>
      <xdr:rowOff>76949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46151"/>
          <a:ext cx="8382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46413</xdr:rowOff>
    </xdr:from>
    <xdr:to>
      <xdr:col>111</xdr:col>
      <xdr:colOff>177800</xdr:colOff>
      <xdr:row>76</xdr:row>
      <xdr:rowOff>76949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6613"/>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46413</xdr:rowOff>
    </xdr:from>
    <xdr:to>
      <xdr:col>107</xdr:col>
      <xdr:colOff>50800</xdr:colOff>
      <xdr:row>76</xdr:row>
      <xdr:rowOff>92590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92590</xdr:rowOff>
    </xdr:from>
    <xdr:to>
      <xdr:col>102</xdr:col>
      <xdr:colOff>114300</xdr:colOff>
      <xdr:row>76</xdr:row>
      <xdr:rowOff>150921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2279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136601</xdr:rowOff>
    </xdr:from>
    <xdr:to>
      <xdr:col>116</xdr:col>
      <xdr:colOff>114300</xdr:colOff>
      <xdr:row>76</xdr:row>
      <xdr:rowOff>66751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159478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26149</xdr:rowOff>
    </xdr:from>
    <xdr:to>
      <xdr:col>112</xdr:col>
      <xdr:colOff>38100</xdr:colOff>
      <xdr:row>76</xdr:row>
      <xdr:rowOff>127749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144277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167063</xdr:rowOff>
    </xdr:from>
    <xdr:to>
      <xdr:col>107</xdr:col>
      <xdr:colOff>101600</xdr:colOff>
      <xdr:row>76</xdr:row>
      <xdr:rowOff>97213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113739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41790</xdr:rowOff>
    </xdr:from>
    <xdr:to>
      <xdr:col>102</xdr:col>
      <xdr:colOff>165100</xdr:colOff>
      <xdr:row>76</xdr:row>
      <xdr:rowOff>143390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159917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100121</xdr:rowOff>
    </xdr:from>
    <xdr:to>
      <xdr:col>98</xdr:col>
      <xdr:colOff>38100</xdr:colOff>
      <xdr:row>77</xdr:row>
      <xdr:rowOff>30271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46797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443,501</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78,165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している要因としては退職手当の減少や職員の再任用への以降による減少が挙げられる。また類似団体平均を大きく上回っているのは本町では直営事業が多く、職員数が多いことが要因となっており、行政サービスの提供方法の差異によるものと言える。繰出金については、高齢化の進展に伴い、介護保険特別会計および後期高齢者医療特別会計への繰出金が増加しており住民一人当たりのコストが増加している状況である。これらの繰出金は今後も高齢化の進展が見込まれることから増加することが想定される。物件費のコストは住民一人当たり</a:t>
          </a:r>
          <a:r>
            <a:rPr kumimoji="1" lang="en-US" altLang="ja-JP" sz="1300">
              <a:latin typeface="ＭＳ Ｐゴシック" panose="020B0600070205080204" pitchFamily="50" charset="-128"/>
              <a:ea typeface="ＭＳ Ｐゴシック" panose="020B0600070205080204" pitchFamily="50" charset="-128"/>
            </a:rPr>
            <a:t>75,911</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9,310</a:t>
          </a:r>
          <a:r>
            <a:rPr kumimoji="1" lang="ja-JP" altLang="en-US" sz="1300">
              <a:latin typeface="ＭＳ Ｐゴシック" panose="020B0600070205080204" pitchFamily="50" charset="-128"/>
              <a:ea typeface="ＭＳ Ｐゴシック" panose="020B0600070205080204" pitchFamily="50" charset="-128"/>
            </a:rPr>
            <a:t>円の増加となった。これは、令和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様々な事業を展開したことや燃料費の高騰が増加の要因として挙げられる。公債費については、依然として厳しい水準にあることから、今後は交付税算入のない起債の新規発行を抑制し、土地の売却など財源に余裕が生じた場合には繰上償還を推進する。補助費等のコストは住民一人当たり</a:t>
          </a:r>
          <a:r>
            <a:rPr kumimoji="1" lang="en-US" altLang="ja-JP" sz="1300">
              <a:latin typeface="ＭＳ Ｐゴシック" panose="020B0600070205080204" pitchFamily="50" charset="-128"/>
              <a:ea typeface="ＭＳ Ｐゴシック" panose="020B0600070205080204" pitchFamily="50" charset="-128"/>
            </a:rPr>
            <a:t>34,465</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3,853</a:t>
          </a:r>
          <a:r>
            <a:rPr kumimoji="1" lang="ja-JP" altLang="en-US" sz="1300">
              <a:latin typeface="ＭＳ Ｐゴシック" panose="020B0600070205080204" pitchFamily="50" charset="-128"/>
              <a:ea typeface="ＭＳ Ｐゴシック" panose="020B0600070205080204" pitchFamily="50" charset="-128"/>
            </a:rPr>
            <a:t>円の増加となった。令和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クーポン券発行事業や水道基本料金の減免を実施したことが増加の要因として挙げられる。ごみ処理の広域化による建設費用に係る一部事務組合の分担金が多額見込まれることから、今後は例年の水準より大幅に増加することが想定される。普通建設事業費（うち新規整備）のコストは住民一人当たり</a:t>
          </a:r>
          <a:r>
            <a:rPr kumimoji="1" lang="en-US" altLang="ja-JP" sz="1300">
              <a:latin typeface="ＭＳ Ｐゴシック" panose="020B0600070205080204" pitchFamily="50" charset="-128"/>
              <a:ea typeface="ＭＳ Ｐゴシック" panose="020B0600070205080204" pitchFamily="50" charset="-128"/>
            </a:rPr>
            <a:t>28,618</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10,506</a:t>
          </a:r>
          <a:r>
            <a:rPr kumimoji="1" lang="ja-JP" altLang="en-US" sz="1300">
              <a:latin typeface="ＭＳ Ｐゴシック" panose="020B0600070205080204" pitchFamily="50" charset="-128"/>
              <a:ea typeface="ＭＳ Ｐゴシック" panose="020B0600070205080204" pitchFamily="50" charset="-128"/>
            </a:rPr>
            <a:t>円の増加となった。これは、不燃ごみ等を円滑に排出するための中継施設を建設したことが要因として挙げられる。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44450</xdr:rowOff>
    </xdr:from>
    <xdr:to>
      <xdr:col>24</xdr:col>
      <xdr:colOff>63500</xdr:colOff>
      <xdr:row>33</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59400"/>
          <a:ext cx="838200" cy="3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44450</xdr:rowOff>
    </xdr:from>
    <xdr:to>
      <xdr:col>19</xdr:col>
      <xdr:colOff>177800</xdr:colOff>
      <xdr:row>33</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5940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115316</xdr:rowOff>
    </xdr:from>
    <xdr:to>
      <xdr:col>15</xdr:col>
      <xdr:colOff>50800</xdr:colOff>
      <xdr:row>33</xdr:row>
      <xdr:rowOff>130175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116078</xdr:rowOff>
    </xdr:from>
    <xdr:to>
      <xdr:col>10</xdr:col>
      <xdr:colOff>114300</xdr:colOff>
      <xdr:row>33</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165100</xdr:rowOff>
    </xdr:from>
    <xdr:to>
      <xdr:col>20</xdr:col>
      <xdr:colOff>38100</xdr:colOff>
      <xdr:row>31</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111777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64516</xdr:rowOff>
    </xdr:from>
    <xdr:to>
      <xdr:col>15</xdr:col>
      <xdr:colOff>101600</xdr:colOff>
      <xdr:row>33</xdr:row>
      <xdr:rowOff>166116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79375</xdr:rowOff>
    </xdr:from>
    <xdr:to>
      <xdr:col>10</xdr:col>
      <xdr:colOff>165100</xdr:colOff>
      <xdr:row>34</xdr:row>
      <xdr:rowOff>9525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65278</xdr:rowOff>
    </xdr:from>
    <xdr:to>
      <xdr:col>6</xdr:col>
      <xdr:colOff>38100</xdr:colOff>
      <xdr:row>33</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115491</xdr:rowOff>
    </xdr:from>
    <xdr:to>
      <xdr:col>24</xdr:col>
      <xdr:colOff>63500</xdr:colOff>
      <xdr:row>57</xdr:row>
      <xdr:rowOff>164408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8141"/>
          <a:ext cx="838200" cy="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148067</xdr:rowOff>
    </xdr:from>
    <xdr:to>
      <xdr:col>19</xdr:col>
      <xdr:colOff>177800</xdr:colOff>
      <xdr:row>57</xdr:row>
      <xdr:rowOff>164408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77817"/>
          <a:ext cx="889000" cy="3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148067</xdr:rowOff>
    </xdr:from>
    <xdr:to>
      <xdr:col>15</xdr:col>
      <xdr:colOff>50800</xdr:colOff>
      <xdr:row>58</xdr:row>
      <xdr:rowOff>46420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77817"/>
          <a:ext cx="8890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35032</xdr:rowOff>
    </xdr:from>
    <xdr:to>
      <xdr:col>10</xdr:col>
      <xdr:colOff>114300</xdr:colOff>
      <xdr:row>58</xdr:row>
      <xdr:rowOff>46420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64691</xdr:rowOff>
    </xdr:from>
    <xdr:to>
      <xdr:col>24</xdr:col>
      <xdr:colOff>114300</xdr:colOff>
      <xdr:row>57</xdr:row>
      <xdr:rowOff>166291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87568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113608</xdr:rowOff>
    </xdr:from>
    <xdr:to>
      <xdr:col>20</xdr:col>
      <xdr:colOff>38100</xdr:colOff>
      <xdr:row>58</xdr:row>
      <xdr:rowOff>43758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97267</xdr:rowOff>
    </xdr:from>
    <xdr:to>
      <xdr:col>15</xdr:col>
      <xdr:colOff>101600</xdr:colOff>
      <xdr:row>56</xdr:row>
      <xdr:rowOff>27417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18544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167070</xdr:rowOff>
    </xdr:from>
    <xdr:to>
      <xdr:col>10</xdr:col>
      <xdr:colOff>165100</xdr:colOff>
      <xdr:row>58</xdr:row>
      <xdr:rowOff>97220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155682</xdr:rowOff>
    </xdr:from>
    <xdr:to>
      <xdr:col>6</xdr:col>
      <xdr:colOff>38100</xdr:colOff>
      <xdr:row>58</xdr:row>
      <xdr:rowOff>85832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77</xdr:row>
      <xdr:rowOff>50112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2536"/>
          <a:ext cx="8382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30886</xdr:rowOff>
    </xdr:from>
    <xdr:to>
      <xdr:col>19</xdr:col>
      <xdr:colOff>177800</xdr:colOff>
      <xdr:row>78</xdr:row>
      <xdr:rowOff>50645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2536"/>
          <a:ext cx="8890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50645</xdr:rowOff>
    </xdr:from>
    <xdr:to>
      <xdr:col>15</xdr:col>
      <xdr:colOff>50800</xdr:colOff>
      <xdr:row>78</xdr:row>
      <xdr:rowOff>115728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115728</xdr:rowOff>
    </xdr:from>
    <xdr:to>
      <xdr:col>10</xdr:col>
      <xdr:colOff>114300</xdr:colOff>
      <xdr:row>78</xdr:row>
      <xdr:rowOff>168176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82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170762</xdr:rowOff>
    </xdr:from>
    <xdr:to>
      <xdr:col>24</xdr:col>
      <xdr:colOff>114300</xdr:colOff>
      <xdr:row>77</xdr:row>
      <xdr:rowOff>100912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151536</xdr:rowOff>
    </xdr:from>
    <xdr:to>
      <xdr:col>20</xdr:col>
      <xdr:colOff>38100</xdr:colOff>
      <xdr:row>77</xdr:row>
      <xdr:rowOff>81686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171295</xdr:rowOff>
    </xdr:from>
    <xdr:to>
      <xdr:col>15</xdr:col>
      <xdr:colOff>101600</xdr:colOff>
      <xdr:row>78</xdr:row>
      <xdr:rowOff>101445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64928</xdr:rowOff>
    </xdr:from>
    <xdr:to>
      <xdr:col>10</xdr:col>
      <xdr:colOff>165100</xdr:colOff>
      <xdr:row>78</xdr:row>
      <xdr:rowOff>166528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157655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117376</xdr:rowOff>
    </xdr:from>
    <xdr:to>
      <xdr:col>6</xdr:col>
      <xdr:colOff>38100</xdr:colOff>
      <xdr:row>79</xdr:row>
      <xdr:rowOff>47526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148599</xdr:rowOff>
    </xdr:from>
    <xdr:to>
      <xdr:col>24</xdr:col>
      <xdr:colOff>63500</xdr:colOff>
      <xdr:row>95</xdr:row>
      <xdr:rowOff>127242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64899"/>
          <a:ext cx="838200" cy="1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127242</xdr:rowOff>
    </xdr:from>
    <xdr:to>
      <xdr:col>19</xdr:col>
      <xdr:colOff>177800</xdr:colOff>
      <xdr:row>97</xdr:row>
      <xdr:rowOff>152305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4992"/>
          <a:ext cx="8890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152305</xdr:rowOff>
    </xdr:from>
    <xdr:to>
      <xdr:col>15</xdr:col>
      <xdr:colOff>50800</xdr:colOff>
      <xdr:row>98</xdr:row>
      <xdr:rowOff>44422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42969</xdr:rowOff>
    </xdr:from>
    <xdr:to>
      <xdr:col>10</xdr:col>
      <xdr:colOff>114300</xdr:colOff>
      <xdr:row>98</xdr:row>
      <xdr:rowOff>44422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50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97799</xdr:rowOff>
    </xdr:from>
    <xdr:to>
      <xdr:col>24</xdr:col>
      <xdr:colOff>114300</xdr:colOff>
      <xdr:row>95</xdr:row>
      <xdr:rowOff>27949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120676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76442</xdr:rowOff>
    </xdr:from>
    <xdr:to>
      <xdr:col>20</xdr:col>
      <xdr:colOff>38100</xdr:colOff>
      <xdr:row>96</xdr:row>
      <xdr:rowOff>6592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23119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101505</xdr:rowOff>
    </xdr:from>
    <xdr:to>
      <xdr:col>15</xdr:col>
      <xdr:colOff>101600</xdr:colOff>
      <xdr:row>98</xdr:row>
      <xdr:rowOff>31655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48182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165072</xdr:rowOff>
    </xdr:from>
    <xdr:to>
      <xdr:col>10</xdr:col>
      <xdr:colOff>165100</xdr:colOff>
      <xdr:row>98</xdr:row>
      <xdr:rowOff>95222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111749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163619</xdr:rowOff>
    </xdr:from>
    <xdr:to>
      <xdr:col>6</xdr:col>
      <xdr:colOff>38100</xdr:colOff>
      <xdr:row>98</xdr:row>
      <xdr:rowOff>93769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110296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60016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250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60016</xdr:rowOff>
    </xdr:from>
    <xdr:to>
      <xdr:col>50</xdr:col>
      <xdr:colOff>114300</xdr:colOff>
      <xdr:row>38</xdr:row>
      <xdr:rowOff>121412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5116"/>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122392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65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130229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749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9216</xdr:rowOff>
    </xdr:from>
    <xdr:to>
      <xdr:col>50</xdr:col>
      <xdr:colOff>165100</xdr:colOff>
      <xdr:row>38</xdr:row>
      <xdr:rowOff>110816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9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17289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71592</xdr:rowOff>
    </xdr:from>
    <xdr:to>
      <xdr:col>41</xdr:col>
      <xdr:colOff>101600</xdr:colOff>
      <xdr:row>39</xdr:row>
      <xdr:rowOff>1742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18269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79429</xdr:rowOff>
    </xdr:from>
    <xdr:to>
      <xdr:col>36</xdr:col>
      <xdr:colOff>165100</xdr:colOff>
      <xdr:row>39</xdr:row>
      <xdr:rowOff>9579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26106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79856</xdr:rowOff>
    </xdr:from>
    <xdr:to>
      <xdr:col>55</xdr:col>
      <xdr:colOff>0</xdr:colOff>
      <xdr:row>59</xdr:row>
      <xdr:rowOff>79938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95406"/>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63723</xdr:rowOff>
    </xdr:from>
    <xdr:to>
      <xdr:col>50</xdr:col>
      <xdr:colOff>114300</xdr:colOff>
      <xdr:row>59</xdr:row>
      <xdr:rowOff>79938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9273"/>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61911</xdr:rowOff>
    </xdr:from>
    <xdr:to>
      <xdr:col>45</xdr:col>
      <xdr:colOff>177800</xdr:colOff>
      <xdr:row>59</xdr:row>
      <xdr:rowOff>63723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7461"/>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61911</xdr:rowOff>
    </xdr:from>
    <xdr:to>
      <xdr:col>41</xdr:col>
      <xdr:colOff>50800</xdr:colOff>
      <xdr:row>59</xdr:row>
      <xdr:rowOff>62254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74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29056</xdr:rowOff>
    </xdr:from>
    <xdr:to>
      <xdr:col>55</xdr:col>
      <xdr:colOff>50800</xdr:colOff>
      <xdr:row>59</xdr:row>
      <xdr:rowOff>130656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115433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29138</xdr:rowOff>
    </xdr:from>
    <xdr:to>
      <xdr:col>50</xdr:col>
      <xdr:colOff>165100</xdr:colOff>
      <xdr:row>59</xdr:row>
      <xdr:rowOff>130738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121865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12923</xdr:rowOff>
    </xdr:from>
    <xdr:to>
      <xdr:col>46</xdr:col>
      <xdr:colOff>38100</xdr:colOff>
      <xdr:row>59</xdr:row>
      <xdr:rowOff>114523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105650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11111</xdr:rowOff>
    </xdr:from>
    <xdr:to>
      <xdr:col>41</xdr:col>
      <xdr:colOff>101600</xdr:colOff>
      <xdr:row>59</xdr:row>
      <xdr:rowOff>112711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103838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11454</xdr:rowOff>
    </xdr:from>
    <xdr:to>
      <xdr:col>36</xdr:col>
      <xdr:colOff>165100</xdr:colOff>
      <xdr:row>59</xdr:row>
      <xdr:rowOff>113054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104181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73177</xdr:rowOff>
    </xdr:from>
    <xdr:to>
      <xdr:col>55</xdr:col>
      <xdr:colOff>0</xdr:colOff>
      <xdr:row>78</xdr:row>
      <xdr:rowOff>96610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46277"/>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113830</xdr:rowOff>
    </xdr:from>
    <xdr:to>
      <xdr:col>50</xdr:col>
      <xdr:colOff>114300</xdr:colOff>
      <xdr:row>78</xdr:row>
      <xdr:rowOff>96610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144030"/>
          <a:ext cx="889000" cy="3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113830</xdr:rowOff>
    </xdr:from>
    <xdr:to>
      <xdr:col>45</xdr:col>
      <xdr:colOff>177800</xdr:colOff>
      <xdr:row>79</xdr:row>
      <xdr:rowOff>3226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44030"/>
          <a:ext cx="889000" cy="4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42354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7776"/>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22377</xdr:rowOff>
    </xdr:from>
    <xdr:to>
      <xdr:col>55</xdr:col>
      <xdr:colOff>50800</xdr:colOff>
      <xdr:row>78</xdr:row>
      <xdr:rowOff>123977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108754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45810</xdr:rowOff>
    </xdr:from>
    <xdr:to>
      <xdr:col>50</xdr:col>
      <xdr:colOff>165100</xdr:colOff>
      <xdr:row>78</xdr:row>
      <xdr:rowOff>147410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63030</xdr:rowOff>
    </xdr:from>
    <xdr:to>
      <xdr:col>46</xdr:col>
      <xdr:colOff>38100</xdr:colOff>
      <xdr:row>76</xdr:row>
      <xdr:rowOff>164630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163004</xdr:rowOff>
    </xdr:from>
    <xdr:to>
      <xdr:col>36</xdr:col>
      <xdr:colOff>165100</xdr:colOff>
      <xdr:row>79</xdr:row>
      <xdr:rowOff>93154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84281</xdr:rowOff>
    </xdr:from>
    <xdr:ext cx="313932"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815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39181</xdr:rowOff>
    </xdr:from>
    <xdr:to>
      <xdr:col>55</xdr:col>
      <xdr:colOff>0</xdr:colOff>
      <xdr:row>97</xdr:row>
      <xdr:rowOff>39236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69831"/>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39236</xdr:rowOff>
    </xdr:from>
    <xdr:to>
      <xdr:col>50</xdr:col>
      <xdr:colOff>114300</xdr:colOff>
      <xdr:row>97</xdr:row>
      <xdr:rowOff>61759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9886"/>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61759</xdr:rowOff>
    </xdr:from>
    <xdr:to>
      <xdr:col>45</xdr:col>
      <xdr:colOff>177800</xdr:colOff>
      <xdr:row>97</xdr:row>
      <xdr:rowOff>104277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92409"/>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104277</xdr:rowOff>
    </xdr:from>
    <xdr:to>
      <xdr:col>41</xdr:col>
      <xdr:colOff>50800</xdr:colOff>
      <xdr:row>97</xdr:row>
      <xdr:rowOff>110570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34927"/>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159831</xdr:rowOff>
    </xdr:from>
    <xdr:to>
      <xdr:col>55</xdr:col>
      <xdr:colOff>50800</xdr:colOff>
      <xdr:row>97</xdr:row>
      <xdr:rowOff>89981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138258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159886</xdr:rowOff>
    </xdr:from>
    <xdr:to>
      <xdr:col>50</xdr:col>
      <xdr:colOff>165100</xdr:colOff>
      <xdr:row>97</xdr:row>
      <xdr:rowOff>90036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81163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xdr:rowOff>
    </xdr:from>
    <xdr:to>
      <xdr:col>46</xdr:col>
      <xdr:colOff>38100</xdr:colOff>
      <xdr:row>97</xdr:row>
      <xdr:rowOff>112559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103686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53477</xdr:rowOff>
    </xdr:from>
    <xdr:to>
      <xdr:col>41</xdr:col>
      <xdr:colOff>101600</xdr:colOff>
      <xdr:row>97</xdr:row>
      <xdr:rowOff>155077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59770</xdr:rowOff>
    </xdr:from>
    <xdr:to>
      <xdr:col>36</xdr:col>
      <xdr:colOff>165100</xdr:colOff>
      <xdr:row>97</xdr:row>
      <xdr:rowOff>161370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152497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68834</xdr:rowOff>
    </xdr:from>
    <xdr:to>
      <xdr:col>85</xdr:col>
      <xdr:colOff>127000</xdr:colOff>
      <xdr:row>38</xdr:row>
      <xdr:rowOff>92189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83934"/>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13589</xdr:rowOff>
    </xdr:from>
    <xdr:to>
      <xdr:col>81</xdr:col>
      <xdr:colOff>50800</xdr:colOff>
      <xdr:row>38</xdr:row>
      <xdr:rowOff>92189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2868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63538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2868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42316</xdr:rowOff>
    </xdr:from>
    <xdr:to>
      <xdr:col>71</xdr:col>
      <xdr:colOff>177800</xdr:colOff>
      <xdr:row>38</xdr:row>
      <xdr:rowOff>63538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57416"/>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18034</xdr:rowOff>
    </xdr:from>
    <xdr:to>
      <xdr:col>85</xdr:col>
      <xdr:colOff>177800</xdr:colOff>
      <xdr:row>38</xdr:row>
      <xdr:rowOff>119634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167911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41389</xdr:rowOff>
    </xdr:from>
    <xdr:to>
      <xdr:col>81</xdr:col>
      <xdr:colOff>101600</xdr:colOff>
      <xdr:row>38</xdr:row>
      <xdr:rowOff>142989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134116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134239</xdr:rowOff>
    </xdr:from>
    <xdr:to>
      <xdr:col>76</xdr:col>
      <xdr:colOff>165100</xdr:colOff>
      <xdr:row>38</xdr:row>
      <xdr:rowOff>64389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55516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12738</xdr:rowOff>
    </xdr:from>
    <xdr:to>
      <xdr:col>72</xdr:col>
      <xdr:colOff>38100</xdr:colOff>
      <xdr:row>38</xdr:row>
      <xdr:rowOff>114338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105465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162966</xdr:rowOff>
    </xdr:from>
    <xdr:to>
      <xdr:col>67</xdr:col>
      <xdr:colOff>101600</xdr:colOff>
      <xdr:row>38</xdr:row>
      <xdr:rowOff>93116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84243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87171</xdr:rowOff>
    </xdr:from>
    <xdr:to>
      <xdr:col>85</xdr:col>
      <xdr:colOff>127000</xdr:colOff>
      <xdr:row>57</xdr:row>
      <xdr:rowOff>104284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59821"/>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60033</xdr:rowOff>
    </xdr:from>
    <xdr:to>
      <xdr:col>81</xdr:col>
      <xdr:colOff>50800</xdr:colOff>
      <xdr:row>57</xdr:row>
      <xdr:rowOff>104284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61233"/>
          <a:ext cx="889000" cy="2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60033</xdr:rowOff>
    </xdr:from>
    <xdr:to>
      <xdr:col>76</xdr:col>
      <xdr:colOff>114300</xdr:colOff>
      <xdr:row>57</xdr:row>
      <xdr:rowOff>159245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61233"/>
          <a:ext cx="889000" cy="2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10999</xdr:rowOff>
    </xdr:from>
    <xdr:to>
      <xdr:col>71</xdr:col>
      <xdr:colOff>177800</xdr:colOff>
      <xdr:row>57</xdr:row>
      <xdr:rowOff>159245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83649"/>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36371</xdr:rowOff>
    </xdr:from>
    <xdr:to>
      <xdr:col>85</xdr:col>
      <xdr:colOff>177800</xdr:colOff>
      <xdr:row>57</xdr:row>
      <xdr:rowOff>137971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14798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53484</xdr:rowOff>
    </xdr:from>
    <xdr:to>
      <xdr:col>81</xdr:col>
      <xdr:colOff>101600</xdr:colOff>
      <xdr:row>57</xdr:row>
      <xdr:rowOff>155084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146211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9233</xdr:rowOff>
    </xdr:from>
    <xdr:to>
      <xdr:col>76</xdr:col>
      <xdr:colOff>165100</xdr:colOff>
      <xdr:row>56</xdr:row>
      <xdr:rowOff>110833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101960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108445</xdr:rowOff>
    </xdr:from>
    <xdr:to>
      <xdr:col>72</xdr:col>
      <xdr:colOff>38100</xdr:colOff>
      <xdr:row>58</xdr:row>
      <xdr:rowOff>38595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131649</xdr:rowOff>
    </xdr:from>
    <xdr:to>
      <xdr:col>67</xdr:col>
      <xdr:colOff>101600</xdr:colOff>
      <xdr:row>57</xdr:row>
      <xdr:rowOff>61799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5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81848</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26398"/>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31048</xdr:rowOff>
    </xdr:from>
    <xdr:to>
      <xdr:col>67</xdr:col>
      <xdr:colOff>101600</xdr:colOff>
      <xdr:row>79</xdr:row>
      <xdr:rowOff>132648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123775</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6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14901</xdr:rowOff>
    </xdr:from>
    <xdr:to>
      <xdr:col>85</xdr:col>
      <xdr:colOff>127000</xdr:colOff>
      <xdr:row>94</xdr:row>
      <xdr:rowOff>49206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131201"/>
          <a:ext cx="8382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14901</xdr:rowOff>
    </xdr:from>
    <xdr:to>
      <xdr:col>81</xdr:col>
      <xdr:colOff>50800</xdr:colOff>
      <xdr:row>94</xdr:row>
      <xdr:rowOff>15652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131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15652</xdr:rowOff>
    </xdr:from>
    <xdr:to>
      <xdr:col>76</xdr:col>
      <xdr:colOff>114300</xdr:colOff>
      <xdr:row>94</xdr:row>
      <xdr:rowOff>82370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82370</xdr:rowOff>
    </xdr:from>
    <xdr:to>
      <xdr:col>71</xdr:col>
      <xdr:colOff>177800</xdr:colOff>
      <xdr:row>94</xdr:row>
      <xdr:rowOff>93883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169856</xdr:rowOff>
    </xdr:from>
    <xdr:to>
      <xdr:col>85</xdr:col>
      <xdr:colOff>177800</xdr:colOff>
      <xdr:row>94</xdr:row>
      <xdr:rowOff>100006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1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21283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59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135551</xdr:rowOff>
    </xdr:from>
    <xdr:to>
      <xdr:col>81</xdr:col>
      <xdr:colOff>101600</xdr:colOff>
      <xdr:row>94</xdr:row>
      <xdr:rowOff>65701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82228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58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136302</xdr:rowOff>
    </xdr:from>
    <xdr:to>
      <xdr:col>76</xdr:col>
      <xdr:colOff>165100</xdr:colOff>
      <xdr:row>94</xdr:row>
      <xdr:rowOff>66452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82979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31570</xdr:rowOff>
    </xdr:from>
    <xdr:to>
      <xdr:col>72</xdr:col>
      <xdr:colOff>38100</xdr:colOff>
      <xdr:row>94</xdr:row>
      <xdr:rowOff>133170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149697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43083</xdr:rowOff>
    </xdr:from>
    <xdr:to>
      <xdr:col>67</xdr:col>
      <xdr:colOff>101600</xdr:colOff>
      <xdr:row>94</xdr:row>
      <xdr:rowOff>144683</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161210</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12,839</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71,354</a:t>
          </a:r>
          <a:r>
            <a:rPr kumimoji="1" lang="ja-JP" altLang="en-US" sz="1300">
              <a:latin typeface="ＭＳ Ｐゴシック" panose="020B0600070205080204" pitchFamily="50" charset="-128"/>
              <a:ea typeface="ＭＳ Ｐゴシック" panose="020B0600070205080204" pitchFamily="50" charset="-128"/>
            </a:rPr>
            <a:t>円となった。主な増加の要因として、例年と比較して実質収支が多く、財政調整基金や公共施設整備基金への積立てが大幅に増加したことが挙げられる。衛生費の住民一人当たりのコストについては、前年度と比較すると</a:t>
          </a:r>
          <a:r>
            <a:rPr kumimoji="1" lang="en-US" altLang="ja-JP" sz="1300">
              <a:latin typeface="ＭＳ Ｐゴシック" panose="020B0600070205080204" pitchFamily="50" charset="-128"/>
              <a:ea typeface="ＭＳ Ｐゴシック" panose="020B0600070205080204" pitchFamily="50" charset="-128"/>
            </a:rPr>
            <a:t>9,192</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69,455</a:t>
          </a:r>
          <a:r>
            <a:rPr kumimoji="1" lang="ja-JP" altLang="en-US" sz="1300">
              <a:latin typeface="ＭＳ Ｐゴシック" panose="020B0600070205080204" pitchFamily="50" charset="-128"/>
              <a:ea typeface="ＭＳ Ｐゴシック" panose="020B0600070205080204" pitchFamily="50" charset="-128"/>
            </a:rPr>
            <a:t>円となった。増加の要因としては、不燃ごみ等中継施設の建設や焼却場解体に係る臨時的経費があったことが挙げられる。教育費の住民一人当たりのコストは前年度から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41,717</a:t>
          </a:r>
          <a:r>
            <a:rPr kumimoji="1" lang="ja-JP" altLang="en-US" sz="1300">
              <a:latin typeface="ＭＳ Ｐゴシック" panose="020B0600070205080204" pitchFamily="50" charset="-128"/>
              <a:ea typeface="ＭＳ Ｐゴシック" panose="020B0600070205080204" pitchFamily="50" charset="-128"/>
            </a:rPr>
            <a:t>円となった。今後は中学校の統合による校舎の再整備を控えていることから、一時的にコストが増加することが見込まれる。商工費の住民一人当たりのコストは前年度から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円増加しており、今年度は</a:t>
          </a:r>
          <a:r>
            <a:rPr kumimoji="1" lang="en-US" altLang="ja-JP" sz="1300">
              <a:latin typeface="ＭＳ Ｐゴシック" panose="020B0600070205080204" pitchFamily="50" charset="-128"/>
              <a:ea typeface="ＭＳ Ｐゴシック" panose="020B0600070205080204" pitchFamily="50" charset="-128"/>
            </a:rPr>
            <a:t>3,746</a:t>
          </a:r>
          <a:r>
            <a:rPr kumimoji="1" lang="ja-JP" altLang="en-US" sz="1300">
              <a:latin typeface="ＭＳ Ｐゴシック" panose="020B0600070205080204" pitchFamily="50" charset="-128"/>
              <a:ea typeface="ＭＳ Ｐゴシック" panose="020B0600070205080204" pitchFamily="50" charset="-128"/>
            </a:rPr>
            <a:t>円となった。増加の要因としては、令和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年度に臨時事業としてクーポン券発行事業を実施しており、住民一人当たり</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円のクーポン券を配布したが、令和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年度も同様の事業で住民一人当たり</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円のクーポン券を配布していることが挙げられる。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将来の施設更新需要に備えて特定目的基金である公共施設整備基金への積立てを推進しているものの、財政調整基金は災害などの臨時財政需要に備えるため、実質収支比率と合わせて標準財政規模の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年度に多額の実質収支があったことから、令和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年度は単年度収支がマイナスとなっており、実質単年度収支は大幅に減少している。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の耐震改修や配水管の更新など資本的支出が増加しており、剰余金が減少傾向にあ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前年度と比較すると元利償還金は減少している。これは、令和３年度に償還額の大きい小集落地区改良事業及び第三小学校建設事業に係る償還が終了したことが主な減少の要因として挙げられる。　算入公債費等については、地域改善対策特定事業債の償還終了が進んでおり減少傾向である。今後はごみ処理の広域化や中学校統合に伴う校舎の再整備により多額の起債を予定しているため、実質公債費比率は悪化する見込みであるが、交付税算入のない起債を抑制するなど財政の健全化に努めていか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公営企業債の地方債残高についても着実に減少している。また、充当可能財源等については、地域改善対策事業債等の償還が段階的に終了していることに伴い、基準財政需要額算入見込額は減少しているが、公共施設整備基金への積立てを積極的に行っていることから充当可能基金は増加している。今後はごみ処理の広域化や中学校統合に伴う校舎の再整備により多額の起債を予定していることから、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前年度から全体の基金残高が増加している要因としては、実質収支が増加したことが挙げられる。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住宅新築資金等貸付事業基金：実質収支を積み立てたことによる増加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第三セクター等改革推進債償還基金：繰上償還を実施したことによる減少と旧土地開発公社の土地を売却し積み立てたことによる増加を相殺して減少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長寿社会福祉基金：敬老事業等に活用したことによる減少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基金の取崩しよりも実質収支による積立てが上回ったことに伴い、積立金が増加した。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年度普通交付税再算定に伴う「臨時財政対策債償還基金費」相当分を積み立てていたが、繰上償還の財源に活用したため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DFD20B-4152-42AF-940C-AFA46FF4F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0A246B-63CB-481E-A66C-EC19191AE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559DD1-3B84-4C5D-AF61-E8C5489C287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FDC46AC-3157-462A-9884-38B35E8981D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1E9F61E-AA22-4293-AC7C-F328B4EF934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59F3B7-D868-4996-B37B-3879D007D21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308D67C-4C76-4EE7-B742-09DB12F8EBB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DFE3A9E-DA7A-4C1C-80FF-EBA37B8E8B6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144E1D0-0E4B-499E-93C6-9AA9DDB13EA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BFAE27-8843-40F4-AADD-24C3A947F0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DF9969-E44F-47AD-9F9C-63F3CD27F10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24B3F91-37BE-4491-8648-422FA084D5A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4496DF2-A9D2-49C3-AD3B-3F8D8E45744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5DFA00-FD00-4DE0-A250-608B76AD2EB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538A7AB-CD96-44FA-A1BA-C6FCA938A32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952935-4AE6-4F5E-B577-50BFB42F518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5134B86-A840-4FD4-8D19-AC94ABB37AB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86D3768-47EF-4ADD-9109-A5E4FB5D296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0F3747-BD50-4407-BD6D-BA9FDD3C69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F38CE4-365D-48EE-98DE-BED069BE503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880457-F7A1-48CB-A122-EEE4FA524D4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B5A09A-B35B-4B17-9234-3C333B40BCB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C89B311-57FE-4073-A58D-FBB7B517065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68673C-3F4C-458E-91D3-BC1917CE85C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643A8D6-42B7-4885-A334-29949C0BC6B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CFCD0FB-C4CA-492B-9D25-8EA48D9BEE6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6FFC42-0A4E-40D3-A88E-D0C460776B4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F77BC40-A6B4-470E-A35E-E840332430F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53845E-C122-45C1-983C-87C271A378E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B9ADE13-4B90-4BE7-9F0A-3A93075CD01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790ADB6-DF1F-40A3-895A-5DD3E839EC5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6F780EB-DC6C-4AEF-80F6-7E164005B21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F7849D1-75F3-4E63-BF47-A6A27287B5A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55345C3-D251-442E-B636-4845EF53D25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C5C0F8-381A-4F74-8761-DCEE4ED4A0A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9B7D4DB-A372-40A9-BC2D-B742BF84C43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1EAA42-1013-4C89-B3DB-4983C1FAD90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D15D138-2075-4140-8638-AA6C961B86A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28C2C64-D90D-4553-94CB-366F64E3DEF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6CF727-9CAE-4337-B34F-626F3CE1F4F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C1E8E7-3F22-4781-BCD6-A1C5735B330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635F31-DE08-4545-8476-8A343989E9D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221D84-AEED-449B-9EDE-B82C0CD79F5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0E62BF2-5A91-46FF-B0FB-71FE43D7B93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23643C-BFF1-4770-8ED8-47A7BECC4FA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ECED5F2-1EFA-4D39-A067-DAC3D965D94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D05FF3-38E9-45DE-8F23-D2FCC27A661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６６．８％となり、前年度と比較すると４．２ポイントの減少となった。比率が減少した要因としては、令和４年度にごみ中継施設を新たに建設し、老朽化が進んでいた焼却場を解体したことが挙げられる。しかし、類似団体と比較すると資産の減価償却が進んでいる状況にあるため、公共施設等総合管理計画に基づき、使用頻度の低い施設や老朽化が著しい施設については、施設の統廃合、複合化、集約化を推進し、保有資産の縮減を図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BF6E331-C695-41E6-84C3-CB355C7FC6A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08442CB-F45D-4230-8E85-36D1F5DC57B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131CC39-DB03-4519-B4F4-8120CDBBC30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E45E35C-BAB3-447C-B0CF-64A7ACDCD12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EC47093-EEF3-4EB8-A075-220960AF768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FDB0DFE-C8E1-46C9-BBC4-43D45E4B68F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5E7B658-C924-41BB-A3DB-F50E63962D4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4961CE0-3F22-42CE-A5AC-E2EF101144B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F49FFF6-433E-4C22-BE4A-5B15CBF2497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DA4AEE6-7420-45A9-B4F4-E4937D68574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4BF5C0C-2DE3-4F30-B85D-1EEF54E0B2C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CB2264A-4FEA-458F-BD23-19A3EF4B3DB2}"/>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6E81035-0CC9-4D54-8118-B8564E6062B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441973D-C778-4A6D-B77A-4FEBB4F89F0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22BD61E-60AE-48C8-83B8-4CE6448434D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596D2BA-92ED-4732-A9E6-1E9FF19A07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96C86A96-D4FD-4011-A152-B012F0201331}"/>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539FB81D-BB45-45DD-B267-2D90DA8D12DC}"/>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17A4A808-8093-4292-8DFA-8E08C8C478FC}"/>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DD6F5944-C49E-4DF8-98AE-EE2FC2B1B392}"/>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EDD16960-1F36-40DC-9799-A804C9C6E11E}"/>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7A9B45DE-604F-4208-8236-165C0BFBC571}"/>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CF7D6E09-8289-4A7B-A6EC-7EC6F06B7423}"/>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DEA09500-9DD2-4D31-AE33-DD0CC737D662}"/>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9A1B0BD7-D132-449F-B580-D0F3647D1754}"/>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96E37706-FCEE-4A45-A1F2-8BCEE857996E}"/>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EE02819-D95A-4957-AAA6-40D76FE12D1F}"/>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B5E232F-32DE-495A-ACB9-5F676112D2E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0E5603A-2134-4C0E-A816-DD9E5AEE7EA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7A6CF8-7D73-4B81-9931-5E17472ACC1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3FB9357-7D63-44CD-BDB3-87E74470EA2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8384844-7386-4E74-A5F0-06D354E582D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id="{2298CEE8-84E8-4C8E-AE9E-DFF5DB19BB75}"/>
            </a:ext>
          </a:extLst>
        </xdr:cNvPr>
        <xdr:cNvSpPr/>
      </xdr:nvSpPr>
      <xdr:spPr>
        <a:xfrm>
          <a:off x="4157345" y="6106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AB12384A-AFB6-4E7F-9B47-EF4058C07D10}"/>
            </a:ext>
          </a:extLst>
        </xdr:cNvPr>
        <xdr:cNvSpPr txBox="1"/>
      </xdr:nvSpPr>
      <xdr:spPr>
        <a:xfrm>
          <a:off x="4258945" y="608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83" name="楕円 82">
          <a:extLst>
            <a:ext uri="{FF2B5EF4-FFF2-40B4-BE49-F238E27FC236}">
              <a16:creationId xmlns:a16="http://schemas.microsoft.com/office/drawing/2014/main" id="{647EAF1A-F5B0-49FD-92C0-72032C94FD91}"/>
            </a:ext>
          </a:extLst>
        </xdr:cNvPr>
        <xdr:cNvSpPr/>
      </xdr:nvSpPr>
      <xdr:spPr>
        <a:xfrm>
          <a:off x="3537585" y="625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170392</xdr:rowOff>
    </xdr:to>
    <xdr:cxnSp macro="">
      <xdr:nvCxnSpPr>
        <xdr:cNvPr id="84" name="直線コネクタ 83">
          <a:extLst>
            <a:ext uri="{FF2B5EF4-FFF2-40B4-BE49-F238E27FC236}">
              <a16:creationId xmlns:a16="http://schemas.microsoft.com/office/drawing/2014/main" id="{3E8C7E36-6C74-4D26-A960-A7F5F4C24B23}"/>
            </a:ext>
          </a:extLst>
        </xdr:cNvPr>
        <xdr:cNvCxnSpPr/>
      </xdr:nvCxnSpPr>
      <xdr:spPr>
        <a:xfrm flipV="1">
          <a:off x="3588385" y="6153362"/>
          <a:ext cx="61976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94403</xdr:rowOff>
    </xdr:from>
    <xdr:to>
      <xdr:col>15</xdr:col>
      <xdr:colOff>187325</xdr:colOff>
      <xdr:row>33</xdr:row>
      <xdr:rowOff>24553</xdr:rowOff>
    </xdr:to>
    <xdr:sp macro="" textlink="">
      <xdr:nvSpPr>
        <xdr:cNvPr id="85" name="楕円 84">
          <a:extLst>
            <a:ext uri="{FF2B5EF4-FFF2-40B4-BE49-F238E27FC236}">
              <a16:creationId xmlns:a16="http://schemas.microsoft.com/office/drawing/2014/main" id="{B3A28DB9-0111-4906-961F-AD7EE124F80D}"/>
            </a:ext>
          </a:extLst>
        </xdr:cNvPr>
        <xdr:cNvSpPr/>
      </xdr:nvSpPr>
      <xdr:spPr>
        <a:xfrm>
          <a:off x="2867025" y="6228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145203</xdr:rowOff>
    </xdr:from>
    <xdr:to>
      <xdr:col>19</xdr:col>
      <xdr:colOff>136525</xdr:colOff>
      <xdr:row>32</xdr:row>
      <xdr:rowOff>170392</xdr:rowOff>
    </xdr:to>
    <xdr:cxnSp macro="">
      <xdr:nvCxnSpPr>
        <xdr:cNvPr id="86" name="直線コネクタ 85">
          <a:extLst>
            <a:ext uri="{FF2B5EF4-FFF2-40B4-BE49-F238E27FC236}">
              <a16:creationId xmlns:a16="http://schemas.microsoft.com/office/drawing/2014/main" id="{41161A24-3D3D-4DFA-B81A-E1834CD8D140}"/>
            </a:ext>
          </a:extLst>
        </xdr:cNvPr>
        <xdr:cNvCxnSpPr/>
      </xdr:nvCxnSpPr>
      <xdr:spPr>
        <a:xfrm>
          <a:off x="2917825" y="627930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51223</xdr:rowOff>
    </xdr:from>
    <xdr:to>
      <xdr:col>11</xdr:col>
      <xdr:colOff>187325</xdr:colOff>
      <xdr:row>32</xdr:row>
      <xdr:rowOff>152823</xdr:rowOff>
    </xdr:to>
    <xdr:sp macro="" textlink="">
      <xdr:nvSpPr>
        <xdr:cNvPr id="87" name="楕円 86">
          <a:extLst>
            <a:ext uri="{FF2B5EF4-FFF2-40B4-BE49-F238E27FC236}">
              <a16:creationId xmlns:a16="http://schemas.microsoft.com/office/drawing/2014/main" id="{03F90FEE-A687-450A-A13D-2A3D5EA540B7}"/>
            </a:ext>
          </a:extLst>
        </xdr:cNvPr>
        <xdr:cNvSpPr/>
      </xdr:nvSpPr>
      <xdr:spPr>
        <a:xfrm>
          <a:off x="2196465" y="6185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102023</xdr:rowOff>
    </xdr:from>
    <xdr:to>
      <xdr:col>15</xdr:col>
      <xdr:colOff>136525</xdr:colOff>
      <xdr:row>32</xdr:row>
      <xdr:rowOff>145203</xdr:rowOff>
    </xdr:to>
    <xdr:cxnSp macro="">
      <xdr:nvCxnSpPr>
        <xdr:cNvPr id="88" name="直線コネクタ 87">
          <a:extLst>
            <a:ext uri="{FF2B5EF4-FFF2-40B4-BE49-F238E27FC236}">
              <a16:creationId xmlns:a16="http://schemas.microsoft.com/office/drawing/2014/main" id="{74B6DD31-88F3-4E3B-854B-96D00AB74939}"/>
            </a:ext>
          </a:extLst>
        </xdr:cNvPr>
        <xdr:cNvCxnSpPr/>
      </xdr:nvCxnSpPr>
      <xdr:spPr>
        <a:xfrm>
          <a:off x="2247265" y="623612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8043</xdr:rowOff>
    </xdr:from>
    <xdr:to>
      <xdr:col>7</xdr:col>
      <xdr:colOff>187325</xdr:colOff>
      <xdr:row>32</xdr:row>
      <xdr:rowOff>109643</xdr:rowOff>
    </xdr:to>
    <xdr:sp macro="" textlink="">
      <xdr:nvSpPr>
        <xdr:cNvPr id="89" name="楕円 88">
          <a:extLst>
            <a:ext uri="{FF2B5EF4-FFF2-40B4-BE49-F238E27FC236}">
              <a16:creationId xmlns:a16="http://schemas.microsoft.com/office/drawing/2014/main" id="{011BA449-606E-4D5F-AF5A-5C31C3A13A66}"/>
            </a:ext>
          </a:extLst>
        </xdr:cNvPr>
        <xdr:cNvSpPr/>
      </xdr:nvSpPr>
      <xdr:spPr>
        <a:xfrm>
          <a:off x="1525905" y="61421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58843</xdr:rowOff>
    </xdr:from>
    <xdr:to>
      <xdr:col>11</xdr:col>
      <xdr:colOff>136525</xdr:colOff>
      <xdr:row>32</xdr:row>
      <xdr:rowOff>102023</xdr:rowOff>
    </xdr:to>
    <xdr:cxnSp macro="">
      <xdr:nvCxnSpPr>
        <xdr:cNvPr id="90" name="直線コネクタ 89">
          <a:extLst>
            <a:ext uri="{FF2B5EF4-FFF2-40B4-BE49-F238E27FC236}">
              <a16:creationId xmlns:a16="http://schemas.microsoft.com/office/drawing/2014/main" id="{8F39C394-30D5-4BE3-A35A-C5B3767591F4}"/>
            </a:ext>
          </a:extLst>
        </xdr:cNvPr>
        <xdr:cNvCxnSpPr/>
      </xdr:nvCxnSpPr>
      <xdr:spPr>
        <a:xfrm>
          <a:off x="1576705" y="619294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54D23262-8F11-4648-BFAA-41A3BF2CD724}"/>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7C9F58FA-8E39-44F8-A459-A8E099F1314F}"/>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8BABE6CB-4DAE-4B37-8173-04E6FF1C6B3C}"/>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E854DB9-338D-47DE-8302-E98BD57FBCF8}"/>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95" name="n_1mainValue有形固定資産減価償却率">
          <a:extLst>
            <a:ext uri="{FF2B5EF4-FFF2-40B4-BE49-F238E27FC236}">
              <a16:creationId xmlns:a16="http://schemas.microsoft.com/office/drawing/2014/main" id="{918F89A6-2128-4A8F-91DB-53FC6FB73B5A}"/>
            </a:ext>
          </a:extLst>
        </xdr:cNvPr>
        <xdr:cNvSpPr txBox="1"/>
      </xdr:nvSpPr>
      <xdr:spPr>
        <a:xfrm>
          <a:off x="3395989" y="63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15680</xdr:rowOff>
    </xdr:from>
    <xdr:ext cx="405111" cy="259045"/>
    <xdr:sp macro="" textlink="">
      <xdr:nvSpPr>
        <xdr:cNvPr id="96" name="n_2mainValue有形固定資産減価償却率">
          <a:extLst>
            <a:ext uri="{FF2B5EF4-FFF2-40B4-BE49-F238E27FC236}">
              <a16:creationId xmlns:a16="http://schemas.microsoft.com/office/drawing/2014/main" id="{9E12801E-5F2A-4312-A4E3-82AD993D20FA}"/>
            </a:ext>
          </a:extLst>
        </xdr:cNvPr>
        <xdr:cNvSpPr txBox="1"/>
      </xdr:nvSpPr>
      <xdr:spPr>
        <a:xfrm>
          <a:off x="2738129" y="631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143950</xdr:rowOff>
    </xdr:from>
    <xdr:ext cx="405111" cy="259045"/>
    <xdr:sp macro="" textlink="">
      <xdr:nvSpPr>
        <xdr:cNvPr id="97" name="n_3mainValue有形固定資産減価償却率">
          <a:extLst>
            <a:ext uri="{FF2B5EF4-FFF2-40B4-BE49-F238E27FC236}">
              <a16:creationId xmlns:a16="http://schemas.microsoft.com/office/drawing/2014/main" id="{CC2BCA25-BA5A-490B-B6BA-909D910E12B2}"/>
            </a:ext>
          </a:extLst>
        </xdr:cNvPr>
        <xdr:cNvSpPr txBox="1"/>
      </xdr:nvSpPr>
      <xdr:spPr>
        <a:xfrm>
          <a:off x="2067569" y="627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100770</xdr:rowOff>
    </xdr:from>
    <xdr:ext cx="405111" cy="259045"/>
    <xdr:sp macro="" textlink="">
      <xdr:nvSpPr>
        <xdr:cNvPr id="98" name="n_4mainValue有形固定資産減価償却率">
          <a:extLst>
            <a:ext uri="{FF2B5EF4-FFF2-40B4-BE49-F238E27FC236}">
              <a16:creationId xmlns:a16="http://schemas.microsoft.com/office/drawing/2014/main" id="{24ED3B29-1F92-4DE4-B96A-074079143D6A}"/>
            </a:ext>
          </a:extLst>
        </xdr:cNvPr>
        <xdr:cNvSpPr txBox="1"/>
      </xdr:nvSpPr>
      <xdr:spPr>
        <a:xfrm>
          <a:off x="1397009" y="62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067E438-9426-446B-BD63-93E6AE0880C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663CAE0-8FA9-4CB4-8463-514D118581B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9DF96CB-A74C-4F49-A860-81669667F3A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1CB16E5-0313-4D28-9276-CDC39C12EE8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3246F6E-065F-476B-8E8C-63778A3D59F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D643C55-B90C-4250-9313-CBADB478C03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645D7D7-84B8-4DC2-84F5-6F65609BA19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E04308F-03B2-4026-9778-C1802A42948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0160E4D-74D1-4A0D-8E5A-0C6799D249D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595E851-4765-452A-A6B9-8BFC64ABFE6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DCE0B3-8C73-45E5-A208-BBFA6404F5C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588E6E-D148-4CC3-B9D1-2F15903935F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EC51765-622D-44DD-8CE6-5E1D050A124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７１５．１％となり、前年度と比較すると６４．２ポイントの上昇となった。近年は地方債の償還が進み、比率は減少傾向にあったものの、令和４年度はごみ中継施設の建設や焼却場の解体など大型事業を実施した影響から、将来負担の増加が上昇の要因として挙げられる。類似団体と比較しても、第三セクター等改革推進債の発行が多額であることから将来負担額が大きくなっていることが影響し、債務償還能力が低いといえる状況となってお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9F5DEA4-0651-4A54-9A6F-67BBD7F5EF3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7A7DCB8-63F0-413C-93FA-35222E1CAC9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EF7801-D5C5-400F-A584-F85B650388A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04C5B1C-6346-4929-8621-BDB7D835B6F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34A4F79-865D-4A70-9558-DC76E242D06E}"/>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BB9EFE7-D578-45C9-B70E-AEBE03BD1C2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7E027A2-C0B5-431E-A799-6201A7AF197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508D175-FF20-47F0-950E-E58DFCDCF60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F66271-02F8-4B42-85AA-2C424682891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FC59B99-F33E-49B8-B69C-45ABC740A7F7}"/>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E4329A1-6E79-495E-A549-2AB403F0AE3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94F99B2-7880-4621-A257-36DBE9C35AC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75F4DFA-07AD-4ACD-B21D-5321813C097C}"/>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0134BAF-AA89-44A4-9427-3835B2761AC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EC7294A-4B34-44D2-8375-B168F610C32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BF015CFD-06B3-498E-B416-17DA918CCA73}"/>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8E4E9FC0-A4D1-4EC0-870A-3A1C5A090713}"/>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810C1153-7887-43E0-AAF3-7153EDF5CE80}"/>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6EDA390-516A-41C1-BD40-A121C911ABF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8D9188E-6C17-443C-A2E7-C9220B0E4EC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640D3E74-3AC3-49CE-AFF5-62AA17D11DE0}"/>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99C380DF-91B3-439D-8C4E-37EAF6F83DC0}"/>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7AE0A211-31F8-4A1E-AB91-854D724D3685}"/>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83462450-3568-497E-8763-01F6B236E0B6}"/>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7ADF9C33-DDCA-4BC0-979D-8CE7FF3E1217}"/>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D17302E7-34B2-4535-B838-752ADDF1118D}"/>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772262A-F916-46D9-8A5E-5F0CC36ECC3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56BF83-EFF0-44DB-BDD4-42830D04816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AFF736-788E-4AD9-85FF-C05CCBBCB75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C9DD12F-9FEA-4531-8296-0B390B5616C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A4126C5-6C6F-43F7-9F4D-19850C0AE37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33281</xdr:rowOff>
    </xdr:from>
    <xdr:to>
      <xdr:col>76</xdr:col>
      <xdr:colOff>73025</xdr:colOff>
      <xdr:row>31</xdr:row>
      <xdr:rowOff>134881</xdr:rowOff>
    </xdr:to>
    <xdr:sp macro="" textlink="">
      <xdr:nvSpPr>
        <xdr:cNvPr id="143" name="楕円 142">
          <a:extLst>
            <a:ext uri="{FF2B5EF4-FFF2-40B4-BE49-F238E27FC236}">
              <a16:creationId xmlns:a16="http://schemas.microsoft.com/office/drawing/2014/main" id="{86F7F758-4D2A-470D-A1D7-6424C578DEDA}"/>
            </a:ext>
          </a:extLst>
        </xdr:cNvPr>
        <xdr:cNvSpPr/>
      </xdr:nvSpPr>
      <xdr:spPr>
        <a:xfrm>
          <a:off x="13001625" y="5999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11708</xdr:rowOff>
    </xdr:from>
    <xdr:ext cx="469744" cy="259045"/>
    <xdr:sp macro="" textlink="">
      <xdr:nvSpPr>
        <xdr:cNvPr id="144" name="債務償還比率該当値テキスト">
          <a:extLst>
            <a:ext uri="{FF2B5EF4-FFF2-40B4-BE49-F238E27FC236}">
              <a16:creationId xmlns:a16="http://schemas.microsoft.com/office/drawing/2014/main" id="{D40AC800-A3CA-4957-BC0E-923689084AA7}"/>
            </a:ext>
          </a:extLst>
        </xdr:cNvPr>
        <xdr:cNvSpPr txBox="1"/>
      </xdr:nvSpPr>
      <xdr:spPr>
        <a:xfrm>
          <a:off x="13080365" y="597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127727</xdr:rowOff>
    </xdr:from>
    <xdr:to>
      <xdr:col>72</xdr:col>
      <xdr:colOff>123825</xdr:colOff>
      <xdr:row>31</xdr:row>
      <xdr:rowOff>57877</xdr:rowOff>
    </xdr:to>
    <xdr:sp macro="" textlink="">
      <xdr:nvSpPr>
        <xdr:cNvPr id="145" name="楕円 144">
          <a:extLst>
            <a:ext uri="{FF2B5EF4-FFF2-40B4-BE49-F238E27FC236}">
              <a16:creationId xmlns:a16="http://schemas.microsoft.com/office/drawing/2014/main" id="{37160CB8-BE0E-4848-8FB7-86909A2430B3}"/>
            </a:ext>
          </a:extLst>
        </xdr:cNvPr>
        <xdr:cNvSpPr/>
      </xdr:nvSpPr>
      <xdr:spPr>
        <a:xfrm>
          <a:off x="12359005" y="5926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7077</xdr:rowOff>
    </xdr:from>
    <xdr:to>
      <xdr:col>76</xdr:col>
      <xdr:colOff>22225</xdr:colOff>
      <xdr:row>31</xdr:row>
      <xdr:rowOff>84081</xdr:rowOff>
    </xdr:to>
    <xdr:cxnSp macro="">
      <xdr:nvCxnSpPr>
        <xdr:cNvPr id="146" name="直線コネクタ 145">
          <a:extLst>
            <a:ext uri="{FF2B5EF4-FFF2-40B4-BE49-F238E27FC236}">
              <a16:creationId xmlns:a16="http://schemas.microsoft.com/office/drawing/2014/main" id="{454BD57D-31C8-4138-9543-96EB602C7ADF}"/>
            </a:ext>
          </a:extLst>
        </xdr:cNvPr>
        <xdr:cNvCxnSpPr/>
      </xdr:nvCxnSpPr>
      <xdr:spPr>
        <a:xfrm>
          <a:off x="12409805" y="5973537"/>
          <a:ext cx="61976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155265</xdr:rowOff>
    </xdr:from>
    <xdr:to>
      <xdr:col>68</xdr:col>
      <xdr:colOff>123825</xdr:colOff>
      <xdr:row>32</xdr:row>
      <xdr:rowOff>85415</xdr:rowOff>
    </xdr:to>
    <xdr:sp macro="" textlink="">
      <xdr:nvSpPr>
        <xdr:cNvPr id="147" name="楕円 146">
          <a:extLst>
            <a:ext uri="{FF2B5EF4-FFF2-40B4-BE49-F238E27FC236}">
              <a16:creationId xmlns:a16="http://schemas.microsoft.com/office/drawing/2014/main" id="{7D2FF15C-C13E-4900-B41E-4B0B64BF2A31}"/>
            </a:ext>
          </a:extLst>
        </xdr:cNvPr>
        <xdr:cNvSpPr/>
      </xdr:nvSpPr>
      <xdr:spPr>
        <a:xfrm>
          <a:off x="11688445" y="612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7077</xdr:rowOff>
    </xdr:from>
    <xdr:to>
      <xdr:col>72</xdr:col>
      <xdr:colOff>73025</xdr:colOff>
      <xdr:row>32</xdr:row>
      <xdr:rowOff>34615</xdr:rowOff>
    </xdr:to>
    <xdr:cxnSp macro="">
      <xdr:nvCxnSpPr>
        <xdr:cNvPr id="148" name="直線コネクタ 147">
          <a:extLst>
            <a:ext uri="{FF2B5EF4-FFF2-40B4-BE49-F238E27FC236}">
              <a16:creationId xmlns:a16="http://schemas.microsoft.com/office/drawing/2014/main" id="{604AFF9E-F440-4FEB-89D9-A65F3726F847}"/>
            </a:ext>
          </a:extLst>
        </xdr:cNvPr>
        <xdr:cNvCxnSpPr/>
      </xdr:nvCxnSpPr>
      <xdr:spPr>
        <a:xfrm flipV="1">
          <a:off x="11739245" y="5973537"/>
          <a:ext cx="670560" cy="1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111915</xdr:rowOff>
    </xdr:from>
    <xdr:to>
      <xdr:col>64</xdr:col>
      <xdr:colOff>123825</xdr:colOff>
      <xdr:row>33</xdr:row>
      <xdr:rowOff>42065</xdr:rowOff>
    </xdr:to>
    <xdr:sp macro="" textlink="">
      <xdr:nvSpPr>
        <xdr:cNvPr id="149" name="楕円 148">
          <a:extLst>
            <a:ext uri="{FF2B5EF4-FFF2-40B4-BE49-F238E27FC236}">
              <a16:creationId xmlns:a16="http://schemas.microsoft.com/office/drawing/2014/main" id="{8B581AA4-56B4-4D33-9ED4-C39359C7E1F3}"/>
            </a:ext>
          </a:extLst>
        </xdr:cNvPr>
        <xdr:cNvSpPr/>
      </xdr:nvSpPr>
      <xdr:spPr>
        <a:xfrm>
          <a:off x="11017885" y="624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34615</xdr:rowOff>
    </xdr:from>
    <xdr:to>
      <xdr:col>68</xdr:col>
      <xdr:colOff>73025</xdr:colOff>
      <xdr:row>32</xdr:row>
      <xdr:rowOff>162715</xdr:rowOff>
    </xdr:to>
    <xdr:cxnSp macro="">
      <xdr:nvCxnSpPr>
        <xdr:cNvPr id="150" name="直線コネクタ 149">
          <a:extLst>
            <a:ext uri="{FF2B5EF4-FFF2-40B4-BE49-F238E27FC236}">
              <a16:creationId xmlns:a16="http://schemas.microsoft.com/office/drawing/2014/main" id="{382634E1-8DB5-4462-9F43-C6D7B3350B37}"/>
            </a:ext>
          </a:extLst>
        </xdr:cNvPr>
        <xdr:cNvCxnSpPr/>
      </xdr:nvCxnSpPr>
      <xdr:spPr>
        <a:xfrm flipV="1">
          <a:off x="11068685" y="6168715"/>
          <a:ext cx="67056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138903</xdr:rowOff>
    </xdr:from>
    <xdr:to>
      <xdr:col>60</xdr:col>
      <xdr:colOff>123825</xdr:colOff>
      <xdr:row>33</xdr:row>
      <xdr:rowOff>69053</xdr:rowOff>
    </xdr:to>
    <xdr:sp macro="" textlink="">
      <xdr:nvSpPr>
        <xdr:cNvPr id="151" name="楕円 150">
          <a:extLst>
            <a:ext uri="{FF2B5EF4-FFF2-40B4-BE49-F238E27FC236}">
              <a16:creationId xmlns:a16="http://schemas.microsoft.com/office/drawing/2014/main" id="{ADD930AF-45A4-493B-A0B0-BFBB3F953FE5}"/>
            </a:ext>
          </a:extLst>
        </xdr:cNvPr>
        <xdr:cNvSpPr/>
      </xdr:nvSpPr>
      <xdr:spPr>
        <a:xfrm>
          <a:off x="10347325" y="6273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162715</xdr:rowOff>
    </xdr:from>
    <xdr:to>
      <xdr:col>64</xdr:col>
      <xdr:colOff>73025</xdr:colOff>
      <xdr:row>33</xdr:row>
      <xdr:rowOff>18253</xdr:rowOff>
    </xdr:to>
    <xdr:cxnSp macro="">
      <xdr:nvCxnSpPr>
        <xdr:cNvPr id="152" name="直線コネクタ 151">
          <a:extLst>
            <a:ext uri="{FF2B5EF4-FFF2-40B4-BE49-F238E27FC236}">
              <a16:creationId xmlns:a16="http://schemas.microsoft.com/office/drawing/2014/main" id="{09EFE736-7D64-4C57-AA25-0622D80128A6}"/>
            </a:ext>
          </a:extLst>
        </xdr:cNvPr>
        <xdr:cNvCxnSpPr/>
      </xdr:nvCxnSpPr>
      <xdr:spPr>
        <a:xfrm flipV="1">
          <a:off x="10398125" y="6296815"/>
          <a:ext cx="67056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2BECBB9D-DFCC-45A9-87AF-CC5DB38C88C4}"/>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3DCD1BE9-6CAB-493D-888A-5FC412C74C9D}"/>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9F05F5D0-922E-4D6E-A2C6-10217EF4C6DA}"/>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B6FD1D86-3F57-41F6-B189-81EC09E70B84}"/>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49004</xdr:rowOff>
    </xdr:from>
    <xdr:ext cx="469744" cy="259045"/>
    <xdr:sp macro="" textlink="">
      <xdr:nvSpPr>
        <xdr:cNvPr id="157" name="n_1mainValue債務償還比率">
          <a:extLst>
            <a:ext uri="{FF2B5EF4-FFF2-40B4-BE49-F238E27FC236}">
              <a16:creationId xmlns:a16="http://schemas.microsoft.com/office/drawing/2014/main" id="{246A65D0-81D0-4077-B54E-F9A52F316925}"/>
            </a:ext>
          </a:extLst>
        </xdr:cNvPr>
        <xdr:cNvSpPr txBox="1"/>
      </xdr:nvSpPr>
      <xdr:spPr>
        <a:xfrm>
          <a:off x="12185092" y="60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76542</xdr:rowOff>
    </xdr:from>
    <xdr:ext cx="469744" cy="259045"/>
    <xdr:sp macro="" textlink="">
      <xdr:nvSpPr>
        <xdr:cNvPr id="158" name="n_2mainValue債務償還比率">
          <a:extLst>
            <a:ext uri="{FF2B5EF4-FFF2-40B4-BE49-F238E27FC236}">
              <a16:creationId xmlns:a16="http://schemas.microsoft.com/office/drawing/2014/main" id="{0F534C1B-8980-4928-974F-4FE5CB782965}"/>
            </a:ext>
          </a:extLst>
        </xdr:cNvPr>
        <xdr:cNvSpPr txBox="1"/>
      </xdr:nvSpPr>
      <xdr:spPr>
        <a:xfrm>
          <a:off x="11527232" y="621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33192</xdr:rowOff>
    </xdr:from>
    <xdr:ext cx="469744" cy="259045"/>
    <xdr:sp macro="" textlink="">
      <xdr:nvSpPr>
        <xdr:cNvPr id="159" name="n_3mainValue債務償還比率">
          <a:extLst>
            <a:ext uri="{FF2B5EF4-FFF2-40B4-BE49-F238E27FC236}">
              <a16:creationId xmlns:a16="http://schemas.microsoft.com/office/drawing/2014/main" id="{943EEEED-8194-4716-8A6A-56752B8DFF30}"/>
            </a:ext>
          </a:extLst>
        </xdr:cNvPr>
        <xdr:cNvSpPr txBox="1"/>
      </xdr:nvSpPr>
      <xdr:spPr>
        <a:xfrm>
          <a:off x="10856672" y="633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60179</xdr:rowOff>
    </xdr:from>
    <xdr:ext cx="469744" cy="259045"/>
    <xdr:sp macro="" textlink="">
      <xdr:nvSpPr>
        <xdr:cNvPr id="160" name="n_4mainValue債務償還比率">
          <a:extLst>
            <a:ext uri="{FF2B5EF4-FFF2-40B4-BE49-F238E27FC236}">
              <a16:creationId xmlns:a16="http://schemas.microsoft.com/office/drawing/2014/main" id="{F40E86E3-CD72-4608-9576-9CB6ECC2937F}"/>
            </a:ext>
          </a:extLst>
        </xdr:cNvPr>
        <xdr:cNvSpPr txBox="1"/>
      </xdr:nvSpPr>
      <xdr:spPr>
        <a:xfrm>
          <a:off x="10186112" y="63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955FE7C-0603-4FA3-A4EE-60C6B243B3F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728F105-7DD9-43AF-8772-51C23F343E1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AE05D22-43E5-4A14-A5C4-62AEEFA5EC0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686336D-BDF1-4782-817A-8C231056E53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257233D-721E-415F-9B06-A366D612D19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EE00D0C-8C42-4856-83DA-9F5EDC00BBB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0A5DE9-B14C-45E6-B0CE-7CC08C18232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9557DE-4511-4305-9DF8-FB51F23663F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C2769F-4DDC-4278-AAAD-71987E1BD36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9B0DEF-5EBB-4F6E-B6E6-06C34909F42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5D0C0E-F8D9-4E70-A79C-0B0966F3292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E64239-2B4A-4F66-BBC6-E237944795F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D4068-108F-4D6A-88D8-6CCD6BEDBBC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A48D79-F8A9-4DE5-A319-B47F0F52D42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AAC09A-8F25-4B2B-AF23-DECF9AD13BF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4E99B3-1A11-47A3-820E-9318710880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8315A3-8584-4C67-A954-521E6F9FB9C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CDDA59-0AB6-4558-AE70-21DDEDE345A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162598-725F-4792-A624-1E17F399475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7B7153-5DBA-4844-B74C-037611B30BA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1A4AE-38C6-426C-9629-A3F2AE53B8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8125E6-BB64-4D62-A6FC-C6A79456BEE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194F44-6ECC-47A7-BC18-B2B331B1E31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C678F9-ADAE-46E4-B3C3-61C03DB89FA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0E28A-A086-4D53-B248-616E454AE51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738F9C-F99B-4150-B0AB-20477B9929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C49892-468D-4643-AA89-D670CDB139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01CD4C-8E56-4355-981E-5E5EB17745B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C7CF6C-F07E-4E64-86FF-8906EE53F44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EC89CC-E2EA-4F9D-A708-288A4F5C46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7170A2-1488-472F-9563-EF623875B92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B81D6F-60FB-4CB6-987A-DB88FF87A28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652E0A-D980-4F21-8D83-D27D4306738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21004-6BFA-4171-BEDB-14B65C8CEE4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AC9FD1-1FBC-46DB-BBB4-E599D3F4D87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4282E3-73E0-4098-B622-D49F0E6141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B67BEB-ECF2-4B26-A63B-F11D968892E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5897E7-C228-4348-BFA0-C94E9E808B4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A58AD0-6351-486A-8FDF-FD757AC6D2E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B0A97A-637E-4C5D-9C30-EE325FC9527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BE5A25-5D07-4E0E-AE13-C1626E3447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219CA6-FF10-4013-BAEF-5A6C50394A5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56D2D1-07E2-4A0D-B522-8DDFB4C338F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305B91-F785-40C0-8B1A-4E0F9649833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11E0A2-1A0A-433B-B11F-C8D95EB77C9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FCD382-669E-4563-B772-E36D26C8685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26CA0F-5511-4D7A-B464-0D8568FF832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18784D-59C3-4F2D-891D-6F96628EE03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B33BC6-548C-4377-9F7D-ECC55CD8972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7389324-D837-4B7E-97F1-990409DCCE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013F0F0-31A1-4DC4-AAB0-3DAC16E237D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F9576A-7B39-4092-A1F3-7EF56EEEA9B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796020-159E-4B6D-9145-64912B3A1B5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C79557F-780B-4EF8-8A7E-A8F2E39327C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47F91A-9161-4E1D-BD9B-106FD1E60FA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6C5CF4-41CB-40EF-80A8-72D99F4BD8B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6C4484-BCC7-4019-89BC-F0D6E0729D8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07B8E6-B638-4986-93E4-D44F4C80BD6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F035D4-C986-4C9E-997C-698B4A866E4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D1742F-A72F-4785-B231-9439EF2F32D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45C1B73-8684-4C54-BBAB-878C19E4624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E97CD8E4-2455-4053-ACD9-0F8A381D95D3}"/>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86AB770A-7E34-4AC2-9951-CBDA3C07B4CE}"/>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1CB4C80-E534-4034-BC31-15CB92577413}"/>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C9E9EBBE-3EF5-4337-81D5-BB91AB5BA4FC}"/>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325D1FA1-926A-4ABA-8618-62A5DF9C5239}"/>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7EE59FDE-830A-4C1C-AC67-4F94EB6B8456}"/>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58F8914D-BFB2-404F-B62E-E869C05E2F3D}"/>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DE60E7B9-A1E5-495A-9BFB-1FB3203CFA99}"/>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11F60E7D-F68C-4A72-A3FF-C6A2FA4E5E82}"/>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AF04382F-56C9-4863-BDED-E1E47E587736}"/>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BC44F087-1844-4766-B130-4DC4B0EB8753}"/>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419B3B-D2A5-45A8-A317-58B4A4ABF8A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A5BF4C-4145-4D1E-9908-1AA0EB71B14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996CB0-9550-4983-99BF-4F1A37F8E9B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14106B-447C-48F2-AD3E-9285887E1FA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0FD712-856F-473D-99A5-16307AD057B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E8F093FC-94FE-4C32-A345-B8428096B7D2}"/>
            </a:ext>
          </a:extLst>
        </xdr:cNvPr>
        <xdr:cNvSpPr/>
      </xdr:nvSpPr>
      <xdr:spPr>
        <a:xfrm>
          <a:off x="403606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4466258-540D-4BB9-8FB7-2B499710DFFB}"/>
            </a:ext>
          </a:extLst>
        </xdr:cNvPr>
        <xdr:cNvSpPr txBox="1"/>
      </xdr:nvSpPr>
      <xdr:spPr>
        <a:xfrm>
          <a:off x="412496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5" name="楕円 74">
          <a:extLst>
            <a:ext uri="{FF2B5EF4-FFF2-40B4-BE49-F238E27FC236}">
              <a16:creationId xmlns:a16="http://schemas.microsoft.com/office/drawing/2014/main" id="{7B0F8F0C-037A-47BB-8155-32F31364F5E3}"/>
            </a:ext>
          </a:extLst>
        </xdr:cNvPr>
        <xdr:cNvSpPr/>
      </xdr:nvSpPr>
      <xdr:spPr>
        <a:xfrm>
          <a:off x="3312160" y="665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3F841891-A828-43FE-ADEB-82715EC35520}"/>
            </a:ext>
          </a:extLst>
        </xdr:cNvPr>
        <xdr:cNvCxnSpPr/>
      </xdr:nvCxnSpPr>
      <xdr:spPr>
        <a:xfrm>
          <a:off x="3355340" y="670750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xdr:rowOff>
    </xdr:from>
    <xdr:to>
      <xdr:col>15</xdr:col>
      <xdr:colOff>101600</xdr:colOff>
      <xdr:row>40</xdr:row>
      <xdr:rowOff>102235</xdr:rowOff>
    </xdr:to>
    <xdr:sp macro="" textlink="">
      <xdr:nvSpPr>
        <xdr:cNvPr id="77" name="楕円 76">
          <a:extLst>
            <a:ext uri="{FF2B5EF4-FFF2-40B4-BE49-F238E27FC236}">
              <a16:creationId xmlns:a16="http://schemas.microsoft.com/office/drawing/2014/main" id="{D45ADF67-FAFE-400C-A266-EEDF0D91C22F}"/>
            </a:ext>
          </a:extLst>
        </xdr:cNvPr>
        <xdr:cNvSpPr/>
      </xdr:nvSpPr>
      <xdr:spPr>
        <a:xfrm>
          <a:off x="25146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51435</xdr:rowOff>
    </xdr:to>
    <xdr:cxnSp macro="">
      <xdr:nvCxnSpPr>
        <xdr:cNvPr id="78" name="直線コネクタ 77">
          <a:extLst>
            <a:ext uri="{FF2B5EF4-FFF2-40B4-BE49-F238E27FC236}">
              <a16:creationId xmlns:a16="http://schemas.microsoft.com/office/drawing/2014/main" id="{F2BD9B21-6707-4CE6-99B3-C7346FE55B68}"/>
            </a:ext>
          </a:extLst>
        </xdr:cNvPr>
        <xdr:cNvCxnSpPr/>
      </xdr:nvCxnSpPr>
      <xdr:spPr>
        <a:xfrm flipV="1">
          <a:off x="2565400" y="670750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9" name="楕円 78">
          <a:extLst>
            <a:ext uri="{FF2B5EF4-FFF2-40B4-BE49-F238E27FC236}">
              <a16:creationId xmlns:a16="http://schemas.microsoft.com/office/drawing/2014/main" id="{7426D371-AD1B-4E10-A595-38655BD49679}"/>
            </a:ext>
          </a:extLst>
        </xdr:cNvPr>
        <xdr:cNvSpPr/>
      </xdr:nvSpPr>
      <xdr:spPr>
        <a:xfrm>
          <a:off x="17399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51435</xdr:rowOff>
    </xdr:to>
    <xdr:cxnSp macro="">
      <xdr:nvCxnSpPr>
        <xdr:cNvPr id="80" name="直線コネクタ 79">
          <a:extLst>
            <a:ext uri="{FF2B5EF4-FFF2-40B4-BE49-F238E27FC236}">
              <a16:creationId xmlns:a16="http://schemas.microsoft.com/office/drawing/2014/main" id="{BA506658-6E1B-453E-A739-EE09237BC701}"/>
            </a:ext>
          </a:extLst>
        </xdr:cNvPr>
        <xdr:cNvCxnSpPr/>
      </xdr:nvCxnSpPr>
      <xdr:spPr>
        <a:xfrm>
          <a:off x="1790700" y="674751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160655</xdr:rowOff>
    </xdr:from>
    <xdr:to>
      <xdr:col>6</xdr:col>
      <xdr:colOff>38100</xdr:colOff>
      <xdr:row>40</xdr:row>
      <xdr:rowOff>90805</xdr:rowOff>
    </xdr:to>
    <xdr:sp macro="" textlink="">
      <xdr:nvSpPr>
        <xdr:cNvPr id="81" name="楕円 80">
          <a:extLst>
            <a:ext uri="{FF2B5EF4-FFF2-40B4-BE49-F238E27FC236}">
              <a16:creationId xmlns:a16="http://schemas.microsoft.com/office/drawing/2014/main" id="{E9F79600-9226-434B-8135-46F45A9564A6}"/>
            </a:ext>
          </a:extLst>
        </xdr:cNvPr>
        <xdr:cNvSpPr/>
      </xdr:nvSpPr>
      <xdr:spPr>
        <a:xfrm>
          <a:off x="965200" y="6698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40005</xdr:rowOff>
    </xdr:from>
    <xdr:to>
      <xdr:col>10</xdr:col>
      <xdr:colOff>114300</xdr:colOff>
      <xdr:row>40</xdr:row>
      <xdr:rowOff>41910</xdr:rowOff>
    </xdr:to>
    <xdr:cxnSp macro="">
      <xdr:nvCxnSpPr>
        <xdr:cNvPr id="82" name="直線コネクタ 81">
          <a:extLst>
            <a:ext uri="{FF2B5EF4-FFF2-40B4-BE49-F238E27FC236}">
              <a16:creationId xmlns:a16="http://schemas.microsoft.com/office/drawing/2014/main" id="{8C1FDC36-E767-460E-90B2-472867F54678}"/>
            </a:ext>
          </a:extLst>
        </xdr:cNvPr>
        <xdr:cNvCxnSpPr/>
      </xdr:nvCxnSpPr>
      <xdr:spPr>
        <a:xfrm>
          <a:off x="1008380" y="674560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766E4443-6B7C-4C7A-B70B-CC02B97AC326}"/>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8FA63791-B064-4BBD-9966-EC064CCD2051}"/>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A701E6BD-0080-4CBF-9F83-861DBF6AFA4C}"/>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6FED870C-88CB-421F-8438-98AB7DC1373A}"/>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87" name="n_1mainValue【道路】&#10;有形固定資産減価償却率">
          <a:extLst>
            <a:ext uri="{FF2B5EF4-FFF2-40B4-BE49-F238E27FC236}">
              <a16:creationId xmlns:a16="http://schemas.microsoft.com/office/drawing/2014/main" id="{A480FEB7-EBB5-42C2-BD02-CD0DA6A5A505}"/>
            </a:ext>
          </a:extLst>
        </xdr:cNvPr>
        <xdr:cNvSpPr txBox="1"/>
      </xdr:nvSpPr>
      <xdr:spPr>
        <a:xfrm>
          <a:off x="317056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805B4611-5A99-4421-8EB7-D07A3AA5642F}"/>
            </a:ext>
          </a:extLst>
        </xdr:cNvPr>
        <xdr:cNvSpPr txBox="1"/>
      </xdr:nvSpPr>
      <xdr:spPr>
        <a:xfrm>
          <a:off x="238570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9" name="n_3mainValue【道路】&#10;有形固定資産減価償却率">
          <a:extLst>
            <a:ext uri="{FF2B5EF4-FFF2-40B4-BE49-F238E27FC236}">
              <a16:creationId xmlns:a16="http://schemas.microsoft.com/office/drawing/2014/main" id="{909CB2D5-7538-498C-B7C5-B00C40832894}"/>
            </a:ext>
          </a:extLst>
        </xdr:cNvPr>
        <xdr:cNvSpPr txBox="1"/>
      </xdr:nvSpPr>
      <xdr:spPr>
        <a:xfrm>
          <a:off x="16110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559E62EF-15B7-41FD-ACDC-098D96DE01BA}"/>
            </a:ext>
          </a:extLst>
        </xdr:cNvPr>
        <xdr:cNvSpPr txBox="1"/>
      </xdr:nvSpPr>
      <xdr:spPr>
        <a:xfrm>
          <a:off x="83630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0BC1897-5961-406A-834D-EBBBF0DD1D1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F33187-EDDB-43CC-B142-1C0AE04E5C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B23E451-1182-4CB0-A8FE-9692FC85D4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BD50B2E-8723-476E-891B-E693EFD1BB7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A41E73-EC29-4C92-BDA5-56CC24D2197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08487B-8194-473F-99EE-6ADA95CB2C8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8B6E178-4352-412E-AB41-BEB0627F5A6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546D73-9E08-451B-AA1A-E3471F43488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85337AC-A672-44DB-BA05-F6A9805F276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12DE5A-777C-43F9-9A97-BFB3C577D03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E1C59A4-0B42-4F4F-BC29-4FFBDDD6D01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F1826DB-6517-4B1C-ACD3-0F394D928FC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D076CF-D7E2-495F-99B7-F94F017EF93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0416565-2DAF-4196-990D-3BF06D98F62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E2E8AEA-875F-4659-AFA5-A11A274FFC9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FF4D1CA-7304-4B59-A099-BEABA5D1EDA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792CCF9-62CF-4743-911C-2D0232AA9DB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0A6751A-01AD-40CA-9289-321A374662E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72412D7-607A-414B-92B4-EEEA839877B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1CF0532-479C-4839-8A9F-CD22CA31B3F9}"/>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4F5A1AC-06C1-4078-8AF8-FCA79D8ECC7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B1CFEAC-921C-46BB-B98C-B8157DDCFE6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56F18BE-1889-4626-B318-0885275F7A7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BC7763DA-2EF6-4B25-A782-E403663725BF}"/>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D9179565-1560-4DF2-936F-000097D45BB7}"/>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C3014C06-B4B7-4F69-8A27-5AC67F1829E3}"/>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9E7FC99D-79AC-41B4-BCB7-2048AA13ED0D}"/>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61E889D0-7024-498D-9F89-0AA98F387FAD}"/>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CE3AD402-2808-49D5-A460-D23246D7FB35}"/>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868E9A48-9D27-4633-A5CF-B759275CBC8B}"/>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9ABFA684-30A8-4448-BDA4-9FB3E93DD4CF}"/>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D0EA8F70-3A00-4E21-93F4-FC020D5E5F68}"/>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2FBC1743-5024-402E-8ED5-FA001B8B4606}"/>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FD12E8C0-2E7C-4E52-8AD3-2BD78AEB9457}"/>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D4ED07-3DA1-4727-AE2A-82F552B8926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2B8FF5-7467-46C1-B66A-93F24442AC5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295F58-6772-4DD9-84EE-383F8F982E8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C47F61-6A02-461E-9F67-A4E8FF838D3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E015A05-0BA1-4440-B98D-7576C7CFEF3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170409</xdr:rowOff>
    </xdr:from>
    <xdr:to>
      <xdr:col>55</xdr:col>
      <xdr:colOff>50800</xdr:colOff>
      <xdr:row>41</xdr:row>
      <xdr:rowOff>100559</xdr:rowOff>
    </xdr:to>
    <xdr:sp macro="" textlink="">
      <xdr:nvSpPr>
        <xdr:cNvPr id="130" name="楕円 129">
          <a:extLst>
            <a:ext uri="{FF2B5EF4-FFF2-40B4-BE49-F238E27FC236}">
              <a16:creationId xmlns:a16="http://schemas.microsoft.com/office/drawing/2014/main" id="{A41B97CB-224C-480E-B416-784A0918642C}"/>
            </a:ext>
          </a:extLst>
        </xdr:cNvPr>
        <xdr:cNvSpPr/>
      </xdr:nvSpPr>
      <xdr:spPr>
        <a:xfrm>
          <a:off x="9192260" y="6876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85336</xdr:rowOff>
    </xdr:from>
    <xdr:ext cx="469744" cy="259045"/>
    <xdr:sp macro="" textlink="">
      <xdr:nvSpPr>
        <xdr:cNvPr id="131" name="【道路】&#10;一人当たり延長該当値テキスト">
          <a:extLst>
            <a:ext uri="{FF2B5EF4-FFF2-40B4-BE49-F238E27FC236}">
              <a16:creationId xmlns:a16="http://schemas.microsoft.com/office/drawing/2014/main" id="{CE25F01C-9580-43D9-9E72-74F85B2EF7E6}"/>
            </a:ext>
          </a:extLst>
        </xdr:cNvPr>
        <xdr:cNvSpPr txBox="1"/>
      </xdr:nvSpPr>
      <xdr:spPr>
        <a:xfrm>
          <a:off x="9258300" y="679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1816</xdr:rowOff>
    </xdr:from>
    <xdr:to>
      <xdr:col>50</xdr:col>
      <xdr:colOff>165100</xdr:colOff>
      <xdr:row>41</xdr:row>
      <xdr:rowOff>103416</xdr:rowOff>
    </xdr:to>
    <xdr:sp macro="" textlink="">
      <xdr:nvSpPr>
        <xdr:cNvPr id="132" name="楕円 131">
          <a:extLst>
            <a:ext uri="{FF2B5EF4-FFF2-40B4-BE49-F238E27FC236}">
              <a16:creationId xmlns:a16="http://schemas.microsoft.com/office/drawing/2014/main" id="{8088BE54-A21F-4749-B7CD-D2BA5D7EE0F5}"/>
            </a:ext>
          </a:extLst>
        </xdr:cNvPr>
        <xdr:cNvSpPr/>
      </xdr:nvSpPr>
      <xdr:spPr>
        <a:xfrm>
          <a:off x="8445500" y="68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49759</xdr:rowOff>
    </xdr:from>
    <xdr:to>
      <xdr:col>55</xdr:col>
      <xdr:colOff>0</xdr:colOff>
      <xdr:row>41</xdr:row>
      <xdr:rowOff>52616</xdr:rowOff>
    </xdr:to>
    <xdr:cxnSp macro="">
      <xdr:nvCxnSpPr>
        <xdr:cNvPr id="133" name="直線コネクタ 132">
          <a:extLst>
            <a:ext uri="{FF2B5EF4-FFF2-40B4-BE49-F238E27FC236}">
              <a16:creationId xmlns:a16="http://schemas.microsoft.com/office/drawing/2014/main" id="{37720F8F-5C08-490F-B332-63AB6245210E}"/>
            </a:ext>
          </a:extLst>
        </xdr:cNvPr>
        <xdr:cNvCxnSpPr/>
      </xdr:nvCxnSpPr>
      <xdr:spPr>
        <a:xfrm flipV="1">
          <a:off x="8496300" y="6922999"/>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3645</xdr:rowOff>
    </xdr:from>
    <xdr:to>
      <xdr:col>46</xdr:col>
      <xdr:colOff>38100</xdr:colOff>
      <xdr:row>41</xdr:row>
      <xdr:rowOff>105245</xdr:rowOff>
    </xdr:to>
    <xdr:sp macro="" textlink="">
      <xdr:nvSpPr>
        <xdr:cNvPr id="134" name="楕円 133">
          <a:extLst>
            <a:ext uri="{FF2B5EF4-FFF2-40B4-BE49-F238E27FC236}">
              <a16:creationId xmlns:a16="http://schemas.microsoft.com/office/drawing/2014/main" id="{58D1A541-16A9-424C-BE13-7C35BA77FB07}"/>
            </a:ext>
          </a:extLst>
        </xdr:cNvPr>
        <xdr:cNvSpPr/>
      </xdr:nvSpPr>
      <xdr:spPr>
        <a:xfrm>
          <a:off x="7670800" y="6876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52616</xdr:rowOff>
    </xdr:from>
    <xdr:to>
      <xdr:col>50</xdr:col>
      <xdr:colOff>114300</xdr:colOff>
      <xdr:row>41</xdr:row>
      <xdr:rowOff>54445</xdr:rowOff>
    </xdr:to>
    <xdr:cxnSp macro="">
      <xdr:nvCxnSpPr>
        <xdr:cNvPr id="135" name="直線コネクタ 134">
          <a:extLst>
            <a:ext uri="{FF2B5EF4-FFF2-40B4-BE49-F238E27FC236}">
              <a16:creationId xmlns:a16="http://schemas.microsoft.com/office/drawing/2014/main" id="{C8929B7A-F55E-4D2A-AFEF-A0404ECA3FBC}"/>
            </a:ext>
          </a:extLst>
        </xdr:cNvPr>
        <xdr:cNvCxnSpPr/>
      </xdr:nvCxnSpPr>
      <xdr:spPr>
        <a:xfrm flipV="1">
          <a:off x="7713980" y="6925856"/>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5817</xdr:rowOff>
    </xdr:from>
    <xdr:to>
      <xdr:col>41</xdr:col>
      <xdr:colOff>101600</xdr:colOff>
      <xdr:row>41</xdr:row>
      <xdr:rowOff>107417</xdr:rowOff>
    </xdr:to>
    <xdr:sp macro="" textlink="">
      <xdr:nvSpPr>
        <xdr:cNvPr id="136" name="楕円 135">
          <a:extLst>
            <a:ext uri="{FF2B5EF4-FFF2-40B4-BE49-F238E27FC236}">
              <a16:creationId xmlns:a16="http://schemas.microsoft.com/office/drawing/2014/main" id="{D28B5E82-C75A-4DFB-8247-33CFDE6D150C}"/>
            </a:ext>
          </a:extLst>
        </xdr:cNvPr>
        <xdr:cNvSpPr/>
      </xdr:nvSpPr>
      <xdr:spPr>
        <a:xfrm>
          <a:off x="6873240" y="68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54445</xdr:rowOff>
    </xdr:from>
    <xdr:to>
      <xdr:col>45</xdr:col>
      <xdr:colOff>177800</xdr:colOff>
      <xdr:row>41</xdr:row>
      <xdr:rowOff>56617</xdr:rowOff>
    </xdr:to>
    <xdr:cxnSp macro="">
      <xdr:nvCxnSpPr>
        <xdr:cNvPr id="137" name="直線コネクタ 136">
          <a:extLst>
            <a:ext uri="{FF2B5EF4-FFF2-40B4-BE49-F238E27FC236}">
              <a16:creationId xmlns:a16="http://schemas.microsoft.com/office/drawing/2014/main" id="{61A4AD11-6ADD-4989-ABE3-F347D6156C38}"/>
            </a:ext>
          </a:extLst>
        </xdr:cNvPr>
        <xdr:cNvCxnSpPr/>
      </xdr:nvCxnSpPr>
      <xdr:spPr>
        <a:xfrm flipV="1">
          <a:off x="6924040" y="6927685"/>
          <a:ext cx="78994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9627</xdr:rowOff>
    </xdr:from>
    <xdr:to>
      <xdr:col>36</xdr:col>
      <xdr:colOff>165100</xdr:colOff>
      <xdr:row>41</xdr:row>
      <xdr:rowOff>111227</xdr:rowOff>
    </xdr:to>
    <xdr:sp macro="" textlink="">
      <xdr:nvSpPr>
        <xdr:cNvPr id="138" name="楕円 137">
          <a:extLst>
            <a:ext uri="{FF2B5EF4-FFF2-40B4-BE49-F238E27FC236}">
              <a16:creationId xmlns:a16="http://schemas.microsoft.com/office/drawing/2014/main" id="{EFC74767-3A81-4C6C-9A58-FC97762177DF}"/>
            </a:ext>
          </a:extLst>
        </xdr:cNvPr>
        <xdr:cNvSpPr/>
      </xdr:nvSpPr>
      <xdr:spPr>
        <a:xfrm>
          <a:off x="6098540" y="68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56617</xdr:rowOff>
    </xdr:from>
    <xdr:to>
      <xdr:col>41</xdr:col>
      <xdr:colOff>50800</xdr:colOff>
      <xdr:row>41</xdr:row>
      <xdr:rowOff>60427</xdr:rowOff>
    </xdr:to>
    <xdr:cxnSp macro="">
      <xdr:nvCxnSpPr>
        <xdr:cNvPr id="139" name="直線コネクタ 138">
          <a:extLst>
            <a:ext uri="{FF2B5EF4-FFF2-40B4-BE49-F238E27FC236}">
              <a16:creationId xmlns:a16="http://schemas.microsoft.com/office/drawing/2014/main" id="{413B8C5A-061B-48C3-860E-932FFF70C645}"/>
            </a:ext>
          </a:extLst>
        </xdr:cNvPr>
        <xdr:cNvCxnSpPr/>
      </xdr:nvCxnSpPr>
      <xdr:spPr>
        <a:xfrm flipV="1">
          <a:off x="6149340" y="6929857"/>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56FB1705-E633-4A8B-B05B-86710BC7FA1C}"/>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831CFBF2-9502-499E-AA33-E0913F62F0D4}"/>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3EA86015-1DEC-4D68-AF73-EBC6708D4F6A}"/>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428DEE4A-C85B-4113-935B-70ED359809F0}"/>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94543</xdr:rowOff>
    </xdr:from>
    <xdr:ext cx="469744" cy="259045"/>
    <xdr:sp macro="" textlink="">
      <xdr:nvSpPr>
        <xdr:cNvPr id="144" name="n_1mainValue【道路】&#10;一人当たり延長">
          <a:extLst>
            <a:ext uri="{FF2B5EF4-FFF2-40B4-BE49-F238E27FC236}">
              <a16:creationId xmlns:a16="http://schemas.microsoft.com/office/drawing/2014/main" id="{83778B88-53A7-4F91-8717-C3BDC5EC7660}"/>
            </a:ext>
          </a:extLst>
        </xdr:cNvPr>
        <xdr:cNvSpPr txBox="1"/>
      </xdr:nvSpPr>
      <xdr:spPr>
        <a:xfrm>
          <a:off x="8271587" y="69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96372</xdr:rowOff>
    </xdr:from>
    <xdr:ext cx="469744" cy="259045"/>
    <xdr:sp macro="" textlink="">
      <xdr:nvSpPr>
        <xdr:cNvPr id="145" name="n_2mainValue【道路】&#10;一人当たり延長">
          <a:extLst>
            <a:ext uri="{FF2B5EF4-FFF2-40B4-BE49-F238E27FC236}">
              <a16:creationId xmlns:a16="http://schemas.microsoft.com/office/drawing/2014/main" id="{65E8564A-7531-487A-87B6-D842DD7B4F8C}"/>
            </a:ext>
          </a:extLst>
        </xdr:cNvPr>
        <xdr:cNvSpPr txBox="1"/>
      </xdr:nvSpPr>
      <xdr:spPr>
        <a:xfrm>
          <a:off x="7509587" y="69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98544</xdr:rowOff>
    </xdr:from>
    <xdr:ext cx="469744" cy="259045"/>
    <xdr:sp macro="" textlink="">
      <xdr:nvSpPr>
        <xdr:cNvPr id="146" name="n_3mainValue【道路】&#10;一人当たり延長">
          <a:extLst>
            <a:ext uri="{FF2B5EF4-FFF2-40B4-BE49-F238E27FC236}">
              <a16:creationId xmlns:a16="http://schemas.microsoft.com/office/drawing/2014/main" id="{906F03D0-B776-4050-85B7-204808F778B9}"/>
            </a:ext>
          </a:extLst>
        </xdr:cNvPr>
        <xdr:cNvSpPr txBox="1"/>
      </xdr:nvSpPr>
      <xdr:spPr>
        <a:xfrm>
          <a:off x="6712027" y="697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102354</xdr:rowOff>
    </xdr:from>
    <xdr:ext cx="469744" cy="259045"/>
    <xdr:sp macro="" textlink="">
      <xdr:nvSpPr>
        <xdr:cNvPr id="147" name="n_4mainValue【道路】&#10;一人当たり延長">
          <a:extLst>
            <a:ext uri="{FF2B5EF4-FFF2-40B4-BE49-F238E27FC236}">
              <a16:creationId xmlns:a16="http://schemas.microsoft.com/office/drawing/2014/main" id="{975577CA-401C-4A3B-AAB1-02DCB78AE6E2}"/>
            </a:ext>
          </a:extLst>
        </xdr:cNvPr>
        <xdr:cNvSpPr txBox="1"/>
      </xdr:nvSpPr>
      <xdr:spPr>
        <a:xfrm>
          <a:off x="5937327" y="69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CCF8534-E6AA-4108-9CA9-25E652B359A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F3D1260-B8F4-4980-BABD-4ED0231701F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6CD47D-E593-47B0-AA58-3B602E8EBA0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4BCBC6D-DBEF-446E-B301-A50D9AD6BE9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A11409D-DC1E-4B15-B8FA-BC3A0A0435D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0516837-D152-45ED-BCE9-159EA4AD08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D944370-9C13-4805-BE7E-422BE28346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1737DAB-99BB-4025-814C-C61CA873AE3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8604675-1DD2-4A6D-A1C9-EBA4CFAD15A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C14BFA5-2FEE-48DB-A1A5-625C8A9E85C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84C7638-1A90-437F-89A3-749BA43F2B7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1518EC1-99CF-4F07-88A2-72D07F1D7B5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9D2F087-2FDE-4FB5-A1AD-2CCF65A2172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C4A400A-9400-440E-B2E4-5D7114AC1D9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9FE6B69-4CB3-4D13-9232-F8AEB5B75F5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65E2FE3-2D21-47B8-BF06-400FFF146B5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1B2F33E-D392-4E66-94E9-252628C565D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39F8022-E994-422F-B883-870F10B06D2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6DB195A-57F9-4960-8ABD-F559B60E9E6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82DCAC4-CC82-46AF-9126-E837FDE7B94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A24893C-00EC-4A5A-A181-18A1710894A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953392A-F57D-4BCB-976A-B4170CF7425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F22D78E-E939-46B2-ADAF-430DD613A4A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818D1D9-F54E-42B8-B833-6F169F8DFF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A224A6-9C5F-481C-BDAE-178F869E641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3CD188E-3581-4DE5-9CC4-2B6742089C96}"/>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7AE8FF-0858-4066-9C17-EC8B2C5C70B2}"/>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39A8743-0EBC-4977-B42F-2CE6982C5453}"/>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1971D51-0DFD-4569-9F78-9864F29031BF}"/>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78922167-BA73-4288-BA84-0275AAA28F22}"/>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9DAA477-2A9F-423E-B17A-0C0EC2C567C3}"/>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B0694FDF-29AD-447C-9E0B-2843A99A553C}"/>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5228FF6-E5AB-4FB2-AE81-D49132ABFA0A}"/>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8DB3C9A4-2F84-4D20-B693-9A5377BB388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CF8F9412-D5E7-40DD-858D-9345BFA5BDC8}"/>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A5704B17-3045-431B-99B0-02072089C443}"/>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5FDCF7-F965-4611-BFC4-3F2471BC88E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445577-413C-4124-8B5E-24FDC967FBE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AB058E-DF23-4302-87FC-81A9D38CA0B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999565-9879-4A53-BC6E-983CE1FC7CB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25948D-3A9F-4797-B7BF-86891A62CA6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9" name="楕円 188">
          <a:extLst>
            <a:ext uri="{FF2B5EF4-FFF2-40B4-BE49-F238E27FC236}">
              <a16:creationId xmlns:a16="http://schemas.microsoft.com/office/drawing/2014/main" id="{1140B3FB-5EBE-41F0-A3C0-24F80AF84E65}"/>
            </a:ext>
          </a:extLst>
        </xdr:cNvPr>
        <xdr:cNvSpPr/>
      </xdr:nvSpPr>
      <xdr:spPr>
        <a:xfrm>
          <a:off x="4036060" y="10376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53785B8-CF16-4C00-96CE-4D2EE9FD5A2F}"/>
            </a:ext>
          </a:extLst>
        </xdr:cNvPr>
        <xdr:cNvSpPr txBox="1"/>
      </xdr:nvSpPr>
      <xdr:spPr>
        <a:xfrm>
          <a:off x="4124960"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91" name="楕円 190">
          <a:extLst>
            <a:ext uri="{FF2B5EF4-FFF2-40B4-BE49-F238E27FC236}">
              <a16:creationId xmlns:a16="http://schemas.microsoft.com/office/drawing/2014/main" id="{D2075BC2-CA8C-4645-84C9-58552F4C2301}"/>
            </a:ext>
          </a:extLst>
        </xdr:cNvPr>
        <xdr:cNvSpPr/>
      </xdr:nvSpPr>
      <xdr:spPr>
        <a:xfrm>
          <a:off x="3312160" y="1035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id="{E5E317DB-E43C-4400-9FB7-95B13B6F7FD7}"/>
            </a:ext>
          </a:extLst>
        </xdr:cNvPr>
        <xdr:cNvCxnSpPr/>
      </xdr:nvCxnSpPr>
      <xdr:spPr>
        <a:xfrm>
          <a:off x="3355340" y="10401845"/>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3" name="楕円 192">
          <a:extLst>
            <a:ext uri="{FF2B5EF4-FFF2-40B4-BE49-F238E27FC236}">
              <a16:creationId xmlns:a16="http://schemas.microsoft.com/office/drawing/2014/main" id="{2494EEBA-9740-49BA-9FF0-7F37C5181F35}"/>
            </a:ext>
          </a:extLst>
        </xdr:cNvPr>
        <xdr:cNvSpPr/>
      </xdr:nvSpPr>
      <xdr:spPr>
        <a:xfrm>
          <a:off x="251460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94A7671B-8BC0-437D-B128-6D5FB4EA89D1}"/>
            </a:ext>
          </a:extLst>
        </xdr:cNvPr>
        <xdr:cNvCxnSpPr/>
      </xdr:nvCxnSpPr>
      <xdr:spPr>
        <a:xfrm flipV="1">
          <a:off x="2565400" y="10401845"/>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195" name="楕円 194">
          <a:extLst>
            <a:ext uri="{FF2B5EF4-FFF2-40B4-BE49-F238E27FC236}">
              <a16:creationId xmlns:a16="http://schemas.microsoft.com/office/drawing/2014/main" id="{7454C5CD-60E1-40E4-A4EF-FA655B558777}"/>
            </a:ext>
          </a:extLst>
        </xdr:cNvPr>
        <xdr:cNvSpPr/>
      </xdr:nvSpPr>
      <xdr:spPr>
        <a:xfrm>
          <a:off x="1739900" y="10385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39188</xdr:rowOff>
    </xdr:to>
    <xdr:cxnSp macro="">
      <xdr:nvCxnSpPr>
        <xdr:cNvPr id="196" name="直線コネクタ 195">
          <a:extLst>
            <a:ext uri="{FF2B5EF4-FFF2-40B4-BE49-F238E27FC236}">
              <a16:creationId xmlns:a16="http://schemas.microsoft.com/office/drawing/2014/main" id="{B89FC60F-B2A5-479E-A1C5-D6BC4869AA6E}"/>
            </a:ext>
          </a:extLst>
        </xdr:cNvPr>
        <xdr:cNvCxnSpPr/>
      </xdr:nvCxnSpPr>
      <xdr:spPr>
        <a:xfrm flipV="1">
          <a:off x="1790700" y="10419806"/>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7" name="楕円 196">
          <a:extLst>
            <a:ext uri="{FF2B5EF4-FFF2-40B4-BE49-F238E27FC236}">
              <a16:creationId xmlns:a16="http://schemas.microsoft.com/office/drawing/2014/main" id="{F35E0FCD-0B25-4A03-B18F-5CFBBAE27E6D}"/>
            </a:ext>
          </a:extLst>
        </xdr:cNvPr>
        <xdr:cNvSpPr/>
      </xdr:nvSpPr>
      <xdr:spPr>
        <a:xfrm>
          <a:off x="965200" y="10353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39188</xdr:rowOff>
    </xdr:to>
    <xdr:cxnSp macro="">
      <xdr:nvCxnSpPr>
        <xdr:cNvPr id="198" name="直線コネクタ 197">
          <a:extLst>
            <a:ext uri="{FF2B5EF4-FFF2-40B4-BE49-F238E27FC236}">
              <a16:creationId xmlns:a16="http://schemas.microsoft.com/office/drawing/2014/main" id="{292AB5E8-F06A-4BAA-A113-BE77A7AEFF19}"/>
            </a:ext>
          </a:extLst>
        </xdr:cNvPr>
        <xdr:cNvCxnSpPr/>
      </xdr:nvCxnSpPr>
      <xdr:spPr>
        <a:xfrm>
          <a:off x="1008380" y="1040021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5D36168-E5E1-42C3-9C7B-7317E9E00A7D}"/>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877B941-9C18-4968-97BD-B20D0BAD4043}"/>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A3FFCED-EB3C-4F62-BAFC-31DA938CFCDE}"/>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F8532D9-CB1D-4C57-9CE4-D05789DFEECF}"/>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5C33225-028F-421C-84C4-C39CA2AF36DA}"/>
            </a:ext>
          </a:extLst>
        </xdr:cNvPr>
        <xdr:cNvSpPr txBox="1"/>
      </xdr:nvSpPr>
      <xdr:spPr>
        <a:xfrm>
          <a:off x="317056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3FE09A7-672C-4780-B3BF-6149F7170497}"/>
            </a:ext>
          </a:extLst>
        </xdr:cNvPr>
        <xdr:cNvSpPr txBox="1"/>
      </xdr:nvSpPr>
      <xdr:spPr>
        <a:xfrm>
          <a:off x="238570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7C34ABC-FA9D-4153-8101-DC6E222B15E1}"/>
            </a:ext>
          </a:extLst>
        </xdr:cNvPr>
        <xdr:cNvSpPr txBox="1"/>
      </xdr:nvSpPr>
      <xdr:spPr>
        <a:xfrm>
          <a:off x="161100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F9040CB-1D74-4A5D-AB21-F2ADE52CE27B}"/>
            </a:ext>
          </a:extLst>
        </xdr:cNvPr>
        <xdr:cNvSpPr txBox="1"/>
      </xdr:nvSpPr>
      <xdr:spPr>
        <a:xfrm>
          <a:off x="836304" y="1044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046690-EF21-4011-9113-C8E31E8FF4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6FE87AA-B1DE-457D-965D-662EB400AD5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540F952-78DD-47BE-86BA-4B00125E997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C794C7-4587-4900-A1A3-A865C3F98DC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08F9DB2-19D2-4254-AD89-29D9EF1F087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EA41332-787C-4386-83AD-0B1A8436562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BB1A98D-7C10-4B33-8E98-C8FE4EC3CDB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844B622-4B9D-4886-9A81-CA7B36C1B0F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3400652-2A70-4286-BE0C-7CC0A1198EE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17DFB75-B20C-481B-933F-B4D93CFED29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BB54B17-3AC2-4BCE-A8E5-D572DE85541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7E9B29D-915E-4A94-AAA1-FAD76C9378A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60EC6CB-5C8A-4679-B94A-831092A0947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4CCED59-1DC4-4B9D-A365-96AA388BCB9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CFAC68B-D726-4571-BEC9-4A1FC145D6E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48FB4C3-D0A1-4223-9184-E17790A2178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2135DD3-310D-40AC-8AD1-F35B876FA20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4767261-E87B-495D-96AA-E784B0EB591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87C39BE-B883-470D-9744-62EA265E0DA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BCEC4B6-17E9-40AE-86E6-D720CFA62B1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FD13293-8F73-43DC-AE28-2A60DABD11D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24A0632-E4A6-42DF-A6B3-F0FF0638518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1D1B656-DCC4-4A3F-B1A9-F52FF50696C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BB06092-EE33-4E2D-AA0B-192E7AD5C36B}"/>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AB2292C-BB3E-4B8D-B611-A4A82556851D}"/>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1A381BC-7D73-4698-8F42-F713211212FF}"/>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BD22CBD-D377-4941-BE5D-A11958259596}"/>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104A759-B219-434B-A8A4-03FE45886644}"/>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93963B7-D423-4A19-A32A-62B78E0BC7F9}"/>
            </a:ext>
          </a:extLst>
        </xdr:cNvPr>
        <xdr:cNvSpPr txBox="1"/>
      </xdr:nvSpPr>
      <xdr:spPr>
        <a:xfrm>
          <a:off x="9258300" y="1053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F925914A-E0F6-427F-8DEA-57A20D2A4C3C}"/>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9F00A42-B754-40B6-B33D-28E80B0A8DBD}"/>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DAD7217A-F127-4BD0-A88A-B47ED6EC3CAF}"/>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716E13E2-85DC-427C-AD7D-9D546985B659}"/>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3FCF4F4-8FE2-4C43-876A-067C594E96A9}"/>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AA5C801-2E5A-49E5-B979-C144B64F7C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C65B048-1B5B-46FD-9AAC-FB186E1F6DB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E5D1FA-AAFC-47FA-8794-F60CAA6353A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08D40C-7A75-4ECE-AA70-E35A6F1E508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C5F5E6-BEF3-4A74-926A-D2C9FCC750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153767</xdr:rowOff>
    </xdr:from>
    <xdr:to>
      <xdr:col>55</xdr:col>
      <xdr:colOff>50800</xdr:colOff>
      <xdr:row>63</xdr:row>
      <xdr:rowOff>83917</xdr:rowOff>
    </xdr:to>
    <xdr:sp macro="" textlink="">
      <xdr:nvSpPr>
        <xdr:cNvPr id="246" name="楕円 245">
          <a:extLst>
            <a:ext uri="{FF2B5EF4-FFF2-40B4-BE49-F238E27FC236}">
              <a16:creationId xmlns:a16="http://schemas.microsoft.com/office/drawing/2014/main" id="{D2FE9758-1792-4F25-B4B6-39353BDF3AC8}"/>
            </a:ext>
          </a:extLst>
        </xdr:cNvPr>
        <xdr:cNvSpPr/>
      </xdr:nvSpPr>
      <xdr:spPr>
        <a:xfrm>
          <a:off x="9192260" y="10547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DED8D62-0122-44C5-AC37-BA04CCFE0EC2}"/>
            </a:ext>
          </a:extLst>
        </xdr:cNvPr>
        <xdr:cNvSpPr txBox="1"/>
      </xdr:nvSpPr>
      <xdr:spPr>
        <a:xfrm>
          <a:off x="9258300" y="1039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156685</xdr:rowOff>
    </xdr:from>
    <xdr:to>
      <xdr:col>50</xdr:col>
      <xdr:colOff>165100</xdr:colOff>
      <xdr:row>63</xdr:row>
      <xdr:rowOff>86835</xdr:rowOff>
    </xdr:to>
    <xdr:sp macro="" textlink="">
      <xdr:nvSpPr>
        <xdr:cNvPr id="248" name="楕円 247">
          <a:extLst>
            <a:ext uri="{FF2B5EF4-FFF2-40B4-BE49-F238E27FC236}">
              <a16:creationId xmlns:a16="http://schemas.microsoft.com/office/drawing/2014/main" id="{7ADEE6F7-BD1D-4F75-B2CA-17998DFF582C}"/>
            </a:ext>
          </a:extLst>
        </xdr:cNvPr>
        <xdr:cNvSpPr/>
      </xdr:nvSpPr>
      <xdr:spPr>
        <a:xfrm>
          <a:off x="8445500" y="1055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33117</xdr:rowOff>
    </xdr:from>
    <xdr:to>
      <xdr:col>55</xdr:col>
      <xdr:colOff>0</xdr:colOff>
      <xdr:row>63</xdr:row>
      <xdr:rowOff>36035</xdr:rowOff>
    </xdr:to>
    <xdr:cxnSp macro="">
      <xdr:nvCxnSpPr>
        <xdr:cNvPr id="249" name="直線コネクタ 248">
          <a:extLst>
            <a:ext uri="{FF2B5EF4-FFF2-40B4-BE49-F238E27FC236}">
              <a16:creationId xmlns:a16="http://schemas.microsoft.com/office/drawing/2014/main" id="{F2BC5DCF-0EF1-4165-B107-7D730D9563A7}"/>
            </a:ext>
          </a:extLst>
        </xdr:cNvPr>
        <xdr:cNvCxnSpPr/>
      </xdr:nvCxnSpPr>
      <xdr:spPr>
        <a:xfrm flipV="1">
          <a:off x="8496300" y="10594437"/>
          <a:ext cx="7239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166346</xdr:rowOff>
    </xdr:from>
    <xdr:to>
      <xdr:col>46</xdr:col>
      <xdr:colOff>38100</xdr:colOff>
      <xdr:row>63</xdr:row>
      <xdr:rowOff>96496</xdr:rowOff>
    </xdr:to>
    <xdr:sp macro="" textlink="">
      <xdr:nvSpPr>
        <xdr:cNvPr id="250" name="楕円 249">
          <a:extLst>
            <a:ext uri="{FF2B5EF4-FFF2-40B4-BE49-F238E27FC236}">
              <a16:creationId xmlns:a16="http://schemas.microsoft.com/office/drawing/2014/main" id="{963B94F0-28C0-4A10-B473-F330F4F6BD38}"/>
            </a:ext>
          </a:extLst>
        </xdr:cNvPr>
        <xdr:cNvSpPr/>
      </xdr:nvSpPr>
      <xdr:spPr>
        <a:xfrm>
          <a:off x="7670800" y="10560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36035</xdr:rowOff>
    </xdr:from>
    <xdr:to>
      <xdr:col>50</xdr:col>
      <xdr:colOff>114300</xdr:colOff>
      <xdr:row>63</xdr:row>
      <xdr:rowOff>45696</xdr:rowOff>
    </xdr:to>
    <xdr:cxnSp macro="">
      <xdr:nvCxnSpPr>
        <xdr:cNvPr id="251" name="直線コネクタ 250">
          <a:extLst>
            <a:ext uri="{FF2B5EF4-FFF2-40B4-BE49-F238E27FC236}">
              <a16:creationId xmlns:a16="http://schemas.microsoft.com/office/drawing/2014/main" id="{40FA7009-3FB5-4B9C-8580-15D700E45722}"/>
            </a:ext>
          </a:extLst>
        </xdr:cNvPr>
        <xdr:cNvCxnSpPr/>
      </xdr:nvCxnSpPr>
      <xdr:spPr>
        <a:xfrm flipV="1">
          <a:off x="7713980" y="10597355"/>
          <a:ext cx="78232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3231</xdr:rowOff>
    </xdr:from>
    <xdr:to>
      <xdr:col>41</xdr:col>
      <xdr:colOff>101600</xdr:colOff>
      <xdr:row>63</xdr:row>
      <xdr:rowOff>104831</xdr:rowOff>
    </xdr:to>
    <xdr:sp macro="" textlink="">
      <xdr:nvSpPr>
        <xdr:cNvPr id="252" name="楕円 251">
          <a:extLst>
            <a:ext uri="{FF2B5EF4-FFF2-40B4-BE49-F238E27FC236}">
              <a16:creationId xmlns:a16="http://schemas.microsoft.com/office/drawing/2014/main" id="{9641B1E4-1C64-4001-92E9-8BF56F09388A}"/>
            </a:ext>
          </a:extLst>
        </xdr:cNvPr>
        <xdr:cNvSpPr/>
      </xdr:nvSpPr>
      <xdr:spPr>
        <a:xfrm>
          <a:off x="6873240" y="105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45696</xdr:rowOff>
    </xdr:from>
    <xdr:to>
      <xdr:col>45</xdr:col>
      <xdr:colOff>177800</xdr:colOff>
      <xdr:row>63</xdr:row>
      <xdr:rowOff>54031</xdr:rowOff>
    </xdr:to>
    <xdr:cxnSp macro="">
      <xdr:nvCxnSpPr>
        <xdr:cNvPr id="253" name="直線コネクタ 252">
          <a:extLst>
            <a:ext uri="{FF2B5EF4-FFF2-40B4-BE49-F238E27FC236}">
              <a16:creationId xmlns:a16="http://schemas.microsoft.com/office/drawing/2014/main" id="{D3DDF7BD-5C7B-4AFB-A21F-6F47474F4D21}"/>
            </a:ext>
          </a:extLst>
        </xdr:cNvPr>
        <xdr:cNvCxnSpPr/>
      </xdr:nvCxnSpPr>
      <xdr:spPr>
        <a:xfrm flipV="1">
          <a:off x="6924040" y="10607016"/>
          <a:ext cx="78994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4954</xdr:rowOff>
    </xdr:from>
    <xdr:to>
      <xdr:col>36</xdr:col>
      <xdr:colOff>165100</xdr:colOff>
      <xdr:row>63</xdr:row>
      <xdr:rowOff>106554</xdr:rowOff>
    </xdr:to>
    <xdr:sp macro="" textlink="">
      <xdr:nvSpPr>
        <xdr:cNvPr id="254" name="楕円 253">
          <a:extLst>
            <a:ext uri="{FF2B5EF4-FFF2-40B4-BE49-F238E27FC236}">
              <a16:creationId xmlns:a16="http://schemas.microsoft.com/office/drawing/2014/main" id="{D2F86675-1B5A-4F4B-9C25-1D4088BEDA0B}"/>
            </a:ext>
          </a:extLst>
        </xdr:cNvPr>
        <xdr:cNvSpPr/>
      </xdr:nvSpPr>
      <xdr:spPr>
        <a:xfrm>
          <a:off x="6098540" y="105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54031</xdr:rowOff>
    </xdr:from>
    <xdr:to>
      <xdr:col>41</xdr:col>
      <xdr:colOff>50800</xdr:colOff>
      <xdr:row>63</xdr:row>
      <xdr:rowOff>55754</xdr:rowOff>
    </xdr:to>
    <xdr:cxnSp macro="">
      <xdr:nvCxnSpPr>
        <xdr:cNvPr id="255" name="直線コネクタ 254">
          <a:extLst>
            <a:ext uri="{FF2B5EF4-FFF2-40B4-BE49-F238E27FC236}">
              <a16:creationId xmlns:a16="http://schemas.microsoft.com/office/drawing/2014/main" id="{0406A252-51F4-4294-87C2-A2A4BC69F603}"/>
            </a:ext>
          </a:extLst>
        </xdr:cNvPr>
        <xdr:cNvCxnSpPr/>
      </xdr:nvCxnSpPr>
      <xdr:spPr>
        <a:xfrm flipV="1">
          <a:off x="6149340" y="10615351"/>
          <a:ext cx="7747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0660E68-31BC-47C8-A5C0-9DBC13F0472C}"/>
            </a:ext>
          </a:extLst>
        </xdr:cNvPr>
        <xdr:cNvSpPr txBox="1"/>
      </xdr:nvSpPr>
      <xdr:spPr>
        <a:xfrm>
          <a:off x="8214575" y="1064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EAEE7FD-FB97-4E09-8728-8037E54323EB}"/>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142B8FF-117E-4F69-B55A-35E01A4437A7}"/>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BEC6285-03B1-408F-9723-609EC7428C43}"/>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103362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5C827DE-C353-40E8-87C8-24C98F7CD66D}"/>
            </a:ext>
          </a:extLst>
        </xdr:cNvPr>
        <xdr:cNvSpPr txBox="1"/>
      </xdr:nvSpPr>
      <xdr:spPr>
        <a:xfrm>
          <a:off x="8214575" y="103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87623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DD13C38-F40C-41A7-AD5C-5973B257EBA3}"/>
            </a:ext>
          </a:extLst>
        </xdr:cNvPr>
        <xdr:cNvSpPr txBox="1"/>
      </xdr:nvSpPr>
      <xdr:spPr>
        <a:xfrm>
          <a:off x="7444955" y="1064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95958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FD97675-64D2-41CC-8396-AD2EB5E26803}"/>
            </a:ext>
          </a:extLst>
        </xdr:cNvPr>
        <xdr:cNvSpPr txBox="1"/>
      </xdr:nvSpPr>
      <xdr:spPr>
        <a:xfrm>
          <a:off x="6670255" y="1065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97681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AFA8AB8-770D-4D0B-9E6E-5A8A991AEFA1}"/>
            </a:ext>
          </a:extLst>
        </xdr:cNvPr>
        <xdr:cNvSpPr txBox="1"/>
      </xdr:nvSpPr>
      <xdr:spPr>
        <a:xfrm>
          <a:off x="5872695" y="106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A80FB00-F23C-4F89-B3F4-81FBC1BA960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0A872D3-E7F2-4A3F-87BB-4EA4BB846F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EA6CA03-1C4C-4A03-BCFE-3F432B1B7DF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F6B133-39B1-4628-ACF3-73A4885E7E0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A6D4417-41C1-4462-AF79-8C81A2FDD95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B7DDCD5-21F6-44B7-A235-BA41A05114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CC56450-F45A-45C1-8E1C-DD1D7F4D67E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062F0A3-D8A6-43EB-AD93-B73951F9596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5D71AB4-7917-4E65-ABB5-F93CEF2B06B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9F8EF68-B2E6-4C5E-8362-AD074305519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362AA70-D40E-4629-B474-68C5D34DA6E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1CD2AEB-1F9B-49A7-9E83-5E161AAC87E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7AD6FFE-C577-4D91-8BC8-C7A9FEBFC39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4E35775-7337-435A-BB19-B2D4F9A0CFD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C46300F-B838-4539-BE85-71AB5029361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9505B10-7646-464A-91E1-979B0F61F4F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80F2C78-D2B7-4F5F-BE9A-9CC3752A89C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21D35F0-1BF5-4B16-B07F-83166488125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473E625-A023-4DC0-9DC1-3B63DEE652C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9E6A5E9-9CDB-427A-A759-B80088C53E7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3EC241E-B8C8-4B3A-A7E1-18C48B10352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965AA99-BB35-4E56-9447-8EEB40E2A65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94A4D99-14EE-4761-8DE7-733F00C245A7}"/>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9B3B792-0E41-4752-A624-28362E4080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E61903C-1B57-48D7-A484-D8A77BD920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23CAEB2-F35E-4F8C-A7C3-1AF9C90FCDE0}"/>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FCDABBA-83BF-41E7-98B5-3EE350DFBCC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3450245-C6CC-42A9-8660-9AC9465281D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72A9DA5-623D-4765-A0EF-32E324DECA76}"/>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8469238-37DE-4FDF-9D5E-244417FB4E69}"/>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ED09173-2E74-4B52-BED7-49F7100C5B62}"/>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95209B71-D455-4409-95B7-B4689170D36A}"/>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5912769C-D0B2-4DE0-8C3B-B5EC21B68002}"/>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F012AA09-6567-47FE-883D-8EE401DF8FBB}"/>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777B617-59A6-42FE-87D9-F83147395065}"/>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9E4F8139-0770-4A18-A9D2-6516FF1F6B13}"/>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1FB33C-040E-4C0C-B998-13605E23527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24A88F-6067-4AA0-BD66-E9A0E905B8A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1E7B66-CBCD-4585-8C6F-A79271115AC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5B0DD8-3971-4E4F-BE22-FA32C9FAC4B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C92A65B-A491-4672-9860-137E9F28913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5" name="楕円 304">
          <a:extLst>
            <a:ext uri="{FF2B5EF4-FFF2-40B4-BE49-F238E27FC236}">
              <a16:creationId xmlns:a16="http://schemas.microsoft.com/office/drawing/2014/main" id="{92899FEF-6207-4579-81A9-EC0311470D35}"/>
            </a:ext>
          </a:extLst>
        </xdr:cNvPr>
        <xdr:cNvSpPr/>
      </xdr:nvSpPr>
      <xdr:spPr>
        <a:xfrm>
          <a:off x="4036060" y="14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140BE26-9B44-4026-9DF7-94C529870CD5}"/>
            </a:ext>
          </a:extLst>
        </xdr:cNvPr>
        <xdr:cNvSpPr txBox="1"/>
      </xdr:nvSpPr>
      <xdr:spPr>
        <a:xfrm>
          <a:off x="4124960" y="14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7" name="楕円 306">
          <a:extLst>
            <a:ext uri="{FF2B5EF4-FFF2-40B4-BE49-F238E27FC236}">
              <a16:creationId xmlns:a16="http://schemas.microsoft.com/office/drawing/2014/main" id="{CF861B1F-4EAB-4FF6-9E01-663CA47386BD}"/>
            </a:ext>
          </a:extLst>
        </xdr:cNvPr>
        <xdr:cNvSpPr/>
      </xdr:nvSpPr>
      <xdr:spPr>
        <a:xfrm>
          <a:off x="3312160" y="14059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56062</xdr:rowOff>
    </xdr:to>
    <xdr:cxnSp macro="">
      <xdr:nvCxnSpPr>
        <xdr:cNvPr id="308" name="直線コネクタ 307">
          <a:extLst>
            <a:ext uri="{FF2B5EF4-FFF2-40B4-BE49-F238E27FC236}">
              <a16:creationId xmlns:a16="http://schemas.microsoft.com/office/drawing/2014/main" id="{98EB0EEE-E3EA-47CA-B542-93C6DE11D45B}"/>
            </a:ext>
          </a:extLst>
        </xdr:cNvPr>
        <xdr:cNvCxnSpPr/>
      </xdr:nvCxnSpPr>
      <xdr:spPr>
        <a:xfrm>
          <a:off x="3355340" y="14106797"/>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9" name="楕円 308">
          <a:extLst>
            <a:ext uri="{FF2B5EF4-FFF2-40B4-BE49-F238E27FC236}">
              <a16:creationId xmlns:a16="http://schemas.microsoft.com/office/drawing/2014/main" id="{471EDA71-747F-46F2-A4B8-FF6C20D4B5C3}"/>
            </a:ext>
          </a:extLst>
        </xdr:cNvPr>
        <xdr:cNvSpPr/>
      </xdr:nvSpPr>
      <xdr:spPr>
        <a:xfrm>
          <a:off x="251460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25037</xdr:rowOff>
    </xdr:to>
    <xdr:cxnSp macro="">
      <xdr:nvCxnSpPr>
        <xdr:cNvPr id="310" name="直線コネクタ 309">
          <a:extLst>
            <a:ext uri="{FF2B5EF4-FFF2-40B4-BE49-F238E27FC236}">
              <a16:creationId xmlns:a16="http://schemas.microsoft.com/office/drawing/2014/main" id="{8B47435E-46E8-474F-987E-2863C4AEDA6C}"/>
            </a:ext>
          </a:extLst>
        </xdr:cNvPr>
        <xdr:cNvCxnSpPr/>
      </xdr:nvCxnSpPr>
      <xdr:spPr>
        <a:xfrm>
          <a:off x="2565400" y="14077950"/>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11" name="楕円 310">
          <a:extLst>
            <a:ext uri="{FF2B5EF4-FFF2-40B4-BE49-F238E27FC236}">
              <a16:creationId xmlns:a16="http://schemas.microsoft.com/office/drawing/2014/main" id="{C8FF874E-97FC-4960-BD79-6845B96466E3}"/>
            </a:ext>
          </a:extLst>
        </xdr:cNvPr>
        <xdr:cNvSpPr/>
      </xdr:nvSpPr>
      <xdr:spPr>
        <a:xfrm>
          <a:off x="173990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163830</xdr:rowOff>
    </xdr:to>
    <xdr:cxnSp macro="">
      <xdr:nvCxnSpPr>
        <xdr:cNvPr id="312" name="直線コネクタ 311">
          <a:extLst>
            <a:ext uri="{FF2B5EF4-FFF2-40B4-BE49-F238E27FC236}">
              <a16:creationId xmlns:a16="http://schemas.microsoft.com/office/drawing/2014/main" id="{335E45D9-F11F-42C8-A324-C39F1D9DDD5C}"/>
            </a:ext>
          </a:extLst>
        </xdr:cNvPr>
        <xdr:cNvCxnSpPr/>
      </xdr:nvCxnSpPr>
      <xdr:spPr>
        <a:xfrm>
          <a:off x="1790700" y="14043659"/>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3" name="楕円 312">
          <a:extLst>
            <a:ext uri="{FF2B5EF4-FFF2-40B4-BE49-F238E27FC236}">
              <a16:creationId xmlns:a16="http://schemas.microsoft.com/office/drawing/2014/main" id="{7B913A27-E034-4B61-A8EC-5482EF1571DA}"/>
            </a:ext>
          </a:extLst>
        </xdr:cNvPr>
        <xdr:cNvSpPr/>
      </xdr:nvSpPr>
      <xdr:spPr>
        <a:xfrm>
          <a:off x="965200" y="1397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108313</xdr:rowOff>
    </xdr:from>
    <xdr:to>
      <xdr:col>10</xdr:col>
      <xdr:colOff>114300</xdr:colOff>
      <xdr:row>83</xdr:row>
      <xdr:rowOff>129539</xdr:rowOff>
    </xdr:to>
    <xdr:cxnSp macro="">
      <xdr:nvCxnSpPr>
        <xdr:cNvPr id="314" name="直線コネクタ 313">
          <a:extLst>
            <a:ext uri="{FF2B5EF4-FFF2-40B4-BE49-F238E27FC236}">
              <a16:creationId xmlns:a16="http://schemas.microsoft.com/office/drawing/2014/main" id="{CB284A24-CA61-4145-83C1-9466F95B4399}"/>
            </a:ext>
          </a:extLst>
        </xdr:cNvPr>
        <xdr:cNvCxnSpPr/>
      </xdr:nvCxnSpPr>
      <xdr:spPr>
        <a:xfrm>
          <a:off x="1008380" y="14022433"/>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6FF7A36A-4376-4D9E-A6CB-69B12877146B}"/>
            </a:ext>
          </a:extLst>
        </xdr:cNvPr>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B21CE766-99B9-48BC-83B0-11050B1A45EF}"/>
            </a:ext>
          </a:extLst>
        </xdr:cNvPr>
        <xdr:cNvSpPr txBox="1"/>
      </xdr:nvSpPr>
      <xdr:spPr>
        <a:xfrm>
          <a:off x="23857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EE4B8016-87FF-480B-A653-A02FCD5ED99F}"/>
            </a:ext>
          </a:extLst>
        </xdr:cNvPr>
        <xdr:cNvSpPr txBox="1"/>
      </xdr:nvSpPr>
      <xdr:spPr>
        <a:xfrm>
          <a:off x="16110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3088BF9B-C745-46C6-A4D7-31A300023907}"/>
            </a:ext>
          </a:extLst>
        </xdr:cNvPr>
        <xdr:cNvSpPr txBox="1"/>
      </xdr:nvSpPr>
      <xdr:spPr>
        <a:xfrm>
          <a:off x="8363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9" name="n_1mainValue【公営住宅】&#10;有形固定資産減価償却率">
          <a:extLst>
            <a:ext uri="{FF2B5EF4-FFF2-40B4-BE49-F238E27FC236}">
              <a16:creationId xmlns:a16="http://schemas.microsoft.com/office/drawing/2014/main" id="{1812D7C0-F6E0-4C8B-8FE4-AD068ADBF2B5}"/>
            </a:ext>
          </a:extLst>
        </xdr:cNvPr>
        <xdr:cNvSpPr txBox="1"/>
      </xdr:nvSpPr>
      <xdr:spPr>
        <a:xfrm>
          <a:off x="317056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7446D0E6-2282-49A8-B814-14774777234D}"/>
            </a:ext>
          </a:extLst>
        </xdr:cNvPr>
        <xdr:cNvSpPr txBox="1"/>
      </xdr:nvSpPr>
      <xdr:spPr>
        <a:xfrm>
          <a:off x="238570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21" name="n_3mainValue【公営住宅】&#10;有形固定資産減価償却率">
          <a:extLst>
            <a:ext uri="{FF2B5EF4-FFF2-40B4-BE49-F238E27FC236}">
              <a16:creationId xmlns:a16="http://schemas.microsoft.com/office/drawing/2014/main" id="{5E12FE81-3F7F-4123-9020-CFFBF1A79DEE}"/>
            </a:ext>
          </a:extLst>
        </xdr:cNvPr>
        <xdr:cNvSpPr txBox="1"/>
      </xdr:nvSpPr>
      <xdr:spPr>
        <a:xfrm>
          <a:off x="16110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2" name="n_4mainValue【公営住宅】&#10;有形固定資産減価償却率">
          <a:extLst>
            <a:ext uri="{FF2B5EF4-FFF2-40B4-BE49-F238E27FC236}">
              <a16:creationId xmlns:a16="http://schemas.microsoft.com/office/drawing/2014/main" id="{D89AA8D0-7985-45B2-AF44-DC3B13C0F53C}"/>
            </a:ext>
          </a:extLst>
        </xdr:cNvPr>
        <xdr:cNvSpPr txBox="1"/>
      </xdr:nvSpPr>
      <xdr:spPr>
        <a:xfrm>
          <a:off x="8363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913F6E3-BBB8-4027-9517-9B646BD78C6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A4BF560-43BA-44EE-83A4-91A9DED3CFE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84A04A8-9101-434B-BB88-9A73FC9A0A7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E2C1495-B92A-4658-BF71-4C13FFCCE71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655A755-B3BD-481E-A459-ED342409169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D5C0065-95C8-42AD-BBF9-771D9A9D126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0E79A2C-E1C1-4742-A329-F457A53FE18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7484FAA-13E3-4D1D-B92A-532121378D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BAB06D1-0FFE-476A-B010-5FF0D505C34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6ADFD7A-F0F3-44AA-9D54-0DFFF3AA3E4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85FDADA-42F8-4375-80AE-11A7DE02CEB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22EDA7D-422B-4C38-9882-4F08AD92538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BDCDC8D-6A69-4250-B126-87D9E6369F2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F11E48F-2236-4461-8FAE-3D25E5E3A16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5B67A60-9986-400B-A2DE-2329A1499DF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CF96475-BFBA-4063-815F-6CDE63C16F5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076435D-0155-456B-93EA-759568913CAF}"/>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A965A22-8BF1-40A8-A422-E71CFC098FD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E7EC8F9-71D0-48EC-9014-F221BEAC738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F57039A-9814-4B36-91CB-B6F6B4247BF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E905749-50CE-40ED-8DAA-6B400CED9ED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11073345-A2E0-45B3-9F11-342153CD1477}"/>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DBA86E29-F3EC-43C1-82E7-37703A7296B7}"/>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C2D63078-E47A-4E33-AA88-133F83895AAA}"/>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937985F-DBB3-44BD-802F-D629469E9431}"/>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C88FD6C6-91C1-4064-AEEA-4CCE3098CAC5}"/>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4EBD49AA-E4EA-43B4-B7A8-08611D8DBD79}"/>
            </a:ext>
          </a:extLst>
        </xdr:cNvPr>
        <xdr:cNvSpPr txBox="1"/>
      </xdr:nvSpPr>
      <xdr:spPr>
        <a:xfrm>
          <a:off x="9258300" y="1425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EBAFCD8D-A62E-41F2-BD98-97C01F56B26C}"/>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FC92AF0A-7C45-416A-9441-E6F6AA96F662}"/>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4DF7192-E6C8-46E5-AB49-6DA258616583}"/>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AA06124D-F6EE-4892-8A5D-5A709F45BD4B}"/>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AE9FC5FD-BF64-4D5A-AAA9-D42993933A8F}"/>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EDD97B-07F6-46F8-94CA-79A43F7AE1E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8C4AAE-B155-469B-99F8-31240DBBA0E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7D0235-43E3-4C87-B032-C5BB4B471EA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BCD176-0B8A-469B-A06D-696C4B527C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7A80976-2622-4787-BB03-FFE2833CB4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140919</xdr:rowOff>
    </xdr:from>
    <xdr:to>
      <xdr:col>55</xdr:col>
      <xdr:colOff>50800</xdr:colOff>
      <xdr:row>84</xdr:row>
      <xdr:rowOff>71069</xdr:rowOff>
    </xdr:to>
    <xdr:sp macro="" textlink="">
      <xdr:nvSpPr>
        <xdr:cNvPr id="360" name="楕円 359">
          <a:extLst>
            <a:ext uri="{FF2B5EF4-FFF2-40B4-BE49-F238E27FC236}">
              <a16:creationId xmlns:a16="http://schemas.microsoft.com/office/drawing/2014/main" id="{73DAA873-C34B-4DA1-972F-83C4237EE019}"/>
            </a:ext>
          </a:extLst>
        </xdr:cNvPr>
        <xdr:cNvSpPr/>
      </xdr:nvSpPr>
      <xdr:spPr>
        <a:xfrm>
          <a:off x="9192260" y="14055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163796</xdr:rowOff>
    </xdr:from>
    <xdr:ext cx="469744" cy="259045"/>
    <xdr:sp macro="" textlink="">
      <xdr:nvSpPr>
        <xdr:cNvPr id="361" name="【公営住宅】&#10;一人当たり面積該当値テキスト">
          <a:extLst>
            <a:ext uri="{FF2B5EF4-FFF2-40B4-BE49-F238E27FC236}">
              <a16:creationId xmlns:a16="http://schemas.microsoft.com/office/drawing/2014/main" id="{BFDC9375-FA39-4A40-B0AC-26936A1C0328}"/>
            </a:ext>
          </a:extLst>
        </xdr:cNvPr>
        <xdr:cNvSpPr txBox="1"/>
      </xdr:nvSpPr>
      <xdr:spPr>
        <a:xfrm>
          <a:off x="9258300" y="139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145720</xdr:rowOff>
    </xdr:from>
    <xdr:to>
      <xdr:col>50</xdr:col>
      <xdr:colOff>165100</xdr:colOff>
      <xdr:row>84</xdr:row>
      <xdr:rowOff>75870</xdr:rowOff>
    </xdr:to>
    <xdr:sp macro="" textlink="">
      <xdr:nvSpPr>
        <xdr:cNvPr id="362" name="楕円 361">
          <a:extLst>
            <a:ext uri="{FF2B5EF4-FFF2-40B4-BE49-F238E27FC236}">
              <a16:creationId xmlns:a16="http://schemas.microsoft.com/office/drawing/2014/main" id="{351AFA35-DC51-4CE4-B636-25A924F85F1C}"/>
            </a:ext>
          </a:extLst>
        </xdr:cNvPr>
        <xdr:cNvSpPr/>
      </xdr:nvSpPr>
      <xdr:spPr>
        <a:xfrm>
          <a:off x="8445500" y="1405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20269</xdr:rowOff>
    </xdr:from>
    <xdr:to>
      <xdr:col>55</xdr:col>
      <xdr:colOff>0</xdr:colOff>
      <xdr:row>84</xdr:row>
      <xdr:rowOff>25070</xdr:rowOff>
    </xdr:to>
    <xdr:cxnSp macro="">
      <xdr:nvCxnSpPr>
        <xdr:cNvPr id="363" name="直線コネクタ 362">
          <a:extLst>
            <a:ext uri="{FF2B5EF4-FFF2-40B4-BE49-F238E27FC236}">
              <a16:creationId xmlns:a16="http://schemas.microsoft.com/office/drawing/2014/main" id="{82E789D6-14E1-4BAA-A383-F0EF3406BAEF}"/>
            </a:ext>
          </a:extLst>
        </xdr:cNvPr>
        <xdr:cNvCxnSpPr/>
      </xdr:nvCxnSpPr>
      <xdr:spPr>
        <a:xfrm flipV="1">
          <a:off x="8496300" y="14102029"/>
          <a:ext cx="7239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149377</xdr:rowOff>
    </xdr:from>
    <xdr:to>
      <xdr:col>46</xdr:col>
      <xdr:colOff>38100</xdr:colOff>
      <xdr:row>84</xdr:row>
      <xdr:rowOff>79527</xdr:rowOff>
    </xdr:to>
    <xdr:sp macro="" textlink="">
      <xdr:nvSpPr>
        <xdr:cNvPr id="364" name="楕円 363">
          <a:extLst>
            <a:ext uri="{FF2B5EF4-FFF2-40B4-BE49-F238E27FC236}">
              <a16:creationId xmlns:a16="http://schemas.microsoft.com/office/drawing/2014/main" id="{1609F851-9883-44DB-AC99-65895318CCCE}"/>
            </a:ext>
          </a:extLst>
        </xdr:cNvPr>
        <xdr:cNvSpPr/>
      </xdr:nvSpPr>
      <xdr:spPr>
        <a:xfrm>
          <a:off x="7670800" y="14063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25070</xdr:rowOff>
    </xdr:from>
    <xdr:to>
      <xdr:col>50</xdr:col>
      <xdr:colOff>114300</xdr:colOff>
      <xdr:row>84</xdr:row>
      <xdr:rowOff>28727</xdr:rowOff>
    </xdr:to>
    <xdr:cxnSp macro="">
      <xdr:nvCxnSpPr>
        <xdr:cNvPr id="365" name="直線コネクタ 364">
          <a:extLst>
            <a:ext uri="{FF2B5EF4-FFF2-40B4-BE49-F238E27FC236}">
              <a16:creationId xmlns:a16="http://schemas.microsoft.com/office/drawing/2014/main" id="{6FAF4EF7-5EE9-4964-BF1F-FDEBC4E7C461}"/>
            </a:ext>
          </a:extLst>
        </xdr:cNvPr>
        <xdr:cNvCxnSpPr/>
      </xdr:nvCxnSpPr>
      <xdr:spPr>
        <a:xfrm flipV="1">
          <a:off x="7713980" y="14106830"/>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150292</xdr:rowOff>
    </xdr:from>
    <xdr:to>
      <xdr:col>41</xdr:col>
      <xdr:colOff>101600</xdr:colOff>
      <xdr:row>84</xdr:row>
      <xdr:rowOff>80442</xdr:rowOff>
    </xdr:to>
    <xdr:sp macro="" textlink="">
      <xdr:nvSpPr>
        <xdr:cNvPr id="366" name="楕円 365">
          <a:extLst>
            <a:ext uri="{FF2B5EF4-FFF2-40B4-BE49-F238E27FC236}">
              <a16:creationId xmlns:a16="http://schemas.microsoft.com/office/drawing/2014/main" id="{F8501C6F-A92C-4891-A01B-4594AC0F2A89}"/>
            </a:ext>
          </a:extLst>
        </xdr:cNvPr>
        <xdr:cNvSpPr/>
      </xdr:nvSpPr>
      <xdr:spPr>
        <a:xfrm>
          <a:off x="6873240" y="14064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28727</xdr:rowOff>
    </xdr:from>
    <xdr:to>
      <xdr:col>45</xdr:col>
      <xdr:colOff>177800</xdr:colOff>
      <xdr:row>84</xdr:row>
      <xdr:rowOff>29642</xdr:rowOff>
    </xdr:to>
    <xdr:cxnSp macro="">
      <xdr:nvCxnSpPr>
        <xdr:cNvPr id="367" name="直線コネクタ 366">
          <a:extLst>
            <a:ext uri="{FF2B5EF4-FFF2-40B4-BE49-F238E27FC236}">
              <a16:creationId xmlns:a16="http://schemas.microsoft.com/office/drawing/2014/main" id="{76675FA3-AA70-49C8-A94E-3C8CFCE87A77}"/>
            </a:ext>
          </a:extLst>
        </xdr:cNvPr>
        <xdr:cNvCxnSpPr/>
      </xdr:nvCxnSpPr>
      <xdr:spPr>
        <a:xfrm flipV="1">
          <a:off x="6924040" y="14110487"/>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152806</xdr:rowOff>
    </xdr:from>
    <xdr:to>
      <xdr:col>36</xdr:col>
      <xdr:colOff>165100</xdr:colOff>
      <xdr:row>84</xdr:row>
      <xdr:rowOff>82956</xdr:rowOff>
    </xdr:to>
    <xdr:sp macro="" textlink="">
      <xdr:nvSpPr>
        <xdr:cNvPr id="368" name="楕円 367">
          <a:extLst>
            <a:ext uri="{FF2B5EF4-FFF2-40B4-BE49-F238E27FC236}">
              <a16:creationId xmlns:a16="http://schemas.microsoft.com/office/drawing/2014/main" id="{311DB7D7-EB32-4EF8-A6DF-0BC744AA69A7}"/>
            </a:ext>
          </a:extLst>
        </xdr:cNvPr>
        <xdr:cNvSpPr/>
      </xdr:nvSpPr>
      <xdr:spPr>
        <a:xfrm>
          <a:off x="6098540" y="14066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29642</xdr:rowOff>
    </xdr:from>
    <xdr:to>
      <xdr:col>41</xdr:col>
      <xdr:colOff>50800</xdr:colOff>
      <xdr:row>84</xdr:row>
      <xdr:rowOff>32156</xdr:rowOff>
    </xdr:to>
    <xdr:cxnSp macro="">
      <xdr:nvCxnSpPr>
        <xdr:cNvPr id="369" name="直線コネクタ 368">
          <a:extLst>
            <a:ext uri="{FF2B5EF4-FFF2-40B4-BE49-F238E27FC236}">
              <a16:creationId xmlns:a16="http://schemas.microsoft.com/office/drawing/2014/main" id="{D8E1BFF9-FE13-4D21-9FE8-28EDBB086D4F}"/>
            </a:ext>
          </a:extLst>
        </xdr:cNvPr>
        <xdr:cNvCxnSpPr/>
      </xdr:nvCxnSpPr>
      <xdr:spPr>
        <a:xfrm flipV="1">
          <a:off x="6149340" y="14111402"/>
          <a:ext cx="7747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1E7358C7-8FB9-4CED-9D79-4DCED2F43734}"/>
            </a:ext>
          </a:extLst>
        </xdr:cNvPr>
        <xdr:cNvSpPr txBox="1"/>
      </xdr:nvSpPr>
      <xdr:spPr>
        <a:xfrm>
          <a:off x="8271587" y="143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9CB50872-816E-41EB-AECA-718FF0130847}"/>
            </a:ext>
          </a:extLst>
        </xdr:cNvPr>
        <xdr:cNvSpPr txBox="1"/>
      </xdr:nvSpPr>
      <xdr:spPr>
        <a:xfrm>
          <a:off x="750958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28D913F-7079-4659-B64A-D5BC3FB459DA}"/>
            </a:ext>
          </a:extLst>
        </xdr:cNvPr>
        <xdr:cNvSpPr txBox="1"/>
      </xdr:nvSpPr>
      <xdr:spPr>
        <a:xfrm>
          <a:off x="67120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D0251369-CA85-4FF9-8FF7-886065A04C06}"/>
            </a:ext>
          </a:extLst>
        </xdr:cNvPr>
        <xdr:cNvSpPr txBox="1"/>
      </xdr:nvSpPr>
      <xdr:spPr>
        <a:xfrm>
          <a:off x="5937327" y="143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92397</xdr:rowOff>
    </xdr:from>
    <xdr:ext cx="469744" cy="259045"/>
    <xdr:sp macro="" textlink="">
      <xdr:nvSpPr>
        <xdr:cNvPr id="374" name="n_1mainValue【公営住宅】&#10;一人当たり面積">
          <a:extLst>
            <a:ext uri="{FF2B5EF4-FFF2-40B4-BE49-F238E27FC236}">
              <a16:creationId xmlns:a16="http://schemas.microsoft.com/office/drawing/2014/main" id="{9039D863-46FA-4BEC-983C-53990A3A765D}"/>
            </a:ext>
          </a:extLst>
        </xdr:cNvPr>
        <xdr:cNvSpPr txBox="1"/>
      </xdr:nvSpPr>
      <xdr:spPr>
        <a:xfrm>
          <a:off x="8271587" y="138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96054</xdr:rowOff>
    </xdr:from>
    <xdr:ext cx="469744" cy="259045"/>
    <xdr:sp macro="" textlink="">
      <xdr:nvSpPr>
        <xdr:cNvPr id="375" name="n_2mainValue【公営住宅】&#10;一人当たり面積">
          <a:extLst>
            <a:ext uri="{FF2B5EF4-FFF2-40B4-BE49-F238E27FC236}">
              <a16:creationId xmlns:a16="http://schemas.microsoft.com/office/drawing/2014/main" id="{4C736292-44D3-4CEC-9BA9-945DA39B15DB}"/>
            </a:ext>
          </a:extLst>
        </xdr:cNvPr>
        <xdr:cNvSpPr txBox="1"/>
      </xdr:nvSpPr>
      <xdr:spPr>
        <a:xfrm>
          <a:off x="7509587" y="138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96969</xdr:rowOff>
    </xdr:from>
    <xdr:ext cx="469744" cy="259045"/>
    <xdr:sp macro="" textlink="">
      <xdr:nvSpPr>
        <xdr:cNvPr id="376" name="n_3mainValue【公営住宅】&#10;一人当たり面積">
          <a:extLst>
            <a:ext uri="{FF2B5EF4-FFF2-40B4-BE49-F238E27FC236}">
              <a16:creationId xmlns:a16="http://schemas.microsoft.com/office/drawing/2014/main" id="{3833F527-E926-4AB2-8C09-5AE0945919B5}"/>
            </a:ext>
          </a:extLst>
        </xdr:cNvPr>
        <xdr:cNvSpPr txBox="1"/>
      </xdr:nvSpPr>
      <xdr:spPr>
        <a:xfrm>
          <a:off x="6712027" y="1384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99483</xdr:rowOff>
    </xdr:from>
    <xdr:ext cx="469744" cy="259045"/>
    <xdr:sp macro="" textlink="">
      <xdr:nvSpPr>
        <xdr:cNvPr id="377" name="n_4mainValue【公営住宅】&#10;一人当たり面積">
          <a:extLst>
            <a:ext uri="{FF2B5EF4-FFF2-40B4-BE49-F238E27FC236}">
              <a16:creationId xmlns:a16="http://schemas.microsoft.com/office/drawing/2014/main" id="{892CC448-BC9D-4FBD-8AD9-F1CF18E79855}"/>
            </a:ext>
          </a:extLst>
        </xdr:cNvPr>
        <xdr:cNvSpPr txBox="1"/>
      </xdr:nvSpPr>
      <xdr:spPr>
        <a:xfrm>
          <a:off x="5937327" y="138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D21DB71-D4EA-4C0E-B682-15B9C1DBDA6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0A37908-01C4-46E3-9EC1-AA0D1119F74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611E81B-C473-495C-9082-8AB2DCD4F74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447B2AE-C61C-41E2-AB95-C88CADA3A43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0F1708F-4200-43EA-9E0A-ACFF5D9E4AC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2509B0C-E26A-4164-BE69-FAC99AA1DC7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269259F-AB2E-410E-874D-5A5E557E605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7486554-EB50-410C-86A8-692AB7FC1E6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38AE499-EC2B-40DB-9D68-F736E1CACB0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FD8A537-C69C-4C27-857A-4D4CADD1C7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D0E6850-6728-439B-8344-7DC3BC8628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3C5EF42-4A26-4F17-B897-47729B5C12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58CACB5-798F-47B2-B385-44DE7EAB699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271FF17-171E-477B-AA7F-7DE4EFE9013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4798BE4-FBD7-415B-823D-09A3D8F5A7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F311233-FA93-4B62-AAC7-55ACFD496A0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7C74048-A7C4-4E55-B08C-F4C2D600714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44D66E1-15B7-47F7-ABDD-A77ACDCB09B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A1289EC-56F7-47A5-8667-CAC7B72A575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2EE5E9C-2264-48C7-8D78-BF988E9853E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FA34976-B9B5-40E9-86FB-10CF17664EB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7CF05F2-3904-4D9B-A048-299D0F13CFB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6BB142B-0CE7-4C6C-A497-014223B8651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AD10895-04E1-47CA-AF7E-CEB2C6C4402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7655BD8-FB8F-497F-89A6-6D0FDF177D4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95BD024-CF93-42EC-88B7-2ECA16CB428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4FCD429-5F90-4034-ADD2-B3936F9B207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48C13BC-00BC-4870-A6D1-0605C81AA1A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EAC1A62-1B81-464A-B0C8-126CA78F386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31D0B3C-0285-48F7-9A2A-BB1BB01C881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A99A8F8-56DD-4C2C-94E9-038D9653E54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CD989F4-A01D-40BF-A5FA-172A52E5B47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2FBFA70-BCF6-4FB0-9447-55DD80C58FB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A436426-F753-4590-964D-B2E2ECFFE7E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E2E6AF5-E1A4-41CB-A429-6B7831100D7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FBD5566-C54D-47F3-9A59-1FDF5ACFCF7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5BC8E2A-D302-448C-A787-417579B3991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9FFE2C5-7F7B-400D-BCBC-CC1DD5F645A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E327D20-FFEB-4290-BC90-481F4D70726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55E2859-60EC-4EA4-B5CB-8166AAD4398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53DB41E-1D4C-48BF-9298-6F3E8A57C15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C768FB4C-D196-4537-8105-F773BDD94B86}"/>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5A4AF8D-FB49-4B87-A4BA-F6DDF8B6F1F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A6EF9B9-31EF-46F2-8894-7477F11F1E9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4FF4090D-858F-465B-ABCE-B2231601F0F6}"/>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251CF52A-DD67-4776-A053-23A9D40B7ED8}"/>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81D01A5-FAFC-4BB2-A8BF-5474BA19FA27}"/>
            </a:ext>
          </a:extLst>
        </xdr:cNvPr>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DF3FDB55-880D-434F-A325-CB8A11FF94F9}"/>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FDEEA47B-55D2-4C32-8E7F-D3B64FF7ADDE}"/>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25981A34-1CE4-403A-A5AA-D0A17C37A67C}"/>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F26BD920-2333-427F-A902-EC3FAECAB371}"/>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D49F9702-D04A-4A06-9418-3BE7174EDBC0}"/>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852B25B-F98C-4639-9B72-5D4C06DFCFA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40FCAE0-3D64-45AC-9218-FB68DFD01C9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967343B-C33E-482D-8222-8608140D504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F72B51C-4109-4E37-B8FA-EA6B97C98C4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84014EF-76ED-4625-8B2E-4695FC8435C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5" name="楕円 434">
          <a:extLst>
            <a:ext uri="{FF2B5EF4-FFF2-40B4-BE49-F238E27FC236}">
              <a16:creationId xmlns:a16="http://schemas.microsoft.com/office/drawing/2014/main" id="{1FDC4E8F-797C-4D08-86F0-4EF3AFC43E3E}"/>
            </a:ext>
          </a:extLst>
        </xdr:cNvPr>
        <xdr:cNvSpPr/>
      </xdr:nvSpPr>
      <xdr:spPr>
        <a:xfrm>
          <a:off x="14325600" y="66482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64CC4BB-1A22-43BF-B814-D387BF9F7BB3}"/>
            </a:ext>
          </a:extLst>
        </xdr:cNvPr>
        <xdr:cNvSpPr txBox="1"/>
      </xdr:nvSpPr>
      <xdr:spPr>
        <a:xfrm>
          <a:off x="144145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437" name="楕円 436">
          <a:extLst>
            <a:ext uri="{FF2B5EF4-FFF2-40B4-BE49-F238E27FC236}">
              <a16:creationId xmlns:a16="http://schemas.microsoft.com/office/drawing/2014/main" id="{1D29DDE3-1B73-43B6-986C-F6B830106DD6}"/>
            </a:ext>
          </a:extLst>
        </xdr:cNvPr>
        <xdr:cNvSpPr/>
      </xdr:nvSpPr>
      <xdr:spPr>
        <a:xfrm>
          <a:off x="13578840" y="66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161109</xdr:rowOff>
    </xdr:to>
    <xdr:cxnSp macro="">
      <xdr:nvCxnSpPr>
        <xdr:cNvPr id="438" name="直線コネクタ 437">
          <a:extLst>
            <a:ext uri="{FF2B5EF4-FFF2-40B4-BE49-F238E27FC236}">
              <a16:creationId xmlns:a16="http://schemas.microsoft.com/office/drawing/2014/main" id="{86D3006B-6D61-4982-9B40-1383DA25897A}"/>
            </a:ext>
          </a:extLst>
        </xdr:cNvPr>
        <xdr:cNvCxnSpPr/>
      </xdr:nvCxnSpPr>
      <xdr:spPr>
        <a:xfrm>
          <a:off x="13629640" y="666804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39" name="楕円 438">
          <a:extLst>
            <a:ext uri="{FF2B5EF4-FFF2-40B4-BE49-F238E27FC236}">
              <a16:creationId xmlns:a16="http://schemas.microsoft.com/office/drawing/2014/main" id="{9493A097-A68F-4430-9CAE-E94A6B6B076E}"/>
            </a:ext>
          </a:extLst>
        </xdr:cNvPr>
        <xdr:cNvSpPr/>
      </xdr:nvSpPr>
      <xdr:spPr>
        <a:xfrm>
          <a:off x="1280414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130084</xdr:rowOff>
    </xdr:to>
    <xdr:cxnSp macro="">
      <xdr:nvCxnSpPr>
        <xdr:cNvPr id="440" name="直線コネクタ 439">
          <a:extLst>
            <a:ext uri="{FF2B5EF4-FFF2-40B4-BE49-F238E27FC236}">
              <a16:creationId xmlns:a16="http://schemas.microsoft.com/office/drawing/2014/main" id="{53F0A918-ECFC-437D-87D6-BEC6CD04B7A1}"/>
            </a:ext>
          </a:extLst>
        </xdr:cNvPr>
        <xdr:cNvCxnSpPr/>
      </xdr:nvCxnSpPr>
      <xdr:spPr>
        <a:xfrm>
          <a:off x="12854940" y="663212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41" name="楕円 440">
          <a:extLst>
            <a:ext uri="{FF2B5EF4-FFF2-40B4-BE49-F238E27FC236}">
              <a16:creationId xmlns:a16="http://schemas.microsoft.com/office/drawing/2014/main" id="{556F0341-6B72-4311-AA17-96587B9E0A27}"/>
            </a:ext>
          </a:extLst>
        </xdr:cNvPr>
        <xdr:cNvSpPr/>
      </xdr:nvSpPr>
      <xdr:spPr>
        <a:xfrm>
          <a:off x="120294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94162</xdr:rowOff>
    </xdr:to>
    <xdr:cxnSp macro="">
      <xdr:nvCxnSpPr>
        <xdr:cNvPr id="442" name="直線コネクタ 441">
          <a:extLst>
            <a:ext uri="{FF2B5EF4-FFF2-40B4-BE49-F238E27FC236}">
              <a16:creationId xmlns:a16="http://schemas.microsoft.com/office/drawing/2014/main" id="{17B41E91-E0DF-456B-860B-19E7AE342673}"/>
            </a:ext>
          </a:extLst>
        </xdr:cNvPr>
        <xdr:cNvCxnSpPr/>
      </xdr:nvCxnSpPr>
      <xdr:spPr>
        <a:xfrm>
          <a:off x="12072620" y="6591300"/>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a:extLst>
            <a:ext uri="{FF2B5EF4-FFF2-40B4-BE49-F238E27FC236}">
              <a16:creationId xmlns:a16="http://schemas.microsoft.com/office/drawing/2014/main" id="{BB8DE461-097C-4D2A-A0A0-8AF98309A7EC}"/>
            </a:ext>
          </a:extLst>
        </xdr:cNvPr>
        <xdr:cNvSpPr/>
      </xdr:nvSpPr>
      <xdr:spPr>
        <a:xfrm>
          <a:off x="1123188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53340</xdr:rowOff>
    </xdr:to>
    <xdr:cxnSp macro="">
      <xdr:nvCxnSpPr>
        <xdr:cNvPr id="444" name="直線コネクタ 443">
          <a:extLst>
            <a:ext uri="{FF2B5EF4-FFF2-40B4-BE49-F238E27FC236}">
              <a16:creationId xmlns:a16="http://schemas.microsoft.com/office/drawing/2014/main" id="{BC1B1BB7-9694-4560-9999-86996D2B3CE1}"/>
            </a:ext>
          </a:extLst>
        </xdr:cNvPr>
        <xdr:cNvCxnSpPr/>
      </xdr:nvCxnSpPr>
      <xdr:spPr>
        <a:xfrm>
          <a:off x="11282680" y="65570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62E3C9F9-D5A6-4CC1-BE32-18A6F69E9758}"/>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8DA3498-D082-403D-AB52-374241403D77}"/>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FF6C9BF-D5E0-4E1D-BACE-E0D5DC16BF82}"/>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B9A8B2A-12E4-4407-81E0-010FBE58BC07}"/>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B034C1E-4D94-49DF-82E9-5A1FD9B7066D}"/>
            </a:ext>
          </a:extLst>
        </xdr:cNvPr>
        <xdr:cNvSpPr txBox="1"/>
      </xdr:nvSpPr>
      <xdr:spPr>
        <a:xfrm>
          <a:off x="134372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D0C13DA-3254-44AA-8DA3-760D28E64441}"/>
            </a:ext>
          </a:extLst>
        </xdr:cNvPr>
        <xdr:cNvSpPr txBox="1"/>
      </xdr:nvSpPr>
      <xdr:spPr>
        <a:xfrm>
          <a:off x="126752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224218AE-2491-430E-A2F3-6808D4BB53A4}"/>
            </a:ext>
          </a:extLst>
        </xdr:cNvPr>
        <xdr:cNvSpPr txBox="1"/>
      </xdr:nvSpPr>
      <xdr:spPr>
        <a:xfrm>
          <a:off x="119005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33B0A05-3EA4-4E6E-BAFF-208138C10859}"/>
            </a:ext>
          </a:extLst>
        </xdr:cNvPr>
        <xdr:cNvSpPr txBox="1"/>
      </xdr:nvSpPr>
      <xdr:spPr>
        <a:xfrm>
          <a:off x="1110298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CEF4370-9C7F-42D3-9B89-4F15147B746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E85AB0C-BB2A-4450-B36B-0CC420B919E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E3A94FC-4417-4851-9C73-0D2FB9A4F6A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134BDC1-0EF9-4CC5-9D36-AF0EB88BE3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1C907BA-6285-42EC-A700-134E986AC5D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9C77554-C04F-4A94-8FBE-6852CF9E9F7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17CDC48-7060-44F3-8DFF-D30C02F95D4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E646421-29C1-4D2B-B32C-0F02D1B922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07D0BC6-92BE-41E2-BEE5-897F938B8E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C01F309-A3D5-4FC5-8D94-4136793F13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BDE9CA08-4B54-46B4-9CA3-94151ACAEEF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4D5E824D-5EDD-4B76-8BC3-ECD82654B70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EE644D3-3E2D-4282-A156-6A6D0D98828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9C92212-C6CA-4A8E-9BEC-5DDB124C519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552805B-2B76-4FF9-A87B-A6DA6F2BDA3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21DF195-4AA9-48DF-854F-CAF11D38155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C477513-82F8-4B6C-82B6-C0244E98367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9ACD344D-CC28-46D0-BEA4-B83CEDF38136}"/>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8E238CB-6240-420B-A9A5-E505CEB8689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CF9ECAD-B953-4295-A9CC-7006013FDB1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CD8977E-E634-465B-AD65-B307F54A9A6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F8CEA118-3390-4B2C-88A6-505B85AAC68A}"/>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C2331CF-87B5-4AAD-B7B6-EEED949AF7E2}"/>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787DB810-CA3B-4D01-A945-0C6689F2E54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244957A-9E29-4EAF-B922-6993474BBCD9}"/>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C0269CB-1320-4070-9D2F-07A70AE8BE74}"/>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869EF74-AF0A-4E61-97FC-A06D1C785B40}"/>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1BB92AF5-C4B9-4039-AF14-47886CEBCFB8}"/>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5A73C67C-742D-4F3B-A95D-BAD440ACFD49}"/>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E644F8C4-BA6E-405D-ABE5-0153A1B821EF}"/>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C21C02C1-67D2-4C9C-A248-3296283DF5A2}"/>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1621AF00-50D3-4399-A664-D411671EADE5}"/>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E3340CB-A876-4A35-957A-ED9F84A1555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63E8D3-5626-41B4-BD21-B9045FB960B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D0416A3-6975-4A3E-8A28-20DB6C04C8C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B160A24-21A0-4661-9F72-3E9756EDE51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C9F9D99-F615-448D-AD9D-E2D3CED9FF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0" name="楕円 489">
          <a:extLst>
            <a:ext uri="{FF2B5EF4-FFF2-40B4-BE49-F238E27FC236}">
              <a16:creationId xmlns:a16="http://schemas.microsoft.com/office/drawing/2014/main" id="{E3DCFDFE-6E45-4B6A-ADC0-3CD3FD2B36C1}"/>
            </a:ext>
          </a:extLst>
        </xdr:cNvPr>
        <xdr:cNvSpPr/>
      </xdr:nvSpPr>
      <xdr:spPr>
        <a:xfrm>
          <a:off x="19458940" y="669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8A625B5-DD14-4422-B596-B3B77D1F556E}"/>
            </a:ext>
          </a:extLst>
        </xdr:cNvPr>
        <xdr:cNvSpPr txBox="1"/>
      </xdr:nvSpPr>
      <xdr:spPr>
        <a:xfrm>
          <a:off x="1954784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492" name="楕円 491">
          <a:extLst>
            <a:ext uri="{FF2B5EF4-FFF2-40B4-BE49-F238E27FC236}">
              <a16:creationId xmlns:a16="http://schemas.microsoft.com/office/drawing/2014/main" id="{8F1C72E1-949B-4F54-BCB5-8048515D47EB}"/>
            </a:ext>
          </a:extLst>
        </xdr:cNvPr>
        <xdr:cNvSpPr/>
      </xdr:nvSpPr>
      <xdr:spPr>
        <a:xfrm>
          <a:off x="18735040" y="6695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37338</xdr:rowOff>
    </xdr:to>
    <xdr:cxnSp macro="">
      <xdr:nvCxnSpPr>
        <xdr:cNvPr id="493" name="直線コネクタ 492">
          <a:extLst>
            <a:ext uri="{FF2B5EF4-FFF2-40B4-BE49-F238E27FC236}">
              <a16:creationId xmlns:a16="http://schemas.microsoft.com/office/drawing/2014/main" id="{2CB104BF-08AD-44F8-BD86-039695C15E4F}"/>
            </a:ext>
          </a:extLst>
        </xdr:cNvPr>
        <xdr:cNvCxnSpPr/>
      </xdr:nvCxnSpPr>
      <xdr:spPr>
        <a:xfrm flipV="1">
          <a:off x="18778220" y="673836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94" name="楕円 493">
          <a:extLst>
            <a:ext uri="{FF2B5EF4-FFF2-40B4-BE49-F238E27FC236}">
              <a16:creationId xmlns:a16="http://schemas.microsoft.com/office/drawing/2014/main" id="{8F65F497-C1A4-4CE4-B62B-1C687ABF6775}"/>
            </a:ext>
          </a:extLst>
        </xdr:cNvPr>
        <xdr:cNvSpPr/>
      </xdr:nvSpPr>
      <xdr:spPr>
        <a:xfrm>
          <a:off x="1793748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39624</xdr:rowOff>
    </xdr:to>
    <xdr:cxnSp macro="">
      <xdr:nvCxnSpPr>
        <xdr:cNvPr id="495" name="直線コネクタ 494">
          <a:extLst>
            <a:ext uri="{FF2B5EF4-FFF2-40B4-BE49-F238E27FC236}">
              <a16:creationId xmlns:a16="http://schemas.microsoft.com/office/drawing/2014/main" id="{10D85C2A-54DB-4300-83FB-94288691E211}"/>
            </a:ext>
          </a:extLst>
        </xdr:cNvPr>
        <xdr:cNvCxnSpPr/>
      </xdr:nvCxnSpPr>
      <xdr:spPr>
        <a:xfrm flipV="1">
          <a:off x="17988280" y="674293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6" name="楕円 495">
          <a:extLst>
            <a:ext uri="{FF2B5EF4-FFF2-40B4-BE49-F238E27FC236}">
              <a16:creationId xmlns:a16="http://schemas.microsoft.com/office/drawing/2014/main" id="{8A7BBEEC-E5EA-4AF2-BE3A-CEF413DEC3B3}"/>
            </a:ext>
          </a:extLst>
        </xdr:cNvPr>
        <xdr:cNvSpPr/>
      </xdr:nvSpPr>
      <xdr:spPr>
        <a:xfrm>
          <a:off x="1716278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41910</xdr:rowOff>
    </xdr:to>
    <xdr:cxnSp macro="">
      <xdr:nvCxnSpPr>
        <xdr:cNvPr id="497" name="直線コネクタ 496">
          <a:extLst>
            <a:ext uri="{FF2B5EF4-FFF2-40B4-BE49-F238E27FC236}">
              <a16:creationId xmlns:a16="http://schemas.microsoft.com/office/drawing/2014/main" id="{B232DA45-3918-4565-BD98-B24C6333D56C}"/>
            </a:ext>
          </a:extLst>
        </xdr:cNvPr>
        <xdr:cNvCxnSpPr/>
      </xdr:nvCxnSpPr>
      <xdr:spPr>
        <a:xfrm flipV="1">
          <a:off x="17213580" y="674522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498" name="楕円 497">
          <a:extLst>
            <a:ext uri="{FF2B5EF4-FFF2-40B4-BE49-F238E27FC236}">
              <a16:creationId xmlns:a16="http://schemas.microsoft.com/office/drawing/2014/main" id="{564E4552-B037-4896-85F9-3AD6F2484E99}"/>
            </a:ext>
          </a:extLst>
        </xdr:cNvPr>
        <xdr:cNvSpPr/>
      </xdr:nvSpPr>
      <xdr:spPr>
        <a:xfrm>
          <a:off x="16388080" y="6705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46482</xdr:rowOff>
    </xdr:to>
    <xdr:cxnSp macro="">
      <xdr:nvCxnSpPr>
        <xdr:cNvPr id="499" name="直線コネクタ 498">
          <a:extLst>
            <a:ext uri="{FF2B5EF4-FFF2-40B4-BE49-F238E27FC236}">
              <a16:creationId xmlns:a16="http://schemas.microsoft.com/office/drawing/2014/main" id="{6A61B3E0-13CC-409D-B579-7F6BDE31FAB9}"/>
            </a:ext>
          </a:extLst>
        </xdr:cNvPr>
        <xdr:cNvCxnSpPr/>
      </xdr:nvCxnSpPr>
      <xdr:spPr>
        <a:xfrm flipV="1">
          <a:off x="16431260" y="674751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1256465-DB12-4A0C-B373-68A5F61BD74F}"/>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F8C8BBD-90C8-4AEB-B250-29C66B4432F3}"/>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E9A8133-22E8-4092-A630-C6BFCA79295F}"/>
            </a:ext>
          </a:extLst>
        </xdr:cNvPr>
        <xdr:cNvSpPr txBox="1"/>
      </xdr:nvSpPr>
      <xdr:spPr>
        <a:xfrm>
          <a:off x="170015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08CD537-4748-44E5-8C69-A178864BE0EC}"/>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8D66757-FAB4-4D5C-9533-1F0923B3135C}"/>
            </a:ext>
          </a:extLst>
        </xdr:cNvPr>
        <xdr:cNvSpPr txBox="1"/>
      </xdr:nvSpPr>
      <xdr:spPr>
        <a:xfrm>
          <a:off x="18561127"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7B80180-5AF8-42B0-B842-EB29D03DD0BB}"/>
            </a:ext>
          </a:extLst>
        </xdr:cNvPr>
        <xdr:cNvSpPr txBox="1"/>
      </xdr:nvSpPr>
      <xdr:spPr>
        <a:xfrm>
          <a:off x="1777626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A910890-D332-4DFE-81DA-EBBBCE0D2387}"/>
            </a:ext>
          </a:extLst>
        </xdr:cNvPr>
        <xdr:cNvSpPr txBox="1"/>
      </xdr:nvSpPr>
      <xdr:spPr>
        <a:xfrm>
          <a:off x="170015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C3A81A8-245D-4F9C-B5F6-E828D1DC95D5}"/>
            </a:ext>
          </a:extLst>
        </xdr:cNvPr>
        <xdr:cNvSpPr txBox="1"/>
      </xdr:nvSpPr>
      <xdr:spPr>
        <a:xfrm>
          <a:off x="16226867" y="67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4321C56-CDB9-4EF6-BC6E-4CC0334E433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B6C77E4-CFED-4632-8F27-C49C14C1A3B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8E29FBD-6B0B-4CB3-AB6F-CB55667CF87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81B68F2-0133-4D07-8D8B-FB1AA4B1BEF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1339BDD-8F64-4456-ADF0-97D50BFBE8F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BBD9BEF-E12D-478D-A969-E251D3A72FF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F9F5E1C-DA6F-40E5-B3CD-8AF7445037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F97C685-EE1C-4619-9E48-C354F1B3DB8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7393D51-65DC-43EE-97D9-676E299C2C1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3B5C2F2-861D-4EDF-AC21-4FF05A22689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DB6D7D4-BAB6-47ED-96C7-FC6C98972D8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29BAFE9F-121F-4335-97E6-0339D264E47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7E15A92-944A-41DF-B8B6-85F71B9F3AA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222102FF-0B35-4B00-A441-6CC9223E539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B8E144F9-4A53-430E-9D24-F64DCF481C4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19DDE9A-DB14-4CB9-BA08-79A75F76BC2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570B548-AD28-4087-877D-9A91DB4D0D8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4669FA8D-128E-4656-A26F-CC0A1B6F966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3DAC7B00-DED7-48FF-8BAB-9A68573FF95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96E7AEE-530A-4EAF-ACEA-649D71ECBA0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34ECE2A-4498-4337-B139-BD450FDB3A7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F140891-AC97-4C2C-827A-0A8D289679C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72CD0CE-2018-4324-A7AD-54C69DDB9A52}"/>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392E5C0D-7B6F-49E2-AA6E-1D99F589F911}"/>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DC5F1BE6-2298-4C10-91A1-231C51CDFDFD}"/>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CED2E48-F826-4932-BE2D-0B8C61D4C7A2}"/>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EEDB469C-BF48-45A3-8D3A-B8645E801147}"/>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C3856D2D-A1DF-4CB8-822E-EF1660DA5F8F}"/>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36383D6C-1DCC-4EFE-8355-C805EE63D1D6}"/>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3A889F39-E70C-4936-8F7B-90658E01D2FD}"/>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5FC9FFB6-2075-43B8-9D8C-4BB898BC5C18}"/>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7B2FB4A9-A93A-47EB-BBE4-4EE90B889391}"/>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9FC1C43E-9078-4CEC-967D-859A46F12E12}"/>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FDA35D1-A011-4A61-A61B-670A9724F70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0FCBE28-AE43-4BB0-80E4-EE6DFD0BC0B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6A8350D-DDE6-4779-8AF5-F3439D8D7A8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B065000-7FB6-44C5-BAD2-46F3B623D31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485F3ED-9299-4413-BE35-F5B6DE4AAD0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546" name="楕円 545">
          <a:extLst>
            <a:ext uri="{FF2B5EF4-FFF2-40B4-BE49-F238E27FC236}">
              <a16:creationId xmlns:a16="http://schemas.microsoft.com/office/drawing/2014/main" id="{58BB4DFD-880B-40EB-9161-F3EA0B17BFC7}"/>
            </a:ext>
          </a:extLst>
        </xdr:cNvPr>
        <xdr:cNvSpPr/>
      </xdr:nvSpPr>
      <xdr:spPr>
        <a:xfrm>
          <a:off x="14325600" y="99359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70A5087-3D56-4174-9A6A-3865CEAB71F8}"/>
            </a:ext>
          </a:extLst>
        </xdr:cNvPr>
        <xdr:cNvSpPr txBox="1"/>
      </xdr:nvSpPr>
      <xdr:spPr>
        <a:xfrm>
          <a:off x="14414500" y="99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170942</xdr:rowOff>
    </xdr:from>
    <xdr:to>
      <xdr:col>81</xdr:col>
      <xdr:colOff>101600</xdr:colOff>
      <xdr:row>59</xdr:row>
      <xdr:rowOff>101092</xdr:rowOff>
    </xdr:to>
    <xdr:sp macro="" textlink="">
      <xdr:nvSpPr>
        <xdr:cNvPr id="548" name="楕円 547">
          <a:extLst>
            <a:ext uri="{FF2B5EF4-FFF2-40B4-BE49-F238E27FC236}">
              <a16:creationId xmlns:a16="http://schemas.microsoft.com/office/drawing/2014/main" id="{87721B57-0E9B-4B85-91D7-5DBFDFDDA61A}"/>
            </a:ext>
          </a:extLst>
        </xdr:cNvPr>
        <xdr:cNvSpPr/>
      </xdr:nvSpPr>
      <xdr:spPr>
        <a:xfrm>
          <a:off x="13578840" y="9894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96012</xdr:rowOff>
    </xdr:to>
    <xdr:cxnSp macro="">
      <xdr:nvCxnSpPr>
        <xdr:cNvPr id="549" name="直線コネクタ 548">
          <a:extLst>
            <a:ext uri="{FF2B5EF4-FFF2-40B4-BE49-F238E27FC236}">
              <a16:creationId xmlns:a16="http://schemas.microsoft.com/office/drawing/2014/main" id="{0B59E08B-DD9F-4B1F-A6D5-6C769F3A7CA8}"/>
            </a:ext>
          </a:extLst>
        </xdr:cNvPr>
        <xdr:cNvCxnSpPr/>
      </xdr:nvCxnSpPr>
      <xdr:spPr>
        <a:xfrm>
          <a:off x="13629640" y="9941052"/>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50" name="楕円 549">
          <a:extLst>
            <a:ext uri="{FF2B5EF4-FFF2-40B4-BE49-F238E27FC236}">
              <a16:creationId xmlns:a16="http://schemas.microsoft.com/office/drawing/2014/main" id="{D6516E3D-DC8F-459C-A983-75D9BF001193}"/>
            </a:ext>
          </a:extLst>
        </xdr:cNvPr>
        <xdr:cNvSpPr/>
      </xdr:nvSpPr>
      <xdr:spPr>
        <a:xfrm>
          <a:off x="12804140" y="984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50292</xdr:rowOff>
    </xdr:to>
    <xdr:cxnSp macro="">
      <xdr:nvCxnSpPr>
        <xdr:cNvPr id="551" name="直線コネクタ 550">
          <a:extLst>
            <a:ext uri="{FF2B5EF4-FFF2-40B4-BE49-F238E27FC236}">
              <a16:creationId xmlns:a16="http://schemas.microsoft.com/office/drawing/2014/main" id="{44FEF2CF-7CCA-4AA2-B9B5-ABA2FE28FEDB}"/>
            </a:ext>
          </a:extLst>
        </xdr:cNvPr>
        <xdr:cNvCxnSpPr/>
      </xdr:nvCxnSpPr>
      <xdr:spPr>
        <a:xfrm>
          <a:off x="12854940" y="989533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2" name="楕円 551">
          <a:extLst>
            <a:ext uri="{FF2B5EF4-FFF2-40B4-BE49-F238E27FC236}">
              <a16:creationId xmlns:a16="http://schemas.microsoft.com/office/drawing/2014/main" id="{DFF55AC3-E5D1-4FAE-8B2B-3ED4EB804659}"/>
            </a:ext>
          </a:extLst>
        </xdr:cNvPr>
        <xdr:cNvSpPr/>
      </xdr:nvSpPr>
      <xdr:spPr>
        <a:xfrm>
          <a:off x="1202944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4572</xdr:rowOff>
    </xdr:to>
    <xdr:cxnSp macro="">
      <xdr:nvCxnSpPr>
        <xdr:cNvPr id="553" name="直線コネクタ 552">
          <a:extLst>
            <a:ext uri="{FF2B5EF4-FFF2-40B4-BE49-F238E27FC236}">
              <a16:creationId xmlns:a16="http://schemas.microsoft.com/office/drawing/2014/main" id="{AF9BE6F2-15C9-44F9-A6E4-5977624A63D8}"/>
            </a:ext>
          </a:extLst>
        </xdr:cNvPr>
        <xdr:cNvCxnSpPr/>
      </xdr:nvCxnSpPr>
      <xdr:spPr>
        <a:xfrm>
          <a:off x="12072620" y="9883140"/>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54" name="楕円 553">
          <a:extLst>
            <a:ext uri="{FF2B5EF4-FFF2-40B4-BE49-F238E27FC236}">
              <a16:creationId xmlns:a16="http://schemas.microsoft.com/office/drawing/2014/main" id="{587BBE07-FFD9-41C8-9EC2-018F00FBEA3A}"/>
            </a:ext>
          </a:extLst>
        </xdr:cNvPr>
        <xdr:cNvSpPr/>
      </xdr:nvSpPr>
      <xdr:spPr>
        <a:xfrm>
          <a:off x="1123188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160020</xdr:rowOff>
    </xdr:to>
    <xdr:cxnSp macro="">
      <xdr:nvCxnSpPr>
        <xdr:cNvPr id="555" name="直線コネクタ 554">
          <a:extLst>
            <a:ext uri="{FF2B5EF4-FFF2-40B4-BE49-F238E27FC236}">
              <a16:creationId xmlns:a16="http://schemas.microsoft.com/office/drawing/2014/main" id="{2D69E1E7-B2A2-4F82-AB50-6DE780595C66}"/>
            </a:ext>
          </a:extLst>
        </xdr:cNvPr>
        <xdr:cNvCxnSpPr/>
      </xdr:nvCxnSpPr>
      <xdr:spPr>
        <a:xfrm>
          <a:off x="11282680" y="98488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5F672571-5620-49CC-B3EF-4C06C594365D}"/>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8406369D-05A1-4519-B79F-1C87EBF18852}"/>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A9C4E01D-CDDA-48DB-A2FA-12706CDBA143}"/>
            </a:ext>
          </a:extLst>
        </xdr:cNvPr>
        <xdr:cNvSpPr txBox="1"/>
      </xdr:nvSpPr>
      <xdr:spPr>
        <a:xfrm>
          <a:off x="119005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BD1D902D-40A7-47AD-BBEC-5A26F44732F3}"/>
            </a:ext>
          </a:extLst>
        </xdr:cNvPr>
        <xdr:cNvSpPr txBox="1"/>
      </xdr:nvSpPr>
      <xdr:spPr>
        <a:xfrm>
          <a:off x="1110298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92219</xdr:rowOff>
    </xdr:from>
    <xdr:ext cx="405111" cy="259045"/>
    <xdr:sp macro="" textlink="">
      <xdr:nvSpPr>
        <xdr:cNvPr id="560" name="n_1mainValue【学校施設】&#10;有形固定資産減価償却率">
          <a:extLst>
            <a:ext uri="{FF2B5EF4-FFF2-40B4-BE49-F238E27FC236}">
              <a16:creationId xmlns:a16="http://schemas.microsoft.com/office/drawing/2014/main" id="{81AC7161-6738-495F-93EB-9E19103B122C}"/>
            </a:ext>
          </a:extLst>
        </xdr:cNvPr>
        <xdr:cNvSpPr txBox="1"/>
      </xdr:nvSpPr>
      <xdr:spPr>
        <a:xfrm>
          <a:off x="134372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71899</xdr:rowOff>
    </xdr:from>
    <xdr:ext cx="405111" cy="259045"/>
    <xdr:sp macro="" textlink="">
      <xdr:nvSpPr>
        <xdr:cNvPr id="561" name="n_2mainValue【学校施設】&#10;有形固定資産減価償却率">
          <a:extLst>
            <a:ext uri="{FF2B5EF4-FFF2-40B4-BE49-F238E27FC236}">
              <a16:creationId xmlns:a16="http://schemas.microsoft.com/office/drawing/2014/main" id="{A3F453DF-0153-4B97-822B-7239CF2CE765}"/>
            </a:ext>
          </a:extLst>
        </xdr:cNvPr>
        <xdr:cNvSpPr txBox="1"/>
      </xdr:nvSpPr>
      <xdr:spPr>
        <a:xfrm>
          <a:off x="126752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ED2DA2AF-C6F5-4AF5-B8D8-C4DF39CE2F2E}"/>
            </a:ext>
          </a:extLst>
        </xdr:cNvPr>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63" name="n_4mainValue【学校施設】&#10;有形固定資産減価償却率">
          <a:extLst>
            <a:ext uri="{FF2B5EF4-FFF2-40B4-BE49-F238E27FC236}">
              <a16:creationId xmlns:a16="http://schemas.microsoft.com/office/drawing/2014/main" id="{5877C2C6-AEE5-44F0-AEA1-B8DF0524FDD4}"/>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175F214-E5BD-4DAC-94C6-2B9FA971050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150AC90-9A0F-4519-AB5F-5CC910B9C38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846B45DD-EC63-456A-91DA-88578D0EAEC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47A2241-6E8B-4251-8D32-B3197D9B8A7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0705E9A-965F-46A3-98AB-B9EFC09E94E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D2BA5DC-68C2-4B00-839B-4AAE5107E9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14D4339-CE94-4547-9339-F9EA302CA57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2C857F4-B800-4807-9E62-71101670C43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3EC1AFA-F59C-4528-B90A-1E10D5D4869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6C11ADB-F202-4CE5-8089-57521683CE4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7482674-5380-4C59-908C-260AAD7A37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9B7C433-F6CD-4C67-883D-AF064C13925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9BFB7BA-2AFC-4CFA-9FDD-92F365B2644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FDC7C30-4DF6-4AEB-9EEE-100333B37BD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0FA52E0-2431-4B77-9CC6-557C21A1EAF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208D530-5DFA-4248-89B8-4A33A65ACBF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4EC2066-72D8-4FEF-9592-C71D1BBD14A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2393AA5-7B07-4094-A8B7-ACD628E4987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AF2E5C18-1E8E-42F2-97ED-1B4CFBD53A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5C877A9-DF99-42F8-B8C1-8F4FB5841F5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4A69A1E-8BF1-44E2-A950-8F164446673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A2787DD-70E9-4713-9B36-E2A036CB4CD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FA26FB4-49B1-4825-8B67-5D6B92A2559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5456355-9421-403D-BD94-38585BD8AFC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400965E7-ADCB-4DD8-BB44-A78AD86B9732}"/>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8AA7C2F4-4812-46EA-808C-2520EAA59FA5}"/>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C332211E-A72C-42F0-8C15-7AD64E107D99}"/>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CD886AEE-3787-40A2-837F-E06F427B323C}"/>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193558E8-74E1-4BE4-AD00-9805B1511338}"/>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02982964-C8EC-4AA9-A649-005B819E5666}"/>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853DD1CF-0602-4DBA-87A5-6CEADDCB76B1}"/>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E55BCB1F-C7E1-449E-8F22-2BCE6FE2E4BA}"/>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8A67E327-9DFD-49A8-A2E6-EC06CB9056EE}"/>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391A4219-DC36-43B3-8CD1-B34F8C56A3EB}"/>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F18CBFF0-C0A3-46EF-A7CA-2A4337363ED8}"/>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4760CDB-E8C0-4563-8F73-017D70E1432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0F2B0EA-B41D-4EC8-A8CA-F8A089951E7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DCA4F4E-4A79-4FCA-9352-2619D340B85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3560F95-A6A0-4782-99F3-77BF0907451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AEA42AC-816C-4991-9B6D-209AE6EB2B9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58166</xdr:rowOff>
    </xdr:from>
    <xdr:to>
      <xdr:col>116</xdr:col>
      <xdr:colOff>114300</xdr:colOff>
      <xdr:row>60</xdr:row>
      <xdr:rowOff>159766</xdr:rowOff>
    </xdr:to>
    <xdr:sp macro="" textlink="">
      <xdr:nvSpPr>
        <xdr:cNvPr id="604" name="楕円 603">
          <a:extLst>
            <a:ext uri="{FF2B5EF4-FFF2-40B4-BE49-F238E27FC236}">
              <a16:creationId xmlns:a16="http://schemas.microsoft.com/office/drawing/2014/main" id="{5398AE67-8721-41D4-9376-4E77B6150BF5}"/>
            </a:ext>
          </a:extLst>
        </xdr:cNvPr>
        <xdr:cNvSpPr/>
      </xdr:nvSpPr>
      <xdr:spPr>
        <a:xfrm>
          <a:off x="19458940" y="101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81043</xdr:rowOff>
    </xdr:from>
    <xdr:ext cx="469744" cy="259045"/>
    <xdr:sp macro="" textlink="">
      <xdr:nvSpPr>
        <xdr:cNvPr id="605" name="【学校施設】&#10;一人当たり面積該当値テキスト">
          <a:extLst>
            <a:ext uri="{FF2B5EF4-FFF2-40B4-BE49-F238E27FC236}">
              <a16:creationId xmlns:a16="http://schemas.microsoft.com/office/drawing/2014/main" id="{2D943900-DD40-487C-8038-EF58593CFA39}"/>
            </a:ext>
          </a:extLst>
        </xdr:cNvPr>
        <xdr:cNvSpPr txBox="1"/>
      </xdr:nvSpPr>
      <xdr:spPr>
        <a:xfrm>
          <a:off x="19547840" y="99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77216</xdr:rowOff>
    </xdr:from>
    <xdr:to>
      <xdr:col>112</xdr:col>
      <xdr:colOff>38100</xdr:colOff>
      <xdr:row>61</xdr:row>
      <xdr:rowOff>7366</xdr:rowOff>
    </xdr:to>
    <xdr:sp macro="" textlink="">
      <xdr:nvSpPr>
        <xdr:cNvPr id="606" name="楕円 605">
          <a:extLst>
            <a:ext uri="{FF2B5EF4-FFF2-40B4-BE49-F238E27FC236}">
              <a16:creationId xmlns:a16="http://schemas.microsoft.com/office/drawing/2014/main" id="{77B6019B-ADF1-4C63-8C58-93C2930406AA}"/>
            </a:ext>
          </a:extLst>
        </xdr:cNvPr>
        <xdr:cNvSpPr/>
      </xdr:nvSpPr>
      <xdr:spPr>
        <a:xfrm>
          <a:off x="18735040" y="10135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108966</xdr:rowOff>
    </xdr:from>
    <xdr:to>
      <xdr:col>116</xdr:col>
      <xdr:colOff>63500</xdr:colOff>
      <xdr:row>60</xdr:row>
      <xdr:rowOff>128016</xdr:rowOff>
    </xdr:to>
    <xdr:cxnSp macro="">
      <xdr:nvCxnSpPr>
        <xdr:cNvPr id="607" name="直線コネクタ 606">
          <a:extLst>
            <a:ext uri="{FF2B5EF4-FFF2-40B4-BE49-F238E27FC236}">
              <a16:creationId xmlns:a16="http://schemas.microsoft.com/office/drawing/2014/main" id="{1D7C325F-7E97-4428-89C2-33E9B92AA4CF}"/>
            </a:ext>
          </a:extLst>
        </xdr:cNvPr>
        <xdr:cNvCxnSpPr/>
      </xdr:nvCxnSpPr>
      <xdr:spPr>
        <a:xfrm flipV="1">
          <a:off x="18778220" y="10167366"/>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08" name="楕円 607">
          <a:extLst>
            <a:ext uri="{FF2B5EF4-FFF2-40B4-BE49-F238E27FC236}">
              <a16:creationId xmlns:a16="http://schemas.microsoft.com/office/drawing/2014/main" id="{8C9BD7A3-DA56-4CA6-AFD7-9EC31917002E}"/>
            </a:ext>
          </a:extLst>
        </xdr:cNvPr>
        <xdr:cNvSpPr/>
      </xdr:nvSpPr>
      <xdr:spPr>
        <a:xfrm>
          <a:off x="1793748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128016</xdr:rowOff>
    </xdr:from>
    <xdr:to>
      <xdr:col>111</xdr:col>
      <xdr:colOff>177800</xdr:colOff>
      <xdr:row>60</xdr:row>
      <xdr:rowOff>144780</xdr:rowOff>
    </xdr:to>
    <xdr:cxnSp macro="">
      <xdr:nvCxnSpPr>
        <xdr:cNvPr id="609" name="直線コネクタ 608">
          <a:extLst>
            <a:ext uri="{FF2B5EF4-FFF2-40B4-BE49-F238E27FC236}">
              <a16:creationId xmlns:a16="http://schemas.microsoft.com/office/drawing/2014/main" id="{F2B0974A-607C-43AF-8DEC-78E4785532A6}"/>
            </a:ext>
          </a:extLst>
        </xdr:cNvPr>
        <xdr:cNvCxnSpPr/>
      </xdr:nvCxnSpPr>
      <xdr:spPr>
        <a:xfrm flipV="1">
          <a:off x="17988280" y="10186416"/>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100076</xdr:rowOff>
    </xdr:from>
    <xdr:to>
      <xdr:col>102</xdr:col>
      <xdr:colOff>165100</xdr:colOff>
      <xdr:row>61</xdr:row>
      <xdr:rowOff>30226</xdr:rowOff>
    </xdr:to>
    <xdr:sp macro="" textlink="">
      <xdr:nvSpPr>
        <xdr:cNvPr id="610" name="楕円 609">
          <a:extLst>
            <a:ext uri="{FF2B5EF4-FFF2-40B4-BE49-F238E27FC236}">
              <a16:creationId xmlns:a16="http://schemas.microsoft.com/office/drawing/2014/main" id="{B11D5D8A-ED15-41AD-B965-CA86FF92D5D5}"/>
            </a:ext>
          </a:extLst>
        </xdr:cNvPr>
        <xdr:cNvSpPr/>
      </xdr:nvSpPr>
      <xdr:spPr>
        <a:xfrm>
          <a:off x="17162780" y="1015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144780</xdr:rowOff>
    </xdr:from>
    <xdr:to>
      <xdr:col>107</xdr:col>
      <xdr:colOff>50800</xdr:colOff>
      <xdr:row>60</xdr:row>
      <xdr:rowOff>150876</xdr:rowOff>
    </xdr:to>
    <xdr:cxnSp macro="">
      <xdr:nvCxnSpPr>
        <xdr:cNvPr id="611" name="直線コネクタ 610">
          <a:extLst>
            <a:ext uri="{FF2B5EF4-FFF2-40B4-BE49-F238E27FC236}">
              <a16:creationId xmlns:a16="http://schemas.microsoft.com/office/drawing/2014/main" id="{CAE69D41-8845-4353-AC36-ED4309400D6F}"/>
            </a:ext>
          </a:extLst>
        </xdr:cNvPr>
        <xdr:cNvCxnSpPr/>
      </xdr:nvCxnSpPr>
      <xdr:spPr>
        <a:xfrm flipV="1">
          <a:off x="17213580" y="10203180"/>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112268</xdr:rowOff>
    </xdr:from>
    <xdr:to>
      <xdr:col>98</xdr:col>
      <xdr:colOff>38100</xdr:colOff>
      <xdr:row>61</xdr:row>
      <xdr:rowOff>42418</xdr:rowOff>
    </xdr:to>
    <xdr:sp macro="" textlink="">
      <xdr:nvSpPr>
        <xdr:cNvPr id="612" name="楕円 611">
          <a:extLst>
            <a:ext uri="{FF2B5EF4-FFF2-40B4-BE49-F238E27FC236}">
              <a16:creationId xmlns:a16="http://schemas.microsoft.com/office/drawing/2014/main" id="{E70A1FF8-EA24-4C0E-B54B-C63EB5EC1A65}"/>
            </a:ext>
          </a:extLst>
        </xdr:cNvPr>
        <xdr:cNvSpPr/>
      </xdr:nvSpPr>
      <xdr:spPr>
        <a:xfrm>
          <a:off x="16388080" y="10170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150876</xdr:rowOff>
    </xdr:from>
    <xdr:to>
      <xdr:col>102</xdr:col>
      <xdr:colOff>114300</xdr:colOff>
      <xdr:row>60</xdr:row>
      <xdr:rowOff>163068</xdr:rowOff>
    </xdr:to>
    <xdr:cxnSp macro="">
      <xdr:nvCxnSpPr>
        <xdr:cNvPr id="613" name="直線コネクタ 612">
          <a:extLst>
            <a:ext uri="{FF2B5EF4-FFF2-40B4-BE49-F238E27FC236}">
              <a16:creationId xmlns:a16="http://schemas.microsoft.com/office/drawing/2014/main" id="{B9463FD1-AFA1-4056-9A54-A58359EEBC68}"/>
            </a:ext>
          </a:extLst>
        </xdr:cNvPr>
        <xdr:cNvCxnSpPr/>
      </xdr:nvCxnSpPr>
      <xdr:spPr>
        <a:xfrm flipV="1">
          <a:off x="16431260" y="10209276"/>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745600FD-33F7-4FB7-95E6-4CE11387D06E}"/>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1DBF420-3960-4485-942C-6576715DC745}"/>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9CEF64A5-19C3-48CD-8349-50BA4FA9512B}"/>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BBB4DC5D-7B26-4B9E-9E5E-0011C2690793}"/>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23893</xdr:rowOff>
    </xdr:from>
    <xdr:ext cx="469744" cy="259045"/>
    <xdr:sp macro="" textlink="">
      <xdr:nvSpPr>
        <xdr:cNvPr id="618" name="n_1mainValue【学校施設】&#10;一人当たり面積">
          <a:extLst>
            <a:ext uri="{FF2B5EF4-FFF2-40B4-BE49-F238E27FC236}">
              <a16:creationId xmlns:a16="http://schemas.microsoft.com/office/drawing/2014/main" id="{716AF4DC-F014-4D10-97A3-691899C410E7}"/>
            </a:ext>
          </a:extLst>
        </xdr:cNvPr>
        <xdr:cNvSpPr txBox="1"/>
      </xdr:nvSpPr>
      <xdr:spPr>
        <a:xfrm>
          <a:off x="18561127" y="99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19" name="n_2mainValue【学校施設】&#10;一人当たり面積">
          <a:extLst>
            <a:ext uri="{FF2B5EF4-FFF2-40B4-BE49-F238E27FC236}">
              <a16:creationId xmlns:a16="http://schemas.microsoft.com/office/drawing/2014/main" id="{E7E5DCD6-4C26-4604-A32A-10B544831F42}"/>
            </a:ext>
          </a:extLst>
        </xdr:cNvPr>
        <xdr:cNvSpPr txBox="1"/>
      </xdr:nvSpPr>
      <xdr:spPr>
        <a:xfrm>
          <a:off x="1777626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46753</xdr:rowOff>
    </xdr:from>
    <xdr:ext cx="469744" cy="259045"/>
    <xdr:sp macro="" textlink="">
      <xdr:nvSpPr>
        <xdr:cNvPr id="620" name="n_3mainValue【学校施設】&#10;一人当たり面積">
          <a:extLst>
            <a:ext uri="{FF2B5EF4-FFF2-40B4-BE49-F238E27FC236}">
              <a16:creationId xmlns:a16="http://schemas.microsoft.com/office/drawing/2014/main" id="{A8459914-EAD3-4996-81FD-CC8BAC1E2D12}"/>
            </a:ext>
          </a:extLst>
        </xdr:cNvPr>
        <xdr:cNvSpPr txBox="1"/>
      </xdr:nvSpPr>
      <xdr:spPr>
        <a:xfrm>
          <a:off x="1700156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58945</xdr:rowOff>
    </xdr:from>
    <xdr:ext cx="469744" cy="259045"/>
    <xdr:sp macro="" textlink="">
      <xdr:nvSpPr>
        <xdr:cNvPr id="621" name="n_4mainValue【学校施設】&#10;一人当たり面積">
          <a:extLst>
            <a:ext uri="{FF2B5EF4-FFF2-40B4-BE49-F238E27FC236}">
              <a16:creationId xmlns:a16="http://schemas.microsoft.com/office/drawing/2014/main" id="{5DC6D8D3-E5A9-41FC-A5A2-69BF1B49D696}"/>
            </a:ext>
          </a:extLst>
        </xdr:cNvPr>
        <xdr:cNvSpPr txBox="1"/>
      </xdr:nvSpPr>
      <xdr:spPr>
        <a:xfrm>
          <a:off x="1622686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1498C36-5FB3-4FE8-9A96-C7EDD24E505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1125338-EA61-4E1E-96DE-FA18071E4C7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F961B2B-BF28-4E04-98B9-523E1CF4570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A7FE062-0CA4-4BE9-9554-09D372A0CCD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44E3AF9-B589-4BCB-916C-26D659D177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C592FB2C-0785-46D6-9894-1EFF3CE9961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6D3E04B-D977-4065-9E7B-E3F635F0D26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A2700A3-3835-4742-9082-86038AFCD0B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3A5B6A07-F3B2-4ABC-972F-9ECB0D86458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20D6586-DAA4-427D-AA3F-4E127C11C27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F1C510E3-9F7A-4D40-A81F-623CE7E181F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DA3E75A0-B1D1-4E97-A2F3-E72BE821AD8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97F47FFD-FBE3-4F57-B549-6108C72F1D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C0EBC964-6A97-4FB4-88B4-5ED9215E7C4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FDA030DA-02A0-4ECF-BFF5-AC5C4FFAA11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EE1A7FA6-B058-4173-A2A7-67B299FBD6A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C0EC6CC-449C-491A-B78B-671437F6088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2DC3C08-0C72-4F05-B6E0-2EA711647BE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96D34318-FFEE-445F-B0BF-B94962FBA09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647A81CD-4987-4CAB-B94E-7B5F78495C1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557DDA0E-3AB2-4A56-A90E-33C718D640B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2A735338-6537-418F-84B8-0EEE9DA6836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EC9E9E3-1CA7-494A-8E46-925DCC64DEB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8F20BA6-CF5B-4A24-80F3-E3AC156438E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17758B7-B488-439D-B463-A17A1521D29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B923B95-15FF-421D-A196-462FACF8D8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94156B0-C3D4-402E-AEB3-1990194D456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46816B38-476C-424C-A662-6D86DC9964A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9694CA56-7112-4306-9CAB-1BF56B230A0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FF28A9AF-2F60-4467-91B5-DA58B6FB6C0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C1DBC4A6-4694-4795-B45F-0B00803E14B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BA6125D-F6BF-4EBA-A85F-60EE8660169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5062A57D-1C04-4670-AE03-06C981F04FD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87867AEE-55F0-406D-9778-D6C66B7ADFD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4EA1AF52-C43F-478D-ABB3-DCEFB2743F6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7DB7A058-FF55-46B0-A42A-EB029053C0A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40A6AB29-7DFF-4559-BB9A-633D103BF4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27226443-130B-4085-A47D-2199869AE1F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E642A493-2214-4782-9CA6-5B0ED30F687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DC1DB48-3532-4224-AD51-343EF736C6C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228A67AE-FB32-48A5-A467-2D316FF9E12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66F288CB-628E-457D-9310-8778EFD1DD12}"/>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C3F799B8-9CEC-44D1-9372-154D635D5EB3}"/>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6B648C5A-E875-48E2-B8C0-696D077AB12A}"/>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05E028E4-7AB7-44FC-B038-297B214252C5}"/>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52BD5E14-199E-4CC6-952A-341E2D49A7CC}"/>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DDECD7A5-DAE4-4882-9066-2DC656EE935C}"/>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5C4CCCA6-9857-47A3-A4D3-E08DF858689C}"/>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8A5A9969-F937-468B-ADF9-E83FB263AFAB}"/>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5C4FD99D-016D-4693-A5A2-FD3E301DD540}"/>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0705A90C-0D3A-4133-9E53-B6E0A4EEA864}"/>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0444896D-78B5-4472-A11F-6304528664DF}"/>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D78551F-6349-469C-BD25-C3FE1413868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C20564F-0B07-4FB2-869F-59747A3B553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0E9F6A8-1C61-473E-AD12-C91B782408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AE1DE68-41B6-4C7E-962F-11F891E68BF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21184ED-51D6-4DFA-974C-76CE741025A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679" name="楕円 678">
          <a:extLst>
            <a:ext uri="{FF2B5EF4-FFF2-40B4-BE49-F238E27FC236}">
              <a16:creationId xmlns:a16="http://schemas.microsoft.com/office/drawing/2014/main" id="{A8D35836-776F-452F-9416-0EE576BBA302}"/>
            </a:ext>
          </a:extLst>
        </xdr:cNvPr>
        <xdr:cNvSpPr/>
      </xdr:nvSpPr>
      <xdr:spPr>
        <a:xfrm>
          <a:off x="14325600" y="178687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680" name="【公民館】&#10;有形固定資産減価償却率該当値テキスト">
          <a:extLst>
            <a:ext uri="{FF2B5EF4-FFF2-40B4-BE49-F238E27FC236}">
              <a16:creationId xmlns:a16="http://schemas.microsoft.com/office/drawing/2014/main" id="{3AF94D17-6878-40E2-BC96-3BAD2F55A189}"/>
            </a:ext>
          </a:extLst>
        </xdr:cNvPr>
        <xdr:cNvSpPr txBox="1"/>
      </xdr:nvSpPr>
      <xdr:spPr>
        <a:xfrm>
          <a:off x="14414500"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1" name="楕円 680">
          <a:extLst>
            <a:ext uri="{FF2B5EF4-FFF2-40B4-BE49-F238E27FC236}">
              <a16:creationId xmlns:a16="http://schemas.microsoft.com/office/drawing/2014/main" id="{C12AF617-EAC0-4CD0-9A32-00EEA2742233}"/>
            </a:ext>
          </a:extLst>
        </xdr:cNvPr>
        <xdr:cNvSpPr/>
      </xdr:nvSpPr>
      <xdr:spPr>
        <a:xfrm>
          <a:off x="1357884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149679</xdr:rowOff>
    </xdr:to>
    <xdr:cxnSp macro="">
      <xdr:nvCxnSpPr>
        <xdr:cNvPr id="682" name="直線コネクタ 681">
          <a:extLst>
            <a:ext uri="{FF2B5EF4-FFF2-40B4-BE49-F238E27FC236}">
              <a16:creationId xmlns:a16="http://schemas.microsoft.com/office/drawing/2014/main" id="{124CF3B5-07D5-4238-BBD2-FE467BF527F2}"/>
            </a:ext>
          </a:extLst>
        </xdr:cNvPr>
        <xdr:cNvCxnSpPr/>
      </xdr:nvCxnSpPr>
      <xdr:spPr>
        <a:xfrm>
          <a:off x="13629640" y="1788522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83" name="楕円 682">
          <a:extLst>
            <a:ext uri="{FF2B5EF4-FFF2-40B4-BE49-F238E27FC236}">
              <a16:creationId xmlns:a16="http://schemas.microsoft.com/office/drawing/2014/main" id="{ADC15F2D-0CC0-4A92-8D91-6159289BFF80}"/>
            </a:ext>
          </a:extLst>
        </xdr:cNvPr>
        <xdr:cNvSpPr/>
      </xdr:nvSpPr>
      <xdr:spPr>
        <a:xfrm>
          <a:off x="128041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115388</xdr:rowOff>
    </xdr:to>
    <xdr:cxnSp macro="">
      <xdr:nvCxnSpPr>
        <xdr:cNvPr id="684" name="直線コネクタ 683">
          <a:extLst>
            <a:ext uri="{FF2B5EF4-FFF2-40B4-BE49-F238E27FC236}">
              <a16:creationId xmlns:a16="http://schemas.microsoft.com/office/drawing/2014/main" id="{3D5C098B-FB37-4D42-A727-4F9A9B1B9B3C}"/>
            </a:ext>
          </a:extLst>
        </xdr:cNvPr>
        <xdr:cNvCxnSpPr/>
      </xdr:nvCxnSpPr>
      <xdr:spPr>
        <a:xfrm>
          <a:off x="12854940" y="1785093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5" name="楕円 684">
          <a:extLst>
            <a:ext uri="{FF2B5EF4-FFF2-40B4-BE49-F238E27FC236}">
              <a16:creationId xmlns:a16="http://schemas.microsoft.com/office/drawing/2014/main" id="{7FD5945C-0805-41A0-91E7-8BC3068C05ED}"/>
            </a:ext>
          </a:extLst>
        </xdr:cNvPr>
        <xdr:cNvSpPr/>
      </xdr:nvSpPr>
      <xdr:spPr>
        <a:xfrm>
          <a:off x="1202944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81099</xdr:rowOff>
    </xdr:to>
    <xdr:cxnSp macro="">
      <xdr:nvCxnSpPr>
        <xdr:cNvPr id="686" name="直線コネクタ 685">
          <a:extLst>
            <a:ext uri="{FF2B5EF4-FFF2-40B4-BE49-F238E27FC236}">
              <a16:creationId xmlns:a16="http://schemas.microsoft.com/office/drawing/2014/main" id="{4BA9FD7D-4EBE-4B57-B54B-8F8CDEBF3CB0}"/>
            </a:ext>
          </a:extLst>
        </xdr:cNvPr>
        <xdr:cNvCxnSpPr/>
      </xdr:nvCxnSpPr>
      <xdr:spPr>
        <a:xfrm>
          <a:off x="12072620" y="1781501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687" name="楕円 686">
          <a:extLst>
            <a:ext uri="{FF2B5EF4-FFF2-40B4-BE49-F238E27FC236}">
              <a16:creationId xmlns:a16="http://schemas.microsoft.com/office/drawing/2014/main" id="{125EEC6C-D935-490C-AD4C-FA343DA71C47}"/>
            </a:ext>
          </a:extLst>
        </xdr:cNvPr>
        <xdr:cNvSpPr/>
      </xdr:nvSpPr>
      <xdr:spPr>
        <a:xfrm>
          <a:off x="112318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45176</xdr:rowOff>
    </xdr:to>
    <xdr:cxnSp macro="">
      <xdr:nvCxnSpPr>
        <xdr:cNvPr id="688" name="直線コネクタ 687">
          <a:extLst>
            <a:ext uri="{FF2B5EF4-FFF2-40B4-BE49-F238E27FC236}">
              <a16:creationId xmlns:a16="http://schemas.microsoft.com/office/drawing/2014/main" id="{9EF41E33-99CF-41F4-9FDC-E6B2AB4379CC}"/>
            </a:ext>
          </a:extLst>
        </xdr:cNvPr>
        <xdr:cNvCxnSpPr/>
      </xdr:nvCxnSpPr>
      <xdr:spPr>
        <a:xfrm>
          <a:off x="11282680" y="1780032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C4E8E368-11D8-4E31-B588-32BBECF6869E}"/>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3C4161BB-3A63-4FC1-893B-960AB15F3C8C}"/>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FDB71397-EFFA-4D4D-9A26-C25992B535CC}"/>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548E5D71-A131-4E1B-B0F0-2F5067D55AC4}"/>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693" name="n_1mainValue【公民館】&#10;有形固定資産減価償却率">
          <a:extLst>
            <a:ext uri="{FF2B5EF4-FFF2-40B4-BE49-F238E27FC236}">
              <a16:creationId xmlns:a16="http://schemas.microsoft.com/office/drawing/2014/main" id="{4C777A6E-B3D3-41FF-A561-53A589F01725}"/>
            </a:ext>
          </a:extLst>
        </xdr:cNvPr>
        <xdr:cNvSpPr txBox="1"/>
      </xdr:nvSpPr>
      <xdr:spPr>
        <a:xfrm>
          <a:off x="1343724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94" name="n_2mainValue【公民館】&#10;有形固定資産減価償却率">
          <a:extLst>
            <a:ext uri="{FF2B5EF4-FFF2-40B4-BE49-F238E27FC236}">
              <a16:creationId xmlns:a16="http://schemas.microsoft.com/office/drawing/2014/main" id="{29BE6405-5EDF-4511-AD07-130A13610EA9}"/>
            </a:ext>
          </a:extLst>
        </xdr:cNvPr>
        <xdr:cNvSpPr txBox="1"/>
      </xdr:nvSpPr>
      <xdr:spPr>
        <a:xfrm>
          <a:off x="12675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5" name="n_3mainValue【公民館】&#10;有形固定資産減価償却率">
          <a:extLst>
            <a:ext uri="{FF2B5EF4-FFF2-40B4-BE49-F238E27FC236}">
              <a16:creationId xmlns:a16="http://schemas.microsoft.com/office/drawing/2014/main" id="{484A7F79-7531-4D00-A9C0-483386A59E66}"/>
            </a:ext>
          </a:extLst>
        </xdr:cNvPr>
        <xdr:cNvSpPr txBox="1"/>
      </xdr:nvSpPr>
      <xdr:spPr>
        <a:xfrm>
          <a:off x="1190054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696" name="n_4mainValue【公民館】&#10;有形固定資産減価償却率">
          <a:extLst>
            <a:ext uri="{FF2B5EF4-FFF2-40B4-BE49-F238E27FC236}">
              <a16:creationId xmlns:a16="http://schemas.microsoft.com/office/drawing/2014/main" id="{269CF769-5C6C-48ED-B23E-E93F9D5A2488}"/>
            </a:ext>
          </a:extLst>
        </xdr:cNvPr>
        <xdr:cNvSpPr txBox="1"/>
      </xdr:nvSpPr>
      <xdr:spPr>
        <a:xfrm>
          <a:off x="1110298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601BC8FD-D22F-4EE4-A2A8-9D97B773AA3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C77D72A-517C-4A0E-81A1-89B56376DFE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7AD1F93B-3F7E-44A2-8096-09CAD975BA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8D90A1E1-B974-49BA-A414-079B71796F3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4A5E7949-611C-4D66-B869-5DC35D0067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DFEF2344-015E-4754-ABBB-C847EC399F4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FAB880C-D321-4538-8E03-B64E72D8302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AA8082F3-8D1C-43FC-B9F8-03E50A57FFE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A353CC78-2765-4A79-B922-67237F52189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5001730B-8628-40B4-AA26-4F7632DBFB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923AB02D-237D-49CD-908E-6B7759D8080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1754D100-1AD7-4B51-A548-4D202AA0390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C802348-746F-42B5-A031-76F8303FBC2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246C2DEB-4879-474E-BC6E-0AA8B7E57DD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4206B3D6-1A4B-4FA5-BE73-D19CFC6392C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EBB03981-D6BC-47F8-92C1-B9A22F9C8D6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E8F4E318-A841-4747-A194-D2502F94CA8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A9D8447C-17BA-4F66-B3A0-DCE5E026DB1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3E06709D-0545-428D-B4FD-4C056CDFA7F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56CEA4C-2F8E-4F50-8EB2-406CFBF9623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498346AE-4E1C-4CB1-9F46-5F53BAD0330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B1030BB1-7AEB-4F8E-879C-AFA2B0DBAE0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EC75678E-BA04-484B-8D3F-75C44799290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BF1035CD-6133-49D9-BC1D-3C524119311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5B732A62-A1C0-4AA0-98AC-618F05FD28F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055F299F-8C9A-46A2-B54D-D2D72866795C}"/>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25BC764D-6103-4D5D-B3F1-5BC0981514A6}"/>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0CC9E3B5-2C3F-4273-BE66-B82B5B132D3F}"/>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A6E8422B-9AB5-402D-AB8A-7346BD2FF5E0}"/>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F7A7B14E-D3A6-48F5-B950-3247F95BB882}"/>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60E25070-7FE3-495D-B262-1EECE400B7E2}"/>
            </a:ext>
          </a:extLst>
        </xdr:cNvPr>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0EC00A38-A6FB-41E5-BA85-1C3FA954D45B}"/>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62F8AD1C-7D03-4461-B6C9-8FF290AF23B1}"/>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9BA54B81-36D3-469C-906C-C55DCDE0BB0F}"/>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5DF83E8E-4FB7-4FF8-96AF-C5B450F4B779}"/>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83013A47-DB1C-4A3D-B15A-C27CAECB62B0}"/>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DDC62FB-794C-47F9-B30E-7FDDD3FE56B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B7D7F9F-5C8D-4CBD-9DE7-CCE5E090D47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4E633B2-61D8-44B5-B4F6-9283535BD0E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C638869-38BE-4331-B192-F30A5609C8A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C57DDD2-80FB-48CA-AD49-6A6082F15DA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738" name="楕円 737">
          <a:extLst>
            <a:ext uri="{FF2B5EF4-FFF2-40B4-BE49-F238E27FC236}">
              <a16:creationId xmlns:a16="http://schemas.microsoft.com/office/drawing/2014/main" id="{CA552F5E-ADDF-4196-AEC6-2506223DD4CD}"/>
            </a:ext>
          </a:extLst>
        </xdr:cNvPr>
        <xdr:cNvSpPr/>
      </xdr:nvSpPr>
      <xdr:spPr>
        <a:xfrm>
          <a:off x="1945894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59707</xdr:rowOff>
    </xdr:from>
    <xdr:ext cx="469744" cy="259045"/>
    <xdr:sp macro="" textlink="">
      <xdr:nvSpPr>
        <xdr:cNvPr id="739" name="【公民館】&#10;一人当たり面積該当値テキスト">
          <a:extLst>
            <a:ext uri="{FF2B5EF4-FFF2-40B4-BE49-F238E27FC236}">
              <a16:creationId xmlns:a16="http://schemas.microsoft.com/office/drawing/2014/main" id="{9121563E-BD73-4143-B7E9-9640CC15F49A}"/>
            </a:ext>
          </a:extLst>
        </xdr:cNvPr>
        <xdr:cNvSpPr txBox="1"/>
      </xdr:nvSpPr>
      <xdr:spPr>
        <a:xfrm>
          <a:off x="19547840"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49893</xdr:rowOff>
    </xdr:from>
    <xdr:to>
      <xdr:col>112</xdr:col>
      <xdr:colOff>38100</xdr:colOff>
      <xdr:row>103</xdr:row>
      <xdr:rowOff>151493</xdr:rowOff>
    </xdr:to>
    <xdr:sp macro="" textlink="">
      <xdr:nvSpPr>
        <xdr:cNvPr id="740" name="楕円 739">
          <a:extLst>
            <a:ext uri="{FF2B5EF4-FFF2-40B4-BE49-F238E27FC236}">
              <a16:creationId xmlns:a16="http://schemas.microsoft.com/office/drawing/2014/main" id="{651DB225-14A7-4468-967E-A4636F201B48}"/>
            </a:ext>
          </a:extLst>
        </xdr:cNvPr>
        <xdr:cNvSpPr/>
      </xdr:nvSpPr>
      <xdr:spPr>
        <a:xfrm>
          <a:off x="18735040" y="17316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100693</xdr:rowOff>
    </xdr:to>
    <xdr:cxnSp macro="">
      <xdr:nvCxnSpPr>
        <xdr:cNvPr id="741" name="直線コネクタ 740">
          <a:extLst>
            <a:ext uri="{FF2B5EF4-FFF2-40B4-BE49-F238E27FC236}">
              <a16:creationId xmlns:a16="http://schemas.microsoft.com/office/drawing/2014/main" id="{DB7A74CF-F0EA-4278-8E61-EF1F03DD27F1}"/>
            </a:ext>
          </a:extLst>
        </xdr:cNvPr>
        <xdr:cNvCxnSpPr/>
      </xdr:nvCxnSpPr>
      <xdr:spPr>
        <a:xfrm flipV="1">
          <a:off x="18778220" y="17354550"/>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742" name="楕円 741">
          <a:extLst>
            <a:ext uri="{FF2B5EF4-FFF2-40B4-BE49-F238E27FC236}">
              <a16:creationId xmlns:a16="http://schemas.microsoft.com/office/drawing/2014/main" id="{E38A1FB5-4834-4358-BFBD-5DE0AAC2D2F5}"/>
            </a:ext>
          </a:extLst>
        </xdr:cNvPr>
        <xdr:cNvSpPr/>
      </xdr:nvSpPr>
      <xdr:spPr>
        <a:xfrm>
          <a:off x="1793748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103</xdr:row>
      <xdr:rowOff>110489</xdr:rowOff>
    </xdr:to>
    <xdr:cxnSp macro="">
      <xdr:nvCxnSpPr>
        <xdr:cNvPr id="743" name="直線コネクタ 742">
          <a:extLst>
            <a:ext uri="{FF2B5EF4-FFF2-40B4-BE49-F238E27FC236}">
              <a16:creationId xmlns:a16="http://schemas.microsoft.com/office/drawing/2014/main" id="{552FDCD6-B73C-4845-BBA6-A2D3BA1A1E19}"/>
            </a:ext>
          </a:extLst>
        </xdr:cNvPr>
        <xdr:cNvCxnSpPr/>
      </xdr:nvCxnSpPr>
      <xdr:spPr>
        <a:xfrm flipV="1">
          <a:off x="17988280" y="17367613"/>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66221</xdr:rowOff>
    </xdr:from>
    <xdr:to>
      <xdr:col>102</xdr:col>
      <xdr:colOff>165100</xdr:colOff>
      <xdr:row>103</xdr:row>
      <xdr:rowOff>167821</xdr:rowOff>
    </xdr:to>
    <xdr:sp macro="" textlink="">
      <xdr:nvSpPr>
        <xdr:cNvPr id="744" name="楕円 743">
          <a:extLst>
            <a:ext uri="{FF2B5EF4-FFF2-40B4-BE49-F238E27FC236}">
              <a16:creationId xmlns:a16="http://schemas.microsoft.com/office/drawing/2014/main" id="{580E8C9B-E740-4951-9277-0C923506CA27}"/>
            </a:ext>
          </a:extLst>
        </xdr:cNvPr>
        <xdr:cNvSpPr/>
      </xdr:nvSpPr>
      <xdr:spPr>
        <a:xfrm>
          <a:off x="1716278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117021</xdr:rowOff>
    </xdr:to>
    <xdr:cxnSp macro="">
      <xdr:nvCxnSpPr>
        <xdr:cNvPr id="745" name="直線コネクタ 744">
          <a:extLst>
            <a:ext uri="{FF2B5EF4-FFF2-40B4-BE49-F238E27FC236}">
              <a16:creationId xmlns:a16="http://schemas.microsoft.com/office/drawing/2014/main" id="{198C79D1-2854-4742-9C7B-F9C3B49EB927}"/>
            </a:ext>
          </a:extLst>
        </xdr:cNvPr>
        <xdr:cNvCxnSpPr/>
      </xdr:nvCxnSpPr>
      <xdr:spPr>
        <a:xfrm flipV="1">
          <a:off x="17213580" y="17377409"/>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102144</xdr:rowOff>
    </xdr:from>
    <xdr:to>
      <xdr:col>98</xdr:col>
      <xdr:colOff>38100</xdr:colOff>
      <xdr:row>104</xdr:row>
      <xdr:rowOff>32294</xdr:rowOff>
    </xdr:to>
    <xdr:sp macro="" textlink="">
      <xdr:nvSpPr>
        <xdr:cNvPr id="746" name="楕円 745">
          <a:extLst>
            <a:ext uri="{FF2B5EF4-FFF2-40B4-BE49-F238E27FC236}">
              <a16:creationId xmlns:a16="http://schemas.microsoft.com/office/drawing/2014/main" id="{EB6B3146-94FA-4A6B-8048-F04B14A04182}"/>
            </a:ext>
          </a:extLst>
        </xdr:cNvPr>
        <xdr:cNvSpPr/>
      </xdr:nvSpPr>
      <xdr:spPr>
        <a:xfrm>
          <a:off x="16388080" y="17369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117021</xdr:rowOff>
    </xdr:from>
    <xdr:to>
      <xdr:col>102</xdr:col>
      <xdr:colOff>114300</xdr:colOff>
      <xdr:row>103</xdr:row>
      <xdr:rowOff>152944</xdr:rowOff>
    </xdr:to>
    <xdr:cxnSp macro="">
      <xdr:nvCxnSpPr>
        <xdr:cNvPr id="747" name="直線コネクタ 746">
          <a:extLst>
            <a:ext uri="{FF2B5EF4-FFF2-40B4-BE49-F238E27FC236}">
              <a16:creationId xmlns:a16="http://schemas.microsoft.com/office/drawing/2014/main" id="{A11D460E-3588-4B40-B527-79741DA3B3CC}"/>
            </a:ext>
          </a:extLst>
        </xdr:cNvPr>
        <xdr:cNvCxnSpPr/>
      </xdr:nvCxnSpPr>
      <xdr:spPr>
        <a:xfrm flipV="1">
          <a:off x="16431260" y="1738394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BA53C782-EF65-45E5-8D9C-B9551DA9AD75}"/>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8C22EDEF-5834-45D9-B538-6D08AA18FA50}"/>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34947BFF-66E0-469E-8055-E519966AB267}"/>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22589497-F77A-47CF-B22E-5CEB0D779393}"/>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168020</xdr:rowOff>
    </xdr:from>
    <xdr:ext cx="469744" cy="259045"/>
    <xdr:sp macro="" textlink="">
      <xdr:nvSpPr>
        <xdr:cNvPr id="752" name="n_1mainValue【公民館】&#10;一人当たり面積">
          <a:extLst>
            <a:ext uri="{FF2B5EF4-FFF2-40B4-BE49-F238E27FC236}">
              <a16:creationId xmlns:a16="http://schemas.microsoft.com/office/drawing/2014/main" id="{E682B911-7A36-4566-BB72-CD46A598BFAD}"/>
            </a:ext>
          </a:extLst>
        </xdr:cNvPr>
        <xdr:cNvSpPr txBox="1"/>
      </xdr:nvSpPr>
      <xdr:spPr>
        <a:xfrm>
          <a:off x="1856112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53" name="n_2mainValue【公民館】&#10;一人当たり面積">
          <a:extLst>
            <a:ext uri="{FF2B5EF4-FFF2-40B4-BE49-F238E27FC236}">
              <a16:creationId xmlns:a16="http://schemas.microsoft.com/office/drawing/2014/main" id="{5BEF3AA2-276A-4D96-9FB7-0009EA2E5A7B}"/>
            </a:ext>
          </a:extLst>
        </xdr:cNvPr>
        <xdr:cNvSpPr txBox="1"/>
      </xdr:nvSpPr>
      <xdr:spPr>
        <a:xfrm>
          <a:off x="1777626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12898</xdr:rowOff>
    </xdr:from>
    <xdr:ext cx="469744" cy="259045"/>
    <xdr:sp macro="" textlink="">
      <xdr:nvSpPr>
        <xdr:cNvPr id="754" name="n_3mainValue【公民館】&#10;一人当たり面積">
          <a:extLst>
            <a:ext uri="{FF2B5EF4-FFF2-40B4-BE49-F238E27FC236}">
              <a16:creationId xmlns:a16="http://schemas.microsoft.com/office/drawing/2014/main" id="{684340A4-9A3A-4BA0-80A2-6E68E4C6A9D8}"/>
            </a:ext>
          </a:extLst>
        </xdr:cNvPr>
        <xdr:cNvSpPr txBox="1"/>
      </xdr:nvSpPr>
      <xdr:spPr>
        <a:xfrm>
          <a:off x="1700156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48821</xdr:rowOff>
    </xdr:from>
    <xdr:ext cx="469744" cy="259045"/>
    <xdr:sp macro="" textlink="">
      <xdr:nvSpPr>
        <xdr:cNvPr id="755" name="n_4mainValue【公民館】&#10;一人当たり面積">
          <a:extLst>
            <a:ext uri="{FF2B5EF4-FFF2-40B4-BE49-F238E27FC236}">
              <a16:creationId xmlns:a16="http://schemas.microsoft.com/office/drawing/2014/main" id="{BD56B1EF-3806-4790-B10E-66DF07437FFB}"/>
            </a:ext>
          </a:extLst>
        </xdr:cNvPr>
        <xdr:cNvSpPr txBox="1"/>
      </xdr:nvSpPr>
      <xdr:spPr>
        <a:xfrm>
          <a:off x="16226867" y="171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18BEB21B-8489-4092-8FF7-44D3BC2CC3B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6977692-F39B-49EF-8CD2-6A9FAEA3B7A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79E1D256-13AC-47F6-8C3C-8945882339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橋りょう等のインフラに係る有形固定資産減価償却率については、類似団体と比較すると減価償却が進行している状況となっており、道路は舗装の長寿命化を進めているものの前年度比較で０．９ポイント悪化となった。橋りょうについても定期点検結果をもとに耐震・補強工事を順次行っているものの、前年度比較で１．３ポイント悪化となった。本町は６．１４ｋ㎡と面積が小さいうえに住宅地が密集していることから、道路の一人当たり延長は類似団体と比較すると半分以下となっている。幼稚園・保育所については、類似団体と比較すると特に減価償却が進行しており、認定こども園への移行などを含めて施設の集約化を検討していかなければならない。学校施設については、類似団体と比較すると一人当たり面積が大きい状況となっているが、中学校の統合により適切な施設の保有量を目指していきたい。既存の上牧中学校については、減価償却が進んでいるものの解体・新築予定であるため今後は有形固定資産減価償却率の改善が見込まれる。公営住宅については類似団体と比較すると減価償却が進んでおり、一人当たり面積も大きく類似団体と比較すると３倍程度の保有量となっている。老朽化している戸建て住宅については明渡しがあれば除却を進めているが、特に老朽化が進んでいる集合住宅については、居住者の住替えを進めるなど施設の効率的な運用を検討する。公民館についても類似団体と比較すると一人当たり面積が非常に大きくなっているが、本町の公民館は本館である中央公民館のほか分館が１３か所あり、町の面積を考慮すると施設数が多くなっている。老朽化または未耐震の公民館については、集約化を含めた形で今後のあり方を検討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122A7D-6517-4BB7-92E4-5C4D89647D2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7628D8-B069-4517-9B6F-F919BEF404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F5320F-DE63-4C46-A5E8-06594EAA955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368125-E81B-4638-A061-71D89EACBF0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8BC078-DCD9-49F7-85E0-AA4A4718CB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B0556D-7725-45FB-85B2-AFBCD7AFEEC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964FA6-E982-4B56-9293-78D1978665E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BEEF89-26E9-4C7D-AB3A-9518865CD80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C07455-3FA4-442C-83B6-7FE00913E8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8781DC-6CAE-4926-8AEE-77668E7120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849479-AA85-4FFA-938C-66E7BEA00E2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F77E81-853F-4E06-A57F-1280511FEF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4B0AEA-774F-476E-A023-3CA57B1A85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4F7402-71E0-45F4-97BA-0D4A5431273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A0918F-CFB7-4344-868B-D827AED4324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AA02C2-F036-4040-AD77-D703958759D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FFD7D9-BADC-46DD-8358-D85E9BE89EC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1D3FB0-1481-4838-A550-B49186F6B3C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BB0E02-CB31-498F-AD54-14EA035C91F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6EB91D-8FBC-450E-97C0-CEBE26FFE89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1DF786-8323-4747-AEAA-F5452C28C20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138AF7-D099-4769-A59F-A5631FFDCAA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7E7C21-FC6E-4812-AE1C-21D2D0DE87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DAC75E-9D28-4248-9A7F-910BD8E7AAC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355144-24E7-4838-9710-D26F8B5E8CD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D09AB4-0B66-4975-BEBC-1D8828E60D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C8F262-FF2D-41AB-BE8D-514328B1844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0B9FB3-D91C-4675-8D95-F1357779F96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5634E7-E53D-4790-8119-0679E93F247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DD9404-655F-458E-93D8-039BEAF3335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CF41E7-039D-4F02-AE83-B42D7F1DEEB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703D17-AA8C-4C98-9004-EE1C883323E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4912D0-4199-4EC2-B8B2-0D5441B6C16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E78A2D-EDC2-40DE-833E-50CC9407E5B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291B8B-F766-452E-BFC4-3BA4C42AED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2AD3F8-DF44-456A-91B9-FD833F523B1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A6427A-1CC6-4A40-A1A8-5D51F0A34B0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E39CCF-4094-4EC4-AAEA-72E4D9BE685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DC7A1B-3DA2-463C-8456-A960FA8EA07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D7A5BC3-0744-4A6A-8770-499BDEFB06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2AFFDCB-9E35-45D4-BCB1-2C83B08F70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B68932A-18C5-4DB2-8E82-4A7C53FDF3D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6B9EB31-E6E7-43B5-9952-B60E6C9BC99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ED8E147-1CE7-4016-9A07-9ED2EC76BC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F551C87-470D-425C-948B-1BC4F9B59E8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E46037-BDAE-4F4B-B6F0-41E7CCACEE0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88C5E79-A54F-47F0-8FBE-A167185D149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2476226-D692-47DC-9EA7-593DE66D6EE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DC7B3BB-0EA0-4EC3-89F9-0C3325FE70A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7F3B647-72C0-4E07-9C30-C766DFAE6F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9D0855B-0DCE-4BA0-BD0F-82274270608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70CB30B-1067-473F-9C6C-B79521E9BFD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5DA4DA-5F79-4E78-82B1-AAA354ED1D1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4FC825D-3462-44AC-96EA-E4AC91C1F15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189D23F-6D41-432B-8B4A-B5FDD6DB1A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EE42958-E132-4D9F-BCC2-83402FF5003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6CAED98-849F-420C-90BD-C05BA810C8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4E19113-40FF-4FA7-98BB-0FDEE43614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855E86A-DD7D-42CB-BFD0-A9069587FDB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48930FE-7A62-4CC0-B620-36AE13135B0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AF79537-3E2C-4020-B33D-E880422E76D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5FC19B-225D-4F54-BA30-D9AF8FD1AC5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6C69194-6404-4C7C-AF5B-DBC287398EA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3FD2960-CA73-4278-94DB-0F6E781E4C4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5635466-FCAF-4EF5-89D8-7AD4DC8117A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60817A2-5AF7-48CA-8EE9-01C89E9237A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481F2F3-A1B1-47C2-A01B-9A25716986B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50DA7D5-D84B-4652-9995-8EA8D9FD28D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3600B58-B888-4BBE-8BB8-D71CE72D33D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53FC003-E8A3-4D7F-B690-E495C75666D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B85927C-E17A-41C0-A567-9701E50AC0A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0000765-079B-4770-A4B0-3B0BAE1CB2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1B04961-80D6-491F-BD80-C50948EB08AC}"/>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048CFA-66C2-4E46-B822-ECC429B2D79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5AA2900-16A4-4158-AD9C-2ABA493A002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915BAA1-6F6C-4F47-A5FA-FB35ADC2C53A}"/>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D0AAD149-9DFC-4F5A-8F03-7EB9F2ED723B}"/>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0CE0BDC-5A5F-45F3-85EA-8FC0725F8988}"/>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1D0ED76B-B54A-4630-A3DB-01EF808B2E75}"/>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47C00439-4F0B-4AEB-B95E-5990ED0FB487}"/>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912CF4B6-939E-4AD5-BB25-5CF514255D0A}"/>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237CD564-CA12-43B3-8CBB-79CA146E3752}"/>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54F5DBFC-DB9B-4102-9EF2-E8336C92026B}"/>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E11B2F4-2680-4B45-9CB1-F0CD5352536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300DD44-622B-43F5-B3EC-930A7B33203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4523401-22DC-408B-AE1A-0F16204BAE0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85C2557-8AEC-4F4E-860C-A6AD9208E7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BC1699D-28FC-4E2A-BA07-341133B92BF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90" name="楕円 89">
          <a:extLst>
            <a:ext uri="{FF2B5EF4-FFF2-40B4-BE49-F238E27FC236}">
              <a16:creationId xmlns:a16="http://schemas.microsoft.com/office/drawing/2014/main" id="{5134B7CA-E931-491E-97B3-26E32492546A}"/>
            </a:ext>
          </a:extLst>
        </xdr:cNvPr>
        <xdr:cNvSpPr/>
      </xdr:nvSpPr>
      <xdr:spPr>
        <a:xfrm>
          <a:off x="403606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43687C7-FB34-4AC1-9DFB-B6A111424923}"/>
            </a:ext>
          </a:extLst>
        </xdr:cNvPr>
        <xdr:cNvSpPr txBox="1"/>
      </xdr:nvSpPr>
      <xdr:spPr>
        <a:xfrm>
          <a:off x="4124960" y="1044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92" name="楕円 91">
          <a:extLst>
            <a:ext uri="{FF2B5EF4-FFF2-40B4-BE49-F238E27FC236}">
              <a16:creationId xmlns:a16="http://schemas.microsoft.com/office/drawing/2014/main" id="{1605CC30-B387-4947-85DF-6422E4A278F2}"/>
            </a:ext>
          </a:extLst>
        </xdr:cNvPr>
        <xdr:cNvSpPr/>
      </xdr:nvSpPr>
      <xdr:spPr>
        <a:xfrm>
          <a:off x="3312160" y="10429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F033CB2D-D43B-4F8F-9C83-BAA53D3EAEC8}"/>
            </a:ext>
          </a:extLst>
        </xdr:cNvPr>
        <xdr:cNvCxnSpPr/>
      </xdr:nvCxnSpPr>
      <xdr:spPr>
        <a:xfrm>
          <a:off x="3355340" y="10480221"/>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94" name="楕円 93">
          <a:extLst>
            <a:ext uri="{FF2B5EF4-FFF2-40B4-BE49-F238E27FC236}">
              <a16:creationId xmlns:a16="http://schemas.microsoft.com/office/drawing/2014/main" id="{F0A67ADA-BC1D-438D-AF70-5C0258446B8D}"/>
            </a:ext>
          </a:extLst>
        </xdr:cNvPr>
        <xdr:cNvSpPr/>
      </xdr:nvSpPr>
      <xdr:spPr>
        <a:xfrm>
          <a:off x="25146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86541</xdr:rowOff>
    </xdr:to>
    <xdr:cxnSp macro="">
      <xdr:nvCxnSpPr>
        <xdr:cNvPr id="95" name="直線コネクタ 94">
          <a:extLst>
            <a:ext uri="{FF2B5EF4-FFF2-40B4-BE49-F238E27FC236}">
              <a16:creationId xmlns:a16="http://schemas.microsoft.com/office/drawing/2014/main" id="{D0E813AE-5B24-464E-8AD2-7703AB28A099}"/>
            </a:ext>
          </a:extLst>
        </xdr:cNvPr>
        <xdr:cNvCxnSpPr/>
      </xdr:nvCxnSpPr>
      <xdr:spPr>
        <a:xfrm>
          <a:off x="2565400" y="10439400"/>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96" name="楕円 95">
          <a:extLst>
            <a:ext uri="{FF2B5EF4-FFF2-40B4-BE49-F238E27FC236}">
              <a16:creationId xmlns:a16="http://schemas.microsoft.com/office/drawing/2014/main" id="{CCDF87F5-5DDF-4A18-A625-3593B1246408}"/>
            </a:ext>
          </a:extLst>
        </xdr:cNvPr>
        <xdr:cNvSpPr/>
      </xdr:nvSpPr>
      <xdr:spPr>
        <a:xfrm>
          <a:off x="1739900" y="1034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45720</xdr:rowOff>
    </xdr:to>
    <xdr:cxnSp macro="">
      <xdr:nvCxnSpPr>
        <xdr:cNvPr id="97" name="直線コネクタ 96">
          <a:extLst>
            <a:ext uri="{FF2B5EF4-FFF2-40B4-BE49-F238E27FC236}">
              <a16:creationId xmlns:a16="http://schemas.microsoft.com/office/drawing/2014/main" id="{9190A40D-2991-44BF-9F06-486E703DE550}"/>
            </a:ext>
          </a:extLst>
        </xdr:cNvPr>
        <xdr:cNvCxnSpPr/>
      </xdr:nvCxnSpPr>
      <xdr:spPr>
        <a:xfrm>
          <a:off x="1790700" y="10395313"/>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98" name="楕円 97">
          <a:extLst>
            <a:ext uri="{FF2B5EF4-FFF2-40B4-BE49-F238E27FC236}">
              <a16:creationId xmlns:a16="http://schemas.microsoft.com/office/drawing/2014/main" id="{C1B8468B-6845-43BA-A6C6-4450F1A45645}"/>
            </a:ext>
          </a:extLst>
        </xdr:cNvPr>
        <xdr:cNvSpPr/>
      </xdr:nvSpPr>
      <xdr:spPr>
        <a:xfrm>
          <a:off x="965200" y="1031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62</xdr:row>
      <xdr:rowOff>1633</xdr:rowOff>
    </xdr:to>
    <xdr:cxnSp macro="">
      <xdr:nvCxnSpPr>
        <xdr:cNvPr id="99" name="直線コネクタ 98">
          <a:extLst>
            <a:ext uri="{FF2B5EF4-FFF2-40B4-BE49-F238E27FC236}">
              <a16:creationId xmlns:a16="http://schemas.microsoft.com/office/drawing/2014/main" id="{0C462931-4E64-4453-BB2B-237784118F64}"/>
            </a:ext>
          </a:extLst>
        </xdr:cNvPr>
        <xdr:cNvCxnSpPr/>
      </xdr:nvCxnSpPr>
      <xdr:spPr>
        <a:xfrm>
          <a:off x="1008380" y="10361567"/>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00" name="n_1aveValue【体育館・プール】&#10;有形固定資産減価償却率">
          <a:extLst>
            <a:ext uri="{FF2B5EF4-FFF2-40B4-BE49-F238E27FC236}">
              <a16:creationId xmlns:a16="http://schemas.microsoft.com/office/drawing/2014/main" id="{6856119F-7429-4F32-8BD8-A068EFF4AE57}"/>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01" name="n_2aveValue【体育館・プール】&#10;有形固定資産減価償却率">
          <a:extLst>
            <a:ext uri="{FF2B5EF4-FFF2-40B4-BE49-F238E27FC236}">
              <a16:creationId xmlns:a16="http://schemas.microsoft.com/office/drawing/2014/main" id="{8AF8BBFC-0958-4298-A73B-D59CF3A0FEB4}"/>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02" name="n_3aveValue【体育館・プール】&#10;有形固定資産減価償却率">
          <a:extLst>
            <a:ext uri="{FF2B5EF4-FFF2-40B4-BE49-F238E27FC236}">
              <a16:creationId xmlns:a16="http://schemas.microsoft.com/office/drawing/2014/main" id="{0591288A-A82B-4842-ABC4-089BD5B7D118}"/>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03" name="n_4aveValue【体育館・プール】&#10;有形固定資産減価償却率">
          <a:extLst>
            <a:ext uri="{FF2B5EF4-FFF2-40B4-BE49-F238E27FC236}">
              <a16:creationId xmlns:a16="http://schemas.microsoft.com/office/drawing/2014/main" id="{B246AA0B-350F-4F2A-8235-A6986616EAC1}"/>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104" name="n_1mainValue【体育館・プール】&#10;有形固定資産減価償却率">
          <a:extLst>
            <a:ext uri="{FF2B5EF4-FFF2-40B4-BE49-F238E27FC236}">
              <a16:creationId xmlns:a16="http://schemas.microsoft.com/office/drawing/2014/main" id="{312727AE-6219-4146-9D23-B30B9232F3F2}"/>
            </a:ext>
          </a:extLst>
        </xdr:cNvPr>
        <xdr:cNvSpPr txBox="1"/>
      </xdr:nvSpPr>
      <xdr:spPr>
        <a:xfrm>
          <a:off x="317056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05" name="n_2mainValue【体育館・プール】&#10;有形固定資産減価償却率">
          <a:extLst>
            <a:ext uri="{FF2B5EF4-FFF2-40B4-BE49-F238E27FC236}">
              <a16:creationId xmlns:a16="http://schemas.microsoft.com/office/drawing/2014/main" id="{2A88DF48-DF08-4621-A96E-290BEDD622F3}"/>
            </a:ext>
          </a:extLst>
        </xdr:cNvPr>
        <xdr:cNvSpPr txBox="1"/>
      </xdr:nvSpPr>
      <xdr:spPr>
        <a:xfrm>
          <a:off x="23857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106" name="n_3mainValue【体育館・プール】&#10;有形固定資産減価償却率">
          <a:extLst>
            <a:ext uri="{FF2B5EF4-FFF2-40B4-BE49-F238E27FC236}">
              <a16:creationId xmlns:a16="http://schemas.microsoft.com/office/drawing/2014/main" id="{E5653C97-A02D-439B-9C84-2F5F3754FE64}"/>
            </a:ext>
          </a:extLst>
        </xdr:cNvPr>
        <xdr:cNvSpPr txBox="1"/>
      </xdr:nvSpPr>
      <xdr:spPr>
        <a:xfrm>
          <a:off x="1611004"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107" name="n_4mainValue【体育館・プール】&#10;有形固定資産減価償却率">
          <a:extLst>
            <a:ext uri="{FF2B5EF4-FFF2-40B4-BE49-F238E27FC236}">
              <a16:creationId xmlns:a16="http://schemas.microsoft.com/office/drawing/2014/main" id="{655DDB89-FE90-477E-9912-59CE251DD1C6}"/>
            </a:ext>
          </a:extLst>
        </xdr:cNvPr>
        <xdr:cNvSpPr txBox="1"/>
      </xdr:nvSpPr>
      <xdr:spPr>
        <a:xfrm>
          <a:off x="83630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987E05C-3E39-43BE-A04F-4703298915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4945CAA-05D6-483C-9446-F980CB9147B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8961440-14F5-4656-83D0-3FF6876578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A163966-07B9-4852-9A1B-2E5DDF1C78C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BB27DE8-3FC4-45F8-B215-2650718CCEB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9EDD6F1-7C2A-4E7A-9CDA-81765AFB743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A435AA7-DC33-471A-9BA4-6DFAF3D7B76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385DDFD-EA10-4DF7-87EE-9E81B46D5F9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63339FB-A0EE-4588-8D02-CCC4B29C753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E7F2453-02AC-43CA-9C59-B637085A57A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306353E2-98F3-4CDB-9937-27F98A8276F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A80B771-9A98-43E4-8B6C-7E52890A8E7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C48AF66-AFE1-4961-BF0E-CED3B7B0D56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4EE5380B-D1C6-47E0-A01B-07D8097860C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18C071B-B0EF-46DA-9B9A-FF058218822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6EEDF28-8E4C-40AF-9FE3-951A6278E12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43B1AE6-4E16-4772-8960-82D0526F738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1DCFE4D-535B-4DE3-B79B-A3D02F0E5EF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FA1CD47-D697-4B0D-B2A2-26D39F92A09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7803FA1-FA40-4EA5-AAA5-3F9347CF386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E009830-ADFF-4CB7-A5A7-B8DE9E1D021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38FAB73-A07A-49BF-BA74-66DB1E29E74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C4970E3-172D-4183-BDC8-FA92A47FA6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1F65CCE0-1486-4A9E-9447-ACB17E0C3FF8}"/>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36DBE741-8E5B-4114-9CAD-7D0124448D9E}"/>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7DF6A37B-2E7C-498D-82C3-27114952FD1C}"/>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40E317FA-FD4B-4508-90A6-306539635338}"/>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E881AC74-1684-4BEC-9CEC-0B45D0DF29EB}"/>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C1885A51-B1A3-4E27-8A21-DF4381DD300A}"/>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2735E5EB-CFF8-40BF-81BB-6115BAC4DECD}"/>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F746FBD4-2B51-4C46-8A0A-B64021566B03}"/>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C674F876-DDBC-467E-A1E7-DCB24254AD72}"/>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E3B43D55-2C43-4D22-8551-6947ADB236C6}"/>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83978F7-5B87-4DB9-9C6E-1E8B106D22D9}"/>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F38EE30-69FD-4F2E-8AAD-04513B3599F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5DF7C07-4B31-428D-BA3C-427F512622D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F4CD146-8CEE-4609-AA52-A30AA57A2A4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F046027-801F-4F9A-88F9-94A32369B2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0661489-6372-4676-99B8-FA5ABF520C7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147" name="楕円 146">
          <a:extLst>
            <a:ext uri="{FF2B5EF4-FFF2-40B4-BE49-F238E27FC236}">
              <a16:creationId xmlns:a16="http://schemas.microsoft.com/office/drawing/2014/main" id="{B0683D44-71CA-4A54-84EF-BE389A28422B}"/>
            </a:ext>
          </a:extLst>
        </xdr:cNvPr>
        <xdr:cNvSpPr/>
      </xdr:nvSpPr>
      <xdr:spPr>
        <a:xfrm>
          <a:off x="9192260" y="10603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20972</xdr:rowOff>
    </xdr:from>
    <xdr:ext cx="469744" cy="259045"/>
    <xdr:sp macro="" textlink="">
      <xdr:nvSpPr>
        <xdr:cNvPr id="148" name="【体育館・プール】&#10;一人当たり面積該当値テキスト">
          <a:extLst>
            <a:ext uri="{FF2B5EF4-FFF2-40B4-BE49-F238E27FC236}">
              <a16:creationId xmlns:a16="http://schemas.microsoft.com/office/drawing/2014/main" id="{CCD22E84-9B56-46C3-A913-E6B44FAC90C4}"/>
            </a:ext>
          </a:extLst>
        </xdr:cNvPr>
        <xdr:cNvSpPr txBox="1"/>
      </xdr:nvSpPr>
      <xdr:spPr>
        <a:xfrm>
          <a:off x="9258300"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149" name="楕円 148">
          <a:extLst>
            <a:ext uri="{FF2B5EF4-FFF2-40B4-BE49-F238E27FC236}">
              <a16:creationId xmlns:a16="http://schemas.microsoft.com/office/drawing/2014/main" id="{233BD584-1B0B-427F-8A86-0036327C1269}"/>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95250</xdr:rowOff>
    </xdr:to>
    <xdr:cxnSp macro="">
      <xdr:nvCxnSpPr>
        <xdr:cNvPr id="150" name="直線コネクタ 149">
          <a:extLst>
            <a:ext uri="{FF2B5EF4-FFF2-40B4-BE49-F238E27FC236}">
              <a16:creationId xmlns:a16="http://schemas.microsoft.com/office/drawing/2014/main" id="{F24BC36F-4923-437C-94A9-2B4D84D37DDF}"/>
            </a:ext>
          </a:extLst>
        </xdr:cNvPr>
        <xdr:cNvCxnSpPr/>
      </xdr:nvCxnSpPr>
      <xdr:spPr>
        <a:xfrm flipV="1">
          <a:off x="8496300" y="106546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151" name="楕円 150">
          <a:extLst>
            <a:ext uri="{FF2B5EF4-FFF2-40B4-BE49-F238E27FC236}">
              <a16:creationId xmlns:a16="http://schemas.microsoft.com/office/drawing/2014/main" id="{711C310F-38B8-468F-9249-DAE294833142}"/>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97155</xdr:rowOff>
    </xdr:to>
    <xdr:cxnSp macro="">
      <xdr:nvCxnSpPr>
        <xdr:cNvPr id="152" name="直線コネクタ 151">
          <a:extLst>
            <a:ext uri="{FF2B5EF4-FFF2-40B4-BE49-F238E27FC236}">
              <a16:creationId xmlns:a16="http://schemas.microsoft.com/office/drawing/2014/main" id="{D08E569D-43D4-46F7-991F-0988B65ABDFA}"/>
            </a:ext>
          </a:extLst>
        </xdr:cNvPr>
        <xdr:cNvCxnSpPr/>
      </xdr:nvCxnSpPr>
      <xdr:spPr>
        <a:xfrm flipV="1">
          <a:off x="7713980" y="106565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153" name="楕円 152">
          <a:extLst>
            <a:ext uri="{FF2B5EF4-FFF2-40B4-BE49-F238E27FC236}">
              <a16:creationId xmlns:a16="http://schemas.microsoft.com/office/drawing/2014/main" id="{AA0B71C3-FBA4-4F69-AA3C-087931A02133}"/>
            </a:ext>
          </a:extLst>
        </xdr:cNvPr>
        <xdr:cNvSpPr/>
      </xdr:nvSpPr>
      <xdr:spPr>
        <a:xfrm>
          <a:off x="687324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97155</xdr:rowOff>
    </xdr:to>
    <xdr:cxnSp macro="">
      <xdr:nvCxnSpPr>
        <xdr:cNvPr id="154" name="直線コネクタ 153">
          <a:extLst>
            <a:ext uri="{FF2B5EF4-FFF2-40B4-BE49-F238E27FC236}">
              <a16:creationId xmlns:a16="http://schemas.microsoft.com/office/drawing/2014/main" id="{4F57DD7D-9DD1-4C77-8762-A8AE381BB1F8}"/>
            </a:ext>
          </a:extLst>
        </xdr:cNvPr>
        <xdr:cNvCxnSpPr/>
      </xdr:nvCxnSpPr>
      <xdr:spPr>
        <a:xfrm>
          <a:off x="6924040" y="106584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155" name="楕円 154">
          <a:extLst>
            <a:ext uri="{FF2B5EF4-FFF2-40B4-BE49-F238E27FC236}">
              <a16:creationId xmlns:a16="http://schemas.microsoft.com/office/drawing/2014/main" id="{7D06AC6F-F930-4BAA-B65B-9CE80101C503}"/>
            </a:ext>
          </a:extLst>
        </xdr:cNvPr>
        <xdr:cNvSpPr/>
      </xdr:nvSpPr>
      <xdr:spPr>
        <a:xfrm>
          <a:off x="60985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97155</xdr:rowOff>
    </xdr:from>
    <xdr:to>
      <xdr:col>41</xdr:col>
      <xdr:colOff>50800</xdr:colOff>
      <xdr:row>63</xdr:row>
      <xdr:rowOff>99060</xdr:rowOff>
    </xdr:to>
    <xdr:cxnSp macro="">
      <xdr:nvCxnSpPr>
        <xdr:cNvPr id="156" name="直線コネクタ 155">
          <a:extLst>
            <a:ext uri="{FF2B5EF4-FFF2-40B4-BE49-F238E27FC236}">
              <a16:creationId xmlns:a16="http://schemas.microsoft.com/office/drawing/2014/main" id="{A7A542E1-EE58-450C-BE0F-5C9CA7E888E1}"/>
            </a:ext>
          </a:extLst>
        </xdr:cNvPr>
        <xdr:cNvCxnSpPr/>
      </xdr:nvCxnSpPr>
      <xdr:spPr>
        <a:xfrm flipV="1">
          <a:off x="6149340" y="106584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5CC01880-FA4D-4C11-9466-B0B4ED1380D1}"/>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24F5A016-6601-4051-8627-BB202EC55C9C}"/>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1C067306-D0A7-4063-B830-D00315EA2D1B}"/>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155D5066-57D4-4F45-AE4D-91F57A06330F}"/>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161" name="n_1mainValue【体育館・プール】&#10;一人当たり面積">
          <a:extLst>
            <a:ext uri="{FF2B5EF4-FFF2-40B4-BE49-F238E27FC236}">
              <a16:creationId xmlns:a16="http://schemas.microsoft.com/office/drawing/2014/main" id="{F33DCF69-C606-493A-B5E6-C21110759CF5}"/>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162" name="n_2mainValue【体育館・プール】&#10;一人当たり面積">
          <a:extLst>
            <a:ext uri="{FF2B5EF4-FFF2-40B4-BE49-F238E27FC236}">
              <a16:creationId xmlns:a16="http://schemas.microsoft.com/office/drawing/2014/main" id="{BD5B77BA-9067-46EA-9CFA-0333F0F8E082}"/>
            </a:ext>
          </a:extLst>
        </xdr:cNvPr>
        <xdr:cNvSpPr txBox="1"/>
      </xdr:nvSpPr>
      <xdr:spPr>
        <a:xfrm>
          <a:off x="7509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163" name="n_3mainValue【体育館・プール】&#10;一人当たり面積">
          <a:extLst>
            <a:ext uri="{FF2B5EF4-FFF2-40B4-BE49-F238E27FC236}">
              <a16:creationId xmlns:a16="http://schemas.microsoft.com/office/drawing/2014/main" id="{EC55BCBB-839D-4AF9-B840-614C4242D8E7}"/>
            </a:ext>
          </a:extLst>
        </xdr:cNvPr>
        <xdr:cNvSpPr txBox="1"/>
      </xdr:nvSpPr>
      <xdr:spPr>
        <a:xfrm>
          <a:off x="67120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164" name="n_4mainValue【体育館・プール】&#10;一人当たり面積">
          <a:extLst>
            <a:ext uri="{FF2B5EF4-FFF2-40B4-BE49-F238E27FC236}">
              <a16:creationId xmlns:a16="http://schemas.microsoft.com/office/drawing/2014/main" id="{55053355-A39F-4FFF-B6FD-E3B0A33CEFD8}"/>
            </a:ext>
          </a:extLst>
        </xdr:cNvPr>
        <xdr:cNvSpPr txBox="1"/>
      </xdr:nvSpPr>
      <xdr:spPr>
        <a:xfrm>
          <a:off x="59373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1ABDD2C-8772-4632-9D4C-C99580B414F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2CDCFF8-D91A-4917-9AF4-7DCE7A505F7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0D4E160-5437-43C8-B798-75FE0757CE3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291E427-35BA-4106-91B8-E99371496AD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07E63EB-9E35-48E3-8C84-200DFD2D212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1B4269E-A917-45E3-9D8A-84FCE7DC368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392AF90-D75D-447A-8564-F915843AA5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15BC2F6-C189-48C0-9F0E-F1CD6F93E78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0BA9FF5-BEAB-4BB6-A721-98545FD998E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3611BB6-D65B-4A29-BA98-A7EBDCEB321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B91F75D2-1D1B-4F04-A2CB-B911DAF6050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9E295ED1-8A44-4D60-96D8-575A6D5022A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7A98197F-60F7-41DC-A6C1-243D16CEC58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FF1D5ADE-CC19-45A0-A059-A664CA71CE0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2314949E-7C03-409D-99B7-FF6B67493F8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8E19E5AD-F63A-472C-8DF4-C4BD181D5CA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780429A1-E285-4FFB-B270-2691D9A37A6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15E80CBF-08BD-4453-AEF0-6343576AC42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E1541074-8651-4672-BBCE-E2DEB6631EB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EB5CF5B2-8AF4-4F85-B9A6-223F24E0B9C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3C13C6C4-D271-4174-B765-D75868F00F6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701A18A-D1DB-49D5-848F-9C95B2E2830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CDC59B52-525F-4164-9CD3-6DB9623712C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B9C3CB7C-14B7-436B-A41C-F31A8EEB653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C023D452-C64A-4A08-BFE7-C8C96CDAB934}"/>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8364CCDD-4C0F-4FD4-BC29-34AB03DFD337}"/>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FE4F34C4-FE1C-4CB2-A0F2-813CB42F97B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D9E74951-D33E-46D4-8042-D65F9F309FD0}"/>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9345B555-105D-4E59-8BA7-D16A6079ACA2}"/>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5457E16-8DB5-4B10-9E93-E16C9D38A444}"/>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0A31786A-4DFE-48E7-9EF1-698E9919F0F5}"/>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BEF3963E-5703-43D2-8E06-B9C90F05AAB0}"/>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99EDF10D-046A-49A4-A8C1-664F48D8BF80}"/>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6BC0E077-2B6F-4CC1-8C9D-BD2F7FD99BE6}"/>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5A2D90DD-DB1F-4CEE-AC13-4877876E8BDE}"/>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A371620-46E8-4BF7-81B9-D21FD69B8B6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9E99D1D-8D1C-4393-9352-172AFFEB48D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C4394A9-0A5E-446A-ADFB-3829D70CC8C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812372F-4774-4280-A0AB-4C8A9C2F45A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223AE6B-6D16-4F75-A051-AF0987631EC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205" name="楕円 204">
          <a:extLst>
            <a:ext uri="{FF2B5EF4-FFF2-40B4-BE49-F238E27FC236}">
              <a16:creationId xmlns:a16="http://schemas.microsoft.com/office/drawing/2014/main" id="{D8B8B2A6-9C9B-4EB2-B41B-F81E9169D10B}"/>
            </a:ext>
          </a:extLst>
        </xdr:cNvPr>
        <xdr:cNvSpPr/>
      </xdr:nvSpPr>
      <xdr:spPr>
        <a:xfrm>
          <a:off x="403606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9B1CD76D-8F2C-4BCD-835E-FD45453477BB}"/>
            </a:ext>
          </a:extLst>
        </xdr:cNvPr>
        <xdr:cNvSpPr txBox="1"/>
      </xdr:nvSpPr>
      <xdr:spPr>
        <a:xfrm>
          <a:off x="412496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07" name="楕円 206">
          <a:extLst>
            <a:ext uri="{FF2B5EF4-FFF2-40B4-BE49-F238E27FC236}">
              <a16:creationId xmlns:a16="http://schemas.microsoft.com/office/drawing/2014/main" id="{358E049F-4AF0-4A90-8058-B7F8426E445D}"/>
            </a:ext>
          </a:extLst>
        </xdr:cNvPr>
        <xdr:cNvSpPr/>
      </xdr:nvSpPr>
      <xdr:spPr>
        <a:xfrm>
          <a:off x="331216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110489</xdr:rowOff>
    </xdr:to>
    <xdr:cxnSp macro="">
      <xdr:nvCxnSpPr>
        <xdr:cNvPr id="208" name="直線コネクタ 207">
          <a:extLst>
            <a:ext uri="{FF2B5EF4-FFF2-40B4-BE49-F238E27FC236}">
              <a16:creationId xmlns:a16="http://schemas.microsoft.com/office/drawing/2014/main" id="{4AD14DF1-50AA-4E2E-97D5-B44ECF887CF1}"/>
            </a:ext>
          </a:extLst>
        </xdr:cNvPr>
        <xdr:cNvCxnSpPr/>
      </xdr:nvCxnSpPr>
      <xdr:spPr>
        <a:xfrm>
          <a:off x="3355340" y="14348461"/>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209" name="楕円 208">
          <a:extLst>
            <a:ext uri="{FF2B5EF4-FFF2-40B4-BE49-F238E27FC236}">
              <a16:creationId xmlns:a16="http://schemas.microsoft.com/office/drawing/2014/main" id="{C9AF0E2D-56AC-4074-A2D3-EC9B37566637}"/>
            </a:ext>
          </a:extLst>
        </xdr:cNvPr>
        <xdr:cNvSpPr/>
      </xdr:nvSpPr>
      <xdr:spPr>
        <a:xfrm>
          <a:off x="25146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99061</xdr:rowOff>
    </xdr:to>
    <xdr:cxnSp macro="">
      <xdr:nvCxnSpPr>
        <xdr:cNvPr id="210" name="直線コネクタ 209">
          <a:extLst>
            <a:ext uri="{FF2B5EF4-FFF2-40B4-BE49-F238E27FC236}">
              <a16:creationId xmlns:a16="http://schemas.microsoft.com/office/drawing/2014/main" id="{8087A925-72C5-467A-A678-58775FFD0FE7}"/>
            </a:ext>
          </a:extLst>
        </xdr:cNvPr>
        <xdr:cNvCxnSpPr/>
      </xdr:nvCxnSpPr>
      <xdr:spPr>
        <a:xfrm>
          <a:off x="2565400" y="14335125"/>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11" name="楕円 210">
          <a:extLst>
            <a:ext uri="{FF2B5EF4-FFF2-40B4-BE49-F238E27FC236}">
              <a16:creationId xmlns:a16="http://schemas.microsoft.com/office/drawing/2014/main" id="{07DD4FE1-8194-478B-A6C2-1781C41241DE}"/>
            </a:ext>
          </a:extLst>
        </xdr:cNvPr>
        <xdr:cNvSpPr/>
      </xdr:nvSpPr>
      <xdr:spPr>
        <a:xfrm>
          <a:off x="17399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85725</xdr:rowOff>
    </xdr:to>
    <xdr:cxnSp macro="">
      <xdr:nvCxnSpPr>
        <xdr:cNvPr id="212" name="直線コネクタ 211">
          <a:extLst>
            <a:ext uri="{FF2B5EF4-FFF2-40B4-BE49-F238E27FC236}">
              <a16:creationId xmlns:a16="http://schemas.microsoft.com/office/drawing/2014/main" id="{F5C27383-0566-405B-9781-57AE98540950}"/>
            </a:ext>
          </a:extLst>
        </xdr:cNvPr>
        <xdr:cNvCxnSpPr/>
      </xdr:nvCxnSpPr>
      <xdr:spPr>
        <a:xfrm>
          <a:off x="1790700" y="14321789"/>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xdr:rowOff>
    </xdr:from>
    <xdr:to>
      <xdr:col>6</xdr:col>
      <xdr:colOff>38100</xdr:colOff>
      <xdr:row>85</xdr:row>
      <xdr:rowOff>106045</xdr:rowOff>
    </xdr:to>
    <xdr:sp macro="" textlink="">
      <xdr:nvSpPr>
        <xdr:cNvPr id="213" name="楕円 212">
          <a:extLst>
            <a:ext uri="{FF2B5EF4-FFF2-40B4-BE49-F238E27FC236}">
              <a16:creationId xmlns:a16="http://schemas.microsoft.com/office/drawing/2014/main" id="{0B3FC6DC-1EC7-40A1-9B18-224A68E2DFAB}"/>
            </a:ext>
          </a:extLst>
        </xdr:cNvPr>
        <xdr:cNvSpPr/>
      </xdr:nvSpPr>
      <xdr:spPr>
        <a:xfrm>
          <a:off x="96520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55245</xdr:rowOff>
    </xdr:from>
    <xdr:to>
      <xdr:col>10</xdr:col>
      <xdr:colOff>114300</xdr:colOff>
      <xdr:row>85</xdr:row>
      <xdr:rowOff>72389</xdr:rowOff>
    </xdr:to>
    <xdr:cxnSp macro="">
      <xdr:nvCxnSpPr>
        <xdr:cNvPr id="214" name="直線コネクタ 213">
          <a:extLst>
            <a:ext uri="{FF2B5EF4-FFF2-40B4-BE49-F238E27FC236}">
              <a16:creationId xmlns:a16="http://schemas.microsoft.com/office/drawing/2014/main" id="{82B83E35-AC61-4550-9543-853C404FE9CF}"/>
            </a:ext>
          </a:extLst>
        </xdr:cNvPr>
        <xdr:cNvCxnSpPr/>
      </xdr:nvCxnSpPr>
      <xdr:spPr>
        <a:xfrm>
          <a:off x="1008380" y="14304645"/>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BD2B55A8-1FEF-4DAA-BB5F-F64203590D8D}"/>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AFE07036-69DE-4B69-8DCF-026A29B3D0EE}"/>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B4026B4E-B2D6-4364-913C-ED19185523F0}"/>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89991378-7663-4265-8B3F-4786E7B77C6A}"/>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219" name="n_1mainValue【福祉施設】&#10;有形固定資産減価償却率">
          <a:extLst>
            <a:ext uri="{FF2B5EF4-FFF2-40B4-BE49-F238E27FC236}">
              <a16:creationId xmlns:a16="http://schemas.microsoft.com/office/drawing/2014/main" id="{ACAFCBC1-E130-48C2-93DC-E056AF104C40}"/>
            </a:ext>
          </a:extLst>
        </xdr:cNvPr>
        <xdr:cNvSpPr txBox="1"/>
      </xdr:nvSpPr>
      <xdr:spPr>
        <a:xfrm>
          <a:off x="317056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220" name="n_2mainValue【福祉施設】&#10;有形固定資産減価償却率">
          <a:extLst>
            <a:ext uri="{FF2B5EF4-FFF2-40B4-BE49-F238E27FC236}">
              <a16:creationId xmlns:a16="http://schemas.microsoft.com/office/drawing/2014/main" id="{00F02E89-3CF4-44F9-AE40-369CF5B326A7}"/>
            </a:ext>
          </a:extLst>
        </xdr:cNvPr>
        <xdr:cNvSpPr txBox="1"/>
      </xdr:nvSpPr>
      <xdr:spPr>
        <a:xfrm>
          <a:off x="23857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221" name="n_3mainValue【福祉施設】&#10;有形固定資産減価償却率">
          <a:extLst>
            <a:ext uri="{FF2B5EF4-FFF2-40B4-BE49-F238E27FC236}">
              <a16:creationId xmlns:a16="http://schemas.microsoft.com/office/drawing/2014/main" id="{4A82A503-F873-4049-AB70-E338E2A9BCC8}"/>
            </a:ext>
          </a:extLst>
        </xdr:cNvPr>
        <xdr:cNvSpPr txBox="1"/>
      </xdr:nvSpPr>
      <xdr:spPr>
        <a:xfrm>
          <a:off x="16110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97172</xdr:rowOff>
    </xdr:from>
    <xdr:ext cx="405111" cy="259045"/>
    <xdr:sp macro="" textlink="">
      <xdr:nvSpPr>
        <xdr:cNvPr id="222" name="n_4mainValue【福祉施設】&#10;有形固定資産減価償却率">
          <a:extLst>
            <a:ext uri="{FF2B5EF4-FFF2-40B4-BE49-F238E27FC236}">
              <a16:creationId xmlns:a16="http://schemas.microsoft.com/office/drawing/2014/main" id="{4E41A208-4DC9-4EFC-9818-E9CD9C2E8641}"/>
            </a:ext>
          </a:extLst>
        </xdr:cNvPr>
        <xdr:cNvSpPr txBox="1"/>
      </xdr:nvSpPr>
      <xdr:spPr>
        <a:xfrm>
          <a:off x="83630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90E39021-22ED-434D-875D-3F22B7DBC39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81E0B114-1343-4086-B456-B0EA47AC6EF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8BDDB147-3D67-4207-920B-EF2390474AE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AF4BA767-1BAF-4C92-9AF4-CE7ACB8BF7E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39B762C-6B4B-4CB2-823E-1E719EAF747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23ADB620-B285-45BF-BF19-59407E9FE3D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D77EA354-8BD3-41C3-924E-8FEED56BC5B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63ED338F-A004-4603-92B2-51401B2B04E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E8BD834-CA94-4EBD-B6C2-CEC12860171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372034C4-B294-417A-BC78-133ABAF8C95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A85778B6-0E22-4C28-B3EC-C3213E21E64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B4301F33-2E77-450C-8B9F-06F6351462B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7F4BD74E-F137-4821-BDAF-4CAC03EAB5C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51A73B-FCC6-422B-AAB2-E24CFD63083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93E2C4B0-C536-4621-A356-6BE20FBC728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72709A12-2BA0-4786-A904-F0F63A9E5CD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CB55F21B-1714-4B87-A462-3DCAD057813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76398E4A-026D-4723-8FE5-18229C1F540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8AB60B29-A49B-4424-B1E0-741F80B1045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EE040596-5197-4300-A48F-C8C69A21327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598956F2-2910-4945-B26E-6F65CBC9B7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5025B232-18F6-41B4-BF21-C8743E167EA8}"/>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AE48CAB9-CBCB-4A8E-B0CB-40C6C5E8A995}"/>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D8B52249-7A67-4BD7-9029-360F1D58633D}"/>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3CCEF7A5-CC34-4125-A7A0-C6E4C793FA50}"/>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6BB29B76-7B61-48D0-8DE3-B3C695FE48FB}"/>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2B5826B9-4EBA-4103-A79A-9F89793D4F6A}"/>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C22DE05F-59EA-4BCF-B204-7A2B410FD8DB}"/>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58AE7C40-6AAD-4143-A0D1-AD4BEADB3AC4}"/>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A9930743-5A30-45DC-82FF-32BC5B2DB838}"/>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5386CAC0-843A-4699-BD80-E0A7E00D8BD2}"/>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CAABCAD5-31DE-4B14-B5AF-EDE3E1D45304}"/>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A4C5562-2614-4FB8-9AED-6C1E77291AD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DE96545-0E63-4601-8730-BC47E045789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3AFE8BD-43BB-4962-A9BF-B2EBBDEAA13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BBC08BF-C2D2-4FB1-AA52-C63F5BB343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034E9FE-E7D1-4635-B327-8073BDD2745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260" name="楕円 259">
          <a:extLst>
            <a:ext uri="{FF2B5EF4-FFF2-40B4-BE49-F238E27FC236}">
              <a16:creationId xmlns:a16="http://schemas.microsoft.com/office/drawing/2014/main" id="{E81830AE-5DB4-4ADA-AF32-25F040050B80}"/>
            </a:ext>
          </a:extLst>
        </xdr:cNvPr>
        <xdr:cNvSpPr/>
      </xdr:nvSpPr>
      <xdr:spPr>
        <a:xfrm>
          <a:off x="91922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261" name="【福祉施設】&#10;一人当たり面積該当値テキスト">
          <a:extLst>
            <a:ext uri="{FF2B5EF4-FFF2-40B4-BE49-F238E27FC236}">
              <a16:creationId xmlns:a16="http://schemas.microsoft.com/office/drawing/2014/main" id="{0DE5E09E-C61D-4911-9DB7-A4340C7B2A51}"/>
            </a:ext>
          </a:extLst>
        </xdr:cNvPr>
        <xdr:cNvSpPr txBox="1"/>
      </xdr:nvSpPr>
      <xdr:spPr>
        <a:xfrm>
          <a:off x="92583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262" name="楕円 261">
          <a:extLst>
            <a:ext uri="{FF2B5EF4-FFF2-40B4-BE49-F238E27FC236}">
              <a16:creationId xmlns:a16="http://schemas.microsoft.com/office/drawing/2014/main" id="{9612C5A4-461E-4798-B446-7F2EF0C95A9F}"/>
            </a:ext>
          </a:extLst>
        </xdr:cNvPr>
        <xdr:cNvSpPr/>
      </xdr:nvSpPr>
      <xdr:spPr>
        <a:xfrm>
          <a:off x="8445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88392</xdr:rowOff>
    </xdr:to>
    <xdr:cxnSp macro="">
      <xdr:nvCxnSpPr>
        <xdr:cNvPr id="263" name="直線コネクタ 262">
          <a:extLst>
            <a:ext uri="{FF2B5EF4-FFF2-40B4-BE49-F238E27FC236}">
              <a16:creationId xmlns:a16="http://schemas.microsoft.com/office/drawing/2014/main" id="{C0F20E39-5895-4B24-90C0-6C0858A760CA}"/>
            </a:ext>
          </a:extLst>
        </xdr:cNvPr>
        <xdr:cNvCxnSpPr/>
      </xdr:nvCxnSpPr>
      <xdr:spPr>
        <a:xfrm flipV="1">
          <a:off x="8496300" y="1416558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64" name="楕円 263">
          <a:extLst>
            <a:ext uri="{FF2B5EF4-FFF2-40B4-BE49-F238E27FC236}">
              <a16:creationId xmlns:a16="http://schemas.microsoft.com/office/drawing/2014/main" id="{5C2B7F9F-213F-4A8B-9698-00B500758452}"/>
            </a:ext>
          </a:extLst>
        </xdr:cNvPr>
        <xdr:cNvSpPr/>
      </xdr:nvSpPr>
      <xdr:spPr>
        <a:xfrm>
          <a:off x="7670800" y="14123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92963</xdr:rowOff>
    </xdr:to>
    <xdr:cxnSp macro="">
      <xdr:nvCxnSpPr>
        <xdr:cNvPr id="265" name="直線コネクタ 264">
          <a:extLst>
            <a:ext uri="{FF2B5EF4-FFF2-40B4-BE49-F238E27FC236}">
              <a16:creationId xmlns:a16="http://schemas.microsoft.com/office/drawing/2014/main" id="{12A483A9-5683-425F-8CEC-AEE9F69B45AF}"/>
            </a:ext>
          </a:extLst>
        </xdr:cNvPr>
        <xdr:cNvCxnSpPr/>
      </xdr:nvCxnSpPr>
      <xdr:spPr>
        <a:xfrm flipV="1">
          <a:off x="7713980" y="1417015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266" name="楕円 265">
          <a:extLst>
            <a:ext uri="{FF2B5EF4-FFF2-40B4-BE49-F238E27FC236}">
              <a16:creationId xmlns:a16="http://schemas.microsoft.com/office/drawing/2014/main" id="{41BD1DDB-B952-4151-8E69-6050552C0F95}"/>
            </a:ext>
          </a:extLst>
        </xdr:cNvPr>
        <xdr:cNvSpPr/>
      </xdr:nvSpPr>
      <xdr:spPr>
        <a:xfrm>
          <a:off x="687324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92963</xdr:rowOff>
    </xdr:to>
    <xdr:cxnSp macro="">
      <xdr:nvCxnSpPr>
        <xdr:cNvPr id="267" name="直線コネクタ 266">
          <a:extLst>
            <a:ext uri="{FF2B5EF4-FFF2-40B4-BE49-F238E27FC236}">
              <a16:creationId xmlns:a16="http://schemas.microsoft.com/office/drawing/2014/main" id="{5082CD21-5830-4A61-B857-4DC7AFF5248E}"/>
            </a:ext>
          </a:extLst>
        </xdr:cNvPr>
        <xdr:cNvCxnSpPr/>
      </xdr:nvCxnSpPr>
      <xdr:spPr>
        <a:xfrm>
          <a:off x="6924040" y="1417472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8" name="楕円 267">
          <a:extLst>
            <a:ext uri="{FF2B5EF4-FFF2-40B4-BE49-F238E27FC236}">
              <a16:creationId xmlns:a16="http://schemas.microsoft.com/office/drawing/2014/main" id="{FAD54393-AEB1-4AFD-8363-1E18781BAA54}"/>
            </a:ext>
          </a:extLst>
        </xdr:cNvPr>
        <xdr:cNvSpPr/>
      </xdr:nvSpPr>
      <xdr:spPr>
        <a:xfrm>
          <a:off x="609854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97537</xdr:rowOff>
    </xdr:to>
    <xdr:cxnSp macro="">
      <xdr:nvCxnSpPr>
        <xdr:cNvPr id="269" name="直線コネクタ 268">
          <a:extLst>
            <a:ext uri="{FF2B5EF4-FFF2-40B4-BE49-F238E27FC236}">
              <a16:creationId xmlns:a16="http://schemas.microsoft.com/office/drawing/2014/main" id="{23B32F03-61FD-4A7E-86C9-BDB6F4BDA522}"/>
            </a:ext>
          </a:extLst>
        </xdr:cNvPr>
        <xdr:cNvCxnSpPr/>
      </xdr:nvCxnSpPr>
      <xdr:spPr>
        <a:xfrm flipV="1">
          <a:off x="6149340" y="1417472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0B6E4487-CA95-440B-BF96-77F9DF21AEB5}"/>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883B90E0-1C4D-4BD8-8F34-F675CCF553BE}"/>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E82E343F-9A0E-4CE5-875C-18C4733652D4}"/>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A6EECB12-AB11-4DDB-A265-DE85223FFE30}"/>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274" name="n_1mainValue【福祉施設】&#10;一人当たり面積">
          <a:extLst>
            <a:ext uri="{FF2B5EF4-FFF2-40B4-BE49-F238E27FC236}">
              <a16:creationId xmlns:a16="http://schemas.microsoft.com/office/drawing/2014/main" id="{5BF17F49-FFFD-4B09-96E5-B3825194D0DC}"/>
            </a:ext>
          </a:extLst>
        </xdr:cNvPr>
        <xdr:cNvSpPr txBox="1"/>
      </xdr:nvSpPr>
      <xdr:spPr>
        <a:xfrm>
          <a:off x="827158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75" name="n_2mainValue【福祉施設】&#10;一人当たり面積">
          <a:extLst>
            <a:ext uri="{FF2B5EF4-FFF2-40B4-BE49-F238E27FC236}">
              <a16:creationId xmlns:a16="http://schemas.microsoft.com/office/drawing/2014/main" id="{89E48B19-CF96-40C2-8716-EAB36EACDD26}"/>
            </a:ext>
          </a:extLst>
        </xdr:cNvPr>
        <xdr:cNvSpPr txBox="1"/>
      </xdr:nvSpPr>
      <xdr:spPr>
        <a:xfrm>
          <a:off x="7509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276" name="n_3mainValue【福祉施設】&#10;一人当たり面積">
          <a:extLst>
            <a:ext uri="{FF2B5EF4-FFF2-40B4-BE49-F238E27FC236}">
              <a16:creationId xmlns:a16="http://schemas.microsoft.com/office/drawing/2014/main" id="{AD102374-D8BB-425B-AE10-D908D065E2CA}"/>
            </a:ext>
          </a:extLst>
        </xdr:cNvPr>
        <xdr:cNvSpPr txBox="1"/>
      </xdr:nvSpPr>
      <xdr:spPr>
        <a:xfrm>
          <a:off x="67120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mainValue【福祉施設】&#10;一人当たり面積">
          <a:extLst>
            <a:ext uri="{FF2B5EF4-FFF2-40B4-BE49-F238E27FC236}">
              <a16:creationId xmlns:a16="http://schemas.microsoft.com/office/drawing/2014/main" id="{4D3644C5-98FB-4606-9F81-06381EC54669}"/>
            </a:ext>
          </a:extLst>
        </xdr:cNvPr>
        <xdr:cNvSpPr txBox="1"/>
      </xdr:nvSpPr>
      <xdr:spPr>
        <a:xfrm>
          <a:off x="593732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39258716-005A-45D6-A801-30A851A2C8E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1698EB77-F721-4681-8A97-778CDFBD94B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35DDB80-641E-469F-9AC6-EC8A9DFFB48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B847871-8484-489D-AA3A-282BA1ABB77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211E2BF-483B-4983-8EBE-DEFDB5B2776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528C1E0F-C6BC-4EC7-93E4-08EA43366C5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863FECD-F8C7-41CA-A87E-0C726743EB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F6F642E-0D56-49EF-AEF7-C357C2B598B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7B300A50-70DF-47C9-AC92-F20CA115AD7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96114026-EC91-493E-8D29-6B76BB5D2BD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A64A7734-F516-440B-AF70-95285614F46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670D352B-0D87-435A-80BF-B5B26B21404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47C0BC79-D99A-4F44-89F0-EEE9D52FB48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A963CFA0-B93F-417D-AD33-356D8801875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7D2E01C7-B664-4253-B903-6F8DFF72CF2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82FDFB94-BD32-496C-920C-92CB799184E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303AED48-9E8D-4089-89D3-10B05A0A14B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3B6099F0-25DA-47F6-8D61-189BA0ABB63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CEC26C9B-71B4-4DF5-AE3A-2325CEA6CBD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A3F4A070-119B-4B60-BF39-6BE4B4F1A38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58FD00B1-F332-42DE-B2E2-B4BC9CEE0CF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35CB0224-1A02-4351-939C-041DC4328D7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6706AF0E-366E-48C4-8E15-3C7DFA508BB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CC8E2653-F9B3-43E2-8622-7777C2B3765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4928427-FF70-4830-B493-3F2E9FE4F28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B866EBF4-F738-42CB-8A45-80300980A160}"/>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107B733C-7DE9-493C-B537-505E684249F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230A0FAA-3DFD-4A81-970F-1E0E25BAF266}"/>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753AF4FC-0BD8-482E-8EB7-132268638DA2}"/>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1FE83B8D-4BF1-456A-93F2-10C1CA57FC24}"/>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F27EDE60-28F7-476B-993F-8EC85B05550B}"/>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398C3CF3-8E89-460D-A0F2-8617F3C26248}"/>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2E814C08-EF08-46FA-A6C9-B0F75471F9C9}"/>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3D6EA164-1522-4737-93C2-C586145ED788}"/>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458B92D6-85EB-4849-8691-B189D85176E4}"/>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CC4B6955-1A60-4443-981F-C2F883ACB200}"/>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F134AB86-26F0-456B-9E4A-8E31292B7E8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607CD02-4D34-42E9-8A98-095429BCE74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55DE899-D294-4BAE-8FB2-13AC1EF48FC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07DB072-925E-483F-8A39-932EEFE1359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F884BC6-A00E-4B0A-9CFD-588257FB140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113574</xdr:rowOff>
    </xdr:from>
    <xdr:to>
      <xdr:col>24</xdr:col>
      <xdr:colOff>114300</xdr:colOff>
      <xdr:row>107</xdr:row>
      <xdr:rowOff>43724</xdr:rowOff>
    </xdr:to>
    <xdr:sp macro="" textlink="">
      <xdr:nvSpPr>
        <xdr:cNvPr id="319" name="楕円 318">
          <a:extLst>
            <a:ext uri="{FF2B5EF4-FFF2-40B4-BE49-F238E27FC236}">
              <a16:creationId xmlns:a16="http://schemas.microsoft.com/office/drawing/2014/main" id="{42F122EA-5C60-45AC-9984-A9C15EE9FD07}"/>
            </a:ext>
          </a:extLst>
        </xdr:cNvPr>
        <xdr:cNvSpPr/>
      </xdr:nvSpPr>
      <xdr:spPr>
        <a:xfrm>
          <a:off x="403606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92001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B371987D-83A7-4ADF-9529-F5705E145016}"/>
            </a:ext>
          </a:extLst>
        </xdr:cNvPr>
        <xdr:cNvSpPr txBox="1"/>
      </xdr:nvSpPr>
      <xdr:spPr>
        <a:xfrm>
          <a:off x="4124960"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108676</xdr:rowOff>
    </xdr:from>
    <xdr:to>
      <xdr:col>20</xdr:col>
      <xdr:colOff>38100</xdr:colOff>
      <xdr:row>107</xdr:row>
      <xdr:rowOff>38826</xdr:rowOff>
    </xdr:to>
    <xdr:sp macro="" textlink="">
      <xdr:nvSpPr>
        <xdr:cNvPr id="321" name="楕円 320">
          <a:extLst>
            <a:ext uri="{FF2B5EF4-FFF2-40B4-BE49-F238E27FC236}">
              <a16:creationId xmlns:a16="http://schemas.microsoft.com/office/drawing/2014/main" id="{93B12999-EA71-4E4A-928C-49E85B8F4AB7}"/>
            </a:ext>
          </a:extLst>
        </xdr:cNvPr>
        <xdr:cNvSpPr/>
      </xdr:nvSpPr>
      <xdr:spPr>
        <a:xfrm>
          <a:off x="3312160" y="1787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159476</xdr:rowOff>
    </xdr:from>
    <xdr:to>
      <xdr:col>24</xdr:col>
      <xdr:colOff>63500</xdr:colOff>
      <xdr:row>106</xdr:row>
      <xdr:rowOff>164374</xdr:rowOff>
    </xdr:to>
    <xdr:cxnSp macro="">
      <xdr:nvCxnSpPr>
        <xdr:cNvPr id="322" name="直線コネクタ 321">
          <a:extLst>
            <a:ext uri="{FF2B5EF4-FFF2-40B4-BE49-F238E27FC236}">
              <a16:creationId xmlns:a16="http://schemas.microsoft.com/office/drawing/2014/main" id="{463A4919-12C4-40E3-8750-459D8B4ED3D3}"/>
            </a:ext>
          </a:extLst>
        </xdr:cNvPr>
        <xdr:cNvCxnSpPr/>
      </xdr:nvCxnSpPr>
      <xdr:spPr>
        <a:xfrm>
          <a:off x="3355340" y="17929316"/>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23" name="楕円 322">
          <a:extLst>
            <a:ext uri="{FF2B5EF4-FFF2-40B4-BE49-F238E27FC236}">
              <a16:creationId xmlns:a16="http://schemas.microsoft.com/office/drawing/2014/main" id="{7D6ABE06-8F33-488B-A741-83C97C8BE1DF}"/>
            </a:ext>
          </a:extLst>
        </xdr:cNvPr>
        <xdr:cNvSpPr/>
      </xdr:nvSpPr>
      <xdr:spPr>
        <a:xfrm>
          <a:off x="251460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159476</xdr:rowOff>
    </xdr:to>
    <xdr:cxnSp macro="">
      <xdr:nvCxnSpPr>
        <xdr:cNvPr id="324" name="直線コネクタ 323">
          <a:extLst>
            <a:ext uri="{FF2B5EF4-FFF2-40B4-BE49-F238E27FC236}">
              <a16:creationId xmlns:a16="http://schemas.microsoft.com/office/drawing/2014/main" id="{A2D49912-B2C5-4379-B522-9A06BC16915E}"/>
            </a:ext>
          </a:extLst>
        </xdr:cNvPr>
        <xdr:cNvCxnSpPr/>
      </xdr:nvCxnSpPr>
      <xdr:spPr>
        <a:xfrm>
          <a:off x="2565400" y="17908089"/>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64588</xdr:rowOff>
    </xdr:from>
    <xdr:to>
      <xdr:col>10</xdr:col>
      <xdr:colOff>165100</xdr:colOff>
      <xdr:row>106</xdr:row>
      <xdr:rowOff>166188</xdr:rowOff>
    </xdr:to>
    <xdr:sp macro="" textlink="">
      <xdr:nvSpPr>
        <xdr:cNvPr id="325" name="楕円 324">
          <a:extLst>
            <a:ext uri="{FF2B5EF4-FFF2-40B4-BE49-F238E27FC236}">
              <a16:creationId xmlns:a16="http://schemas.microsoft.com/office/drawing/2014/main" id="{0B8A3029-DB08-4F6D-A302-5439A952BD43}"/>
            </a:ext>
          </a:extLst>
        </xdr:cNvPr>
        <xdr:cNvSpPr/>
      </xdr:nvSpPr>
      <xdr:spPr>
        <a:xfrm>
          <a:off x="173990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115388</xdr:rowOff>
    </xdr:from>
    <xdr:to>
      <xdr:col>15</xdr:col>
      <xdr:colOff>50800</xdr:colOff>
      <xdr:row>106</xdr:row>
      <xdr:rowOff>138249</xdr:rowOff>
    </xdr:to>
    <xdr:cxnSp macro="">
      <xdr:nvCxnSpPr>
        <xdr:cNvPr id="326" name="直線コネクタ 325">
          <a:extLst>
            <a:ext uri="{FF2B5EF4-FFF2-40B4-BE49-F238E27FC236}">
              <a16:creationId xmlns:a16="http://schemas.microsoft.com/office/drawing/2014/main" id="{03DB0993-E617-431F-B53B-F78F0FC7BA8A}"/>
            </a:ext>
          </a:extLst>
        </xdr:cNvPr>
        <xdr:cNvCxnSpPr/>
      </xdr:nvCxnSpPr>
      <xdr:spPr>
        <a:xfrm>
          <a:off x="1790700" y="1788522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327" name="楕円 326">
          <a:extLst>
            <a:ext uri="{FF2B5EF4-FFF2-40B4-BE49-F238E27FC236}">
              <a16:creationId xmlns:a16="http://schemas.microsoft.com/office/drawing/2014/main" id="{2E3BF7B1-1543-44F8-A73F-7383CD8EFDB6}"/>
            </a:ext>
          </a:extLst>
        </xdr:cNvPr>
        <xdr:cNvSpPr/>
      </xdr:nvSpPr>
      <xdr:spPr>
        <a:xfrm>
          <a:off x="96520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92529</xdr:rowOff>
    </xdr:from>
    <xdr:to>
      <xdr:col>10</xdr:col>
      <xdr:colOff>114300</xdr:colOff>
      <xdr:row>106</xdr:row>
      <xdr:rowOff>115388</xdr:rowOff>
    </xdr:to>
    <xdr:cxnSp macro="">
      <xdr:nvCxnSpPr>
        <xdr:cNvPr id="328" name="直線コネクタ 327">
          <a:extLst>
            <a:ext uri="{FF2B5EF4-FFF2-40B4-BE49-F238E27FC236}">
              <a16:creationId xmlns:a16="http://schemas.microsoft.com/office/drawing/2014/main" id="{A1F0F15A-67FB-4B48-8A50-9C53003ADB62}"/>
            </a:ext>
          </a:extLst>
        </xdr:cNvPr>
        <xdr:cNvCxnSpPr/>
      </xdr:nvCxnSpPr>
      <xdr:spPr>
        <a:xfrm>
          <a:off x="1008380" y="17862369"/>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29" name="n_1aveValue【市民会館】&#10;有形固定資産減価償却率">
          <a:extLst>
            <a:ext uri="{FF2B5EF4-FFF2-40B4-BE49-F238E27FC236}">
              <a16:creationId xmlns:a16="http://schemas.microsoft.com/office/drawing/2014/main" id="{15FA1EE0-5456-4897-9BD3-8319839363FD}"/>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30" name="n_2aveValue【市民会館】&#10;有形固定資産減価償却率">
          <a:extLst>
            <a:ext uri="{FF2B5EF4-FFF2-40B4-BE49-F238E27FC236}">
              <a16:creationId xmlns:a16="http://schemas.microsoft.com/office/drawing/2014/main" id="{12E7E4FE-7726-4337-B2A5-CAB19C92FED0}"/>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1" name="n_3aveValue【市民会館】&#10;有形固定資産減価償却率">
          <a:extLst>
            <a:ext uri="{FF2B5EF4-FFF2-40B4-BE49-F238E27FC236}">
              <a16:creationId xmlns:a16="http://schemas.microsoft.com/office/drawing/2014/main" id="{66FABAB4-3AC3-4415-AEA1-8450F63A0905}"/>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332" name="n_4aveValue【市民会館】&#10;有形固定資産減価償却率">
          <a:extLst>
            <a:ext uri="{FF2B5EF4-FFF2-40B4-BE49-F238E27FC236}">
              <a16:creationId xmlns:a16="http://schemas.microsoft.com/office/drawing/2014/main" id="{B84FE6A4-A41A-48B2-ABF1-DAA4CFA8C669}"/>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29953</xdr:rowOff>
    </xdr:from>
    <xdr:ext cx="405111" cy="259045"/>
    <xdr:sp macro="" textlink="">
      <xdr:nvSpPr>
        <xdr:cNvPr id="333" name="n_1mainValue【市民会館】&#10;有形固定資産減価償却率">
          <a:extLst>
            <a:ext uri="{FF2B5EF4-FFF2-40B4-BE49-F238E27FC236}">
              <a16:creationId xmlns:a16="http://schemas.microsoft.com/office/drawing/2014/main" id="{CA5210D0-5B8E-4EEC-8992-A37DB3352FDF}"/>
            </a:ext>
          </a:extLst>
        </xdr:cNvPr>
        <xdr:cNvSpPr txBox="1"/>
      </xdr:nvSpPr>
      <xdr:spPr>
        <a:xfrm>
          <a:off x="317056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34" name="n_2mainValue【市民会館】&#10;有形固定資産減価償却率">
          <a:extLst>
            <a:ext uri="{FF2B5EF4-FFF2-40B4-BE49-F238E27FC236}">
              <a16:creationId xmlns:a16="http://schemas.microsoft.com/office/drawing/2014/main" id="{D8C93478-117E-4401-A0F2-9A7F0B02B14F}"/>
            </a:ext>
          </a:extLst>
        </xdr:cNvPr>
        <xdr:cNvSpPr txBox="1"/>
      </xdr:nvSpPr>
      <xdr:spPr>
        <a:xfrm>
          <a:off x="238570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157315</xdr:rowOff>
    </xdr:from>
    <xdr:ext cx="405111" cy="259045"/>
    <xdr:sp macro="" textlink="">
      <xdr:nvSpPr>
        <xdr:cNvPr id="335" name="n_3mainValue【市民会館】&#10;有形固定資産減価償却率">
          <a:extLst>
            <a:ext uri="{FF2B5EF4-FFF2-40B4-BE49-F238E27FC236}">
              <a16:creationId xmlns:a16="http://schemas.microsoft.com/office/drawing/2014/main" id="{092A1A18-DE9A-495E-B4FC-FE3D59E100E5}"/>
            </a:ext>
          </a:extLst>
        </xdr:cNvPr>
        <xdr:cNvSpPr txBox="1"/>
      </xdr:nvSpPr>
      <xdr:spPr>
        <a:xfrm>
          <a:off x="161100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336" name="n_4mainValue【市民会館】&#10;有形固定資産減価償却率">
          <a:extLst>
            <a:ext uri="{FF2B5EF4-FFF2-40B4-BE49-F238E27FC236}">
              <a16:creationId xmlns:a16="http://schemas.microsoft.com/office/drawing/2014/main" id="{B2DC7D9B-4190-4C9F-82AF-6450056ED12F}"/>
            </a:ext>
          </a:extLst>
        </xdr:cNvPr>
        <xdr:cNvSpPr txBox="1"/>
      </xdr:nvSpPr>
      <xdr:spPr>
        <a:xfrm>
          <a:off x="83630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E6FD5E96-A23C-419F-9107-F01828E42FA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8B1D431-D5E1-4B49-A70B-32D2E9579AE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4C1A0F0-C393-4F5F-B2F1-F947B35EE07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B53E35E-E30C-49E3-A937-94BB2A86672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1574CEE7-E0DF-46C6-9FE2-CDA22A3A92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CE5317AD-EDAD-4893-A8EA-D447463F655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24145A08-C981-4D66-A393-4F1261774E5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291626F1-A90B-4465-BA1D-EE726E0AF02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E86E85A9-2357-41A4-964C-61CD3536026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453F8B0-E907-4C7A-94A7-BF94DDA98A7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7F63E685-CECF-4F41-80FF-FE9DA5BAB03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63E85354-0163-45D0-BB8A-FBB30B3A06C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89214906-AD04-4974-8F2F-299F5C46C27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B66AF523-7BC8-45B5-B7CA-BF699385452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B111F9F4-2A07-41ED-8E3C-BF08A6CB88A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9053D440-0A0F-4804-A77C-A2AED1EF277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8E2B7796-FB46-44C2-A50F-24D1D57FA8D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BFE394C7-1C5B-4CF8-9000-E6EED91068E1}"/>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E974A847-30C6-4877-9729-40F75478E57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C3C3A1D1-CBC1-499B-8A4E-9BBE7F7AE4D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68DA1C1-A5D6-4CF9-AB5E-A337EC73B9B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499365A6-BE59-487E-92F1-3D599CA4520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C66285B-ED70-48EC-8703-3CE4751982B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BB3CDA94-88F0-4C5C-A0F0-A626C2D7A2B0}"/>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7D230027-5652-4DDF-99E8-32BA31E7C81B}"/>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72A31C1F-C535-4ED5-9A96-D6D2C4DDAFE2}"/>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BBFE63EF-BF15-496E-9144-8A9D788D17F3}"/>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A6D27D58-DE68-48AE-ABFD-A51BD5878508}"/>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5" name="【市民会館】&#10;一人当たり面積平均値テキスト">
          <a:extLst>
            <a:ext uri="{FF2B5EF4-FFF2-40B4-BE49-F238E27FC236}">
              <a16:creationId xmlns:a16="http://schemas.microsoft.com/office/drawing/2014/main" id="{DF75C17A-27A6-4F38-9F82-4ABF52B6D637}"/>
            </a:ext>
          </a:extLst>
        </xdr:cNvPr>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FF34979C-F933-41BF-BB79-473CFF516916}"/>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3F28E4A5-5530-4BE9-8A9D-CEC97A2B12B5}"/>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49AB3673-0C09-4013-ABAE-394FCA2C4BD7}"/>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CCC66546-DA01-46F5-A4DF-3AD5F16D681D}"/>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4EFC48CD-DFB0-4247-B24F-04AAAA635FFF}"/>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2D7704F-6D82-4317-9170-28084A04E15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C5ABF92-AD63-4BF3-8F6F-9272CE93DDD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50D5BD6-6AAA-47FF-971A-3F56024B41B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19353BE-ED36-4918-AED6-95FBFEA1448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4577DF3-D8B1-40E9-95D6-F16A9D97E4D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164464</xdr:rowOff>
    </xdr:from>
    <xdr:to>
      <xdr:col>55</xdr:col>
      <xdr:colOff>50800</xdr:colOff>
      <xdr:row>105</xdr:row>
      <xdr:rowOff>94614</xdr:rowOff>
    </xdr:to>
    <xdr:sp macro="" textlink="">
      <xdr:nvSpPr>
        <xdr:cNvPr id="376" name="楕円 375">
          <a:extLst>
            <a:ext uri="{FF2B5EF4-FFF2-40B4-BE49-F238E27FC236}">
              <a16:creationId xmlns:a16="http://schemas.microsoft.com/office/drawing/2014/main" id="{D92FEEF6-0501-4C25-A563-6137205443FD}"/>
            </a:ext>
          </a:extLst>
        </xdr:cNvPr>
        <xdr:cNvSpPr/>
      </xdr:nvSpPr>
      <xdr:spPr>
        <a:xfrm>
          <a:off x="9192260" y="1759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15891</xdr:rowOff>
    </xdr:from>
    <xdr:ext cx="469744" cy="259045"/>
    <xdr:sp macro="" textlink="">
      <xdr:nvSpPr>
        <xdr:cNvPr id="377" name="【市民会館】&#10;一人当たり面積該当値テキスト">
          <a:extLst>
            <a:ext uri="{FF2B5EF4-FFF2-40B4-BE49-F238E27FC236}">
              <a16:creationId xmlns:a16="http://schemas.microsoft.com/office/drawing/2014/main" id="{59C4A844-F710-4CDA-9191-152940106696}"/>
            </a:ext>
          </a:extLst>
        </xdr:cNvPr>
        <xdr:cNvSpPr txBox="1"/>
      </xdr:nvSpPr>
      <xdr:spPr>
        <a:xfrm>
          <a:off x="9258300" y="174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636</xdr:rowOff>
    </xdr:from>
    <xdr:to>
      <xdr:col>50</xdr:col>
      <xdr:colOff>165100</xdr:colOff>
      <xdr:row>105</xdr:row>
      <xdr:rowOff>102236</xdr:rowOff>
    </xdr:to>
    <xdr:sp macro="" textlink="">
      <xdr:nvSpPr>
        <xdr:cNvPr id="378" name="楕円 377">
          <a:extLst>
            <a:ext uri="{FF2B5EF4-FFF2-40B4-BE49-F238E27FC236}">
              <a16:creationId xmlns:a16="http://schemas.microsoft.com/office/drawing/2014/main" id="{9EE1DC49-1989-4529-9B6E-CC5D52610F43}"/>
            </a:ext>
          </a:extLst>
        </xdr:cNvPr>
        <xdr:cNvSpPr/>
      </xdr:nvSpPr>
      <xdr:spPr>
        <a:xfrm>
          <a:off x="8445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43814</xdr:rowOff>
    </xdr:from>
    <xdr:to>
      <xdr:col>55</xdr:col>
      <xdr:colOff>0</xdr:colOff>
      <xdr:row>105</xdr:row>
      <xdr:rowOff>51436</xdr:rowOff>
    </xdr:to>
    <xdr:cxnSp macro="">
      <xdr:nvCxnSpPr>
        <xdr:cNvPr id="379" name="直線コネクタ 378">
          <a:extLst>
            <a:ext uri="{FF2B5EF4-FFF2-40B4-BE49-F238E27FC236}">
              <a16:creationId xmlns:a16="http://schemas.microsoft.com/office/drawing/2014/main" id="{50B9B708-2D4A-43F1-8455-B2A114C6EA02}"/>
            </a:ext>
          </a:extLst>
        </xdr:cNvPr>
        <xdr:cNvCxnSpPr/>
      </xdr:nvCxnSpPr>
      <xdr:spPr>
        <a:xfrm flipV="1">
          <a:off x="8496300" y="17646014"/>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80" name="楕円 379">
          <a:extLst>
            <a:ext uri="{FF2B5EF4-FFF2-40B4-BE49-F238E27FC236}">
              <a16:creationId xmlns:a16="http://schemas.microsoft.com/office/drawing/2014/main" id="{7CB07E02-B0A1-4885-8AE1-CDE58552A28C}"/>
            </a:ext>
          </a:extLst>
        </xdr:cNvPr>
        <xdr:cNvSpPr/>
      </xdr:nvSpPr>
      <xdr:spPr>
        <a:xfrm>
          <a:off x="767080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51436</xdr:rowOff>
    </xdr:from>
    <xdr:to>
      <xdr:col>50</xdr:col>
      <xdr:colOff>114300</xdr:colOff>
      <xdr:row>105</xdr:row>
      <xdr:rowOff>59055</xdr:rowOff>
    </xdr:to>
    <xdr:cxnSp macro="">
      <xdr:nvCxnSpPr>
        <xdr:cNvPr id="381" name="直線コネクタ 380">
          <a:extLst>
            <a:ext uri="{FF2B5EF4-FFF2-40B4-BE49-F238E27FC236}">
              <a16:creationId xmlns:a16="http://schemas.microsoft.com/office/drawing/2014/main" id="{8A274CC9-2D6A-4E86-9149-37D0D23596D6}"/>
            </a:ext>
          </a:extLst>
        </xdr:cNvPr>
        <xdr:cNvCxnSpPr/>
      </xdr:nvCxnSpPr>
      <xdr:spPr>
        <a:xfrm flipV="1">
          <a:off x="7713980" y="1765363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12064</xdr:rowOff>
    </xdr:from>
    <xdr:to>
      <xdr:col>41</xdr:col>
      <xdr:colOff>101600</xdr:colOff>
      <xdr:row>105</xdr:row>
      <xdr:rowOff>113664</xdr:rowOff>
    </xdr:to>
    <xdr:sp macro="" textlink="">
      <xdr:nvSpPr>
        <xdr:cNvPr id="382" name="楕円 381">
          <a:extLst>
            <a:ext uri="{FF2B5EF4-FFF2-40B4-BE49-F238E27FC236}">
              <a16:creationId xmlns:a16="http://schemas.microsoft.com/office/drawing/2014/main" id="{47F7F3B0-BAB9-4A7A-9AF3-8A571C929F2C}"/>
            </a:ext>
          </a:extLst>
        </xdr:cNvPr>
        <xdr:cNvSpPr/>
      </xdr:nvSpPr>
      <xdr:spPr>
        <a:xfrm>
          <a:off x="68732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62864</xdr:rowOff>
    </xdr:to>
    <xdr:cxnSp macro="">
      <xdr:nvCxnSpPr>
        <xdr:cNvPr id="383" name="直線コネクタ 382">
          <a:extLst>
            <a:ext uri="{FF2B5EF4-FFF2-40B4-BE49-F238E27FC236}">
              <a16:creationId xmlns:a16="http://schemas.microsoft.com/office/drawing/2014/main" id="{1BE12757-D882-4C90-8C72-0C9E94613D44}"/>
            </a:ext>
          </a:extLst>
        </xdr:cNvPr>
        <xdr:cNvCxnSpPr/>
      </xdr:nvCxnSpPr>
      <xdr:spPr>
        <a:xfrm flipV="1">
          <a:off x="6924040" y="17661255"/>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17780</xdr:rowOff>
    </xdr:from>
    <xdr:to>
      <xdr:col>36</xdr:col>
      <xdr:colOff>165100</xdr:colOff>
      <xdr:row>105</xdr:row>
      <xdr:rowOff>119380</xdr:rowOff>
    </xdr:to>
    <xdr:sp macro="" textlink="">
      <xdr:nvSpPr>
        <xdr:cNvPr id="384" name="楕円 383">
          <a:extLst>
            <a:ext uri="{FF2B5EF4-FFF2-40B4-BE49-F238E27FC236}">
              <a16:creationId xmlns:a16="http://schemas.microsoft.com/office/drawing/2014/main" id="{362CD33F-5F97-4503-B9F4-6273F9BAE473}"/>
            </a:ext>
          </a:extLst>
        </xdr:cNvPr>
        <xdr:cNvSpPr/>
      </xdr:nvSpPr>
      <xdr:spPr>
        <a:xfrm>
          <a:off x="60985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62864</xdr:rowOff>
    </xdr:from>
    <xdr:to>
      <xdr:col>41</xdr:col>
      <xdr:colOff>50800</xdr:colOff>
      <xdr:row>105</xdr:row>
      <xdr:rowOff>68580</xdr:rowOff>
    </xdr:to>
    <xdr:cxnSp macro="">
      <xdr:nvCxnSpPr>
        <xdr:cNvPr id="385" name="直線コネクタ 384">
          <a:extLst>
            <a:ext uri="{FF2B5EF4-FFF2-40B4-BE49-F238E27FC236}">
              <a16:creationId xmlns:a16="http://schemas.microsoft.com/office/drawing/2014/main" id="{097B38CA-530F-4144-A5CF-4F5FC5D2AAAD}"/>
            </a:ext>
          </a:extLst>
        </xdr:cNvPr>
        <xdr:cNvCxnSpPr/>
      </xdr:nvCxnSpPr>
      <xdr:spPr>
        <a:xfrm flipV="1">
          <a:off x="6149340" y="1766506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6" name="n_1aveValue【市民会館】&#10;一人当たり面積">
          <a:extLst>
            <a:ext uri="{FF2B5EF4-FFF2-40B4-BE49-F238E27FC236}">
              <a16:creationId xmlns:a16="http://schemas.microsoft.com/office/drawing/2014/main" id="{E0260164-217B-4B0B-8D33-6CC2E3E9C80C}"/>
            </a:ext>
          </a:extLst>
        </xdr:cNvPr>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87" name="n_2aveValue【市民会館】&#10;一人当たり面積">
          <a:extLst>
            <a:ext uri="{FF2B5EF4-FFF2-40B4-BE49-F238E27FC236}">
              <a16:creationId xmlns:a16="http://schemas.microsoft.com/office/drawing/2014/main" id="{9DDEDB93-4841-44B0-8F54-BBFB1078305D}"/>
            </a:ext>
          </a:extLst>
        </xdr:cNvPr>
        <xdr:cNvSpPr txBox="1"/>
      </xdr:nvSpPr>
      <xdr:spPr>
        <a:xfrm>
          <a:off x="7509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88" name="n_3aveValue【市民会館】&#10;一人当たり面積">
          <a:extLst>
            <a:ext uri="{FF2B5EF4-FFF2-40B4-BE49-F238E27FC236}">
              <a16:creationId xmlns:a16="http://schemas.microsoft.com/office/drawing/2014/main" id="{AA4301F3-77BA-41CD-BD3C-A51FB11C382F}"/>
            </a:ext>
          </a:extLst>
        </xdr:cNvPr>
        <xdr:cNvSpPr txBox="1"/>
      </xdr:nvSpPr>
      <xdr:spPr>
        <a:xfrm>
          <a:off x="67120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89" name="n_4aveValue【市民会館】&#10;一人当たり面積">
          <a:extLst>
            <a:ext uri="{FF2B5EF4-FFF2-40B4-BE49-F238E27FC236}">
              <a16:creationId xmlns:a16="http://schemas.microsoft.com/office/drawing/2014/main" id="{23E7417E-962C-49EE-A890-313A54F808C9}"/>
            </a:ext>
          </a:extLst>
        </xdr:cNvPr>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118763</xdr:rowOff>
    </xdr:from>
    <xdr:ext cx="469744" cy="259045"/>
    <xdr:sp macro="" textlink="">
      <xdr:nvSpPr>
        <xdr:cNvPr id="390" name="n_1mainValue【市民会館】&#10;一人当たり面積">
          <a:extLst>
            <a:ext uri="{FF2B5EF4-FFF2-40B4-BE49-F238E27FC236}">
              <a16:creationId xmlns:a16="http://schemas.microsoft.com/office/drawing/2014/main" id="{77B702D7-4122-41EE-90A5-4527117113CA}"/>
            </a:ext>
          </a:extLst>
        </xdr:cNvPr>
        <xdr:cNvSpPr txBox="1"/>
      </xdr:nvSpPr>
      <xdr:spPr>
        <a:xfrm>
          <a:off x="8271587" y="173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91" name="n_2mainValue【市民会館】&#10;一人当たり面積">
          <a:extLst>
            <a:ext uri="{FF2B5EF4-FFF2-40B4-BE49-F238E27FC236}">
              <a16:creationId xmlns:a16="http://schemas.microsoft.com/office/drawing/2014/main" id="{1F82D984-5A70-429C-84A0-2A3DAE969ABA}"/>
            </a:ext>
          </a:extLst>
        </xdr:cNvPr>
        <xdr:cNvSpPr txBox="1"/>
      </xdr:nvSpPr>
      <xdr:spPr>
        <a:xfrm>
          <a:off x="750958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130191</xdr:rowOff>
    </xdr:from>
    <xdr:ext cx="469744" cy="259045"/>
    <xdr:sp macro="" textlink="">
      <xdr:nvSpPr>
        <xdr:cNvPr id="392" name="n_3mainValue【市民会館】&#10;一人当たり面積">
          <a:extLst>
            <a:ext uri="{FF2B5EF4-FFF2-40B4-BE49-F238E27FC236}">
              <a16:creationId xmlns:a16="http://schemas.microsoft.com/office/drawing/2014/main" id="{D5818CAC-FB93-4D21-BC02-1BE1CCD66FBD}"/>
            </a:ext>
          </a:extLst>
        </xdr:cNvPr>
        <xdr:cNvSpPr txBox="1"/>
      </xdr:nvSpPr>
      <xdr:spPr>
        <a:xfrm>
          <a:off x="6712027" y="173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135907</xdr:rowOff>
    </xdr:from>
    <xdr:ext cx="469744" cy="259045"/>
    <xdr:sp macro="" textlink="">
      <xdr:nvSpPr>
        <xdr:cNvPr id="393" name="n_4mainValue【市民会館】&#10;一人当たり面積">
          <a:extLst>
            <a:ext uri="{FF2B5EF4-FFF2-40B4-BE49-F238E27FC236}">
              <a16:creationId xmlns:a16="http://schemas.microsoft.com/office/drawing/2014/main" id="{F0F65647-6ED8-45ED-945D-27CD50EE609A}"/>
            </a:ext>
          </a:extLst>
        </xdr:cNvPr>
        <xdr:cNvSpPr txBox="1"/>
      </xdr:nvSpPr>
      <xdr:spPr>
        <a:xfrm>
          <a:off x="59373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F985E08-B239-4DB8-B3A8-ADA6944E155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D7D155A-F1C7-48CD-9467-7AB499C476A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F012AD8-0ACA-4B99-A9A3-17480DCAE1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8A2C975-883C-4AB4-AAEB-3F88FC7396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E36A8BA-9128-4A06-8040-5FA6AFF03D5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21D5F84-0339-443F-B886-6A698CD3A90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1571C53-8D85-4DF2-BD0D-228BC6BCA40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9FA4E1C-4796-4289-A1AF-997953FC672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102128A-542E-4FAC-8561-2663B621F97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C07DD54-81AD-4E78-909F-025D9C50629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FBD7445-6BCE-48E6-B922-3E974C91AB9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F155FD5D-41D9-42D7-A5C0-063146E2C61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757357D-1DB9-4172-A598-0B5BFF816E5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AFA63C6-F4B7-4E01-8841-B422C19A3C3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6163ACF-135D-482A-9F4F-B79229957E1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F54964F-7D6A-46C9-9CA8-E9BD5D9C5DC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04B302E-8672-4693-8BD0-EB4B57C52DD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F4B26CA7-D41A-4B0E-A668-257433393D2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C228EBB-2230-447B-9616-4AFE51BA53A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0DAC4D6-125C-4BB2-9C5D-84578D77CA2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DF24FDA2-E5C3-47F6-9869-6BB9E618701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53A7948-FFA4-411B-8558-FF6CEEEDDAF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38AA3EE-6BB1-4859-9D16-8EAE0FC3E69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9D99877-9A14-48E4-8659-8DDAB572D3D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7B6B176-B3AB-41B9-A2AC-0E1163A27B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4A91ACA2-AD5A-4879-8912-ED924700983B}"/>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819D61FF-E71C-465A-9629-E6524FFD61E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AAFEE64-81DD-43E5-9460-F593CF26A2C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2ACE9A42-411B-485C-9F35-CCEBF24C9865}"/>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B1537BE6-B51A-493C-8D15-7C477FA7282D}"/>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A599053B-AA9F-4BBF-B878-A8EADD416544}"/>
            </a:ext>
          </a:extLst>
        </xdr:cNvPr>
        <xdr:cNvSpPr txBox="1"/>
      </xdr:nvSpPr>
      <xdr:spPr>
        <a:xfrm>
          <a:off x="14414500" y="6441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6D2D8782-0971-454D-B862-4819BB76083E}"/>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E8A56637-985E-4F67-9CF9-2D28BC25174D}"/>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F75EBEC3-E16E-4E7B-AA83-C138143FB9D6}"/>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D1E58294-8090-48CD-AF93-B4AC1AF86085}"/>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28367972-6EE7-4096-AB8A-26E4A6E96B08}"/>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4429B58-A55C-4B94-9BF5-258096C9CFD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CD2C27F-9613-4FAC-9261-896CEB4A1D1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ABC494-B4BE-40C6-BE25-FA33839DEB3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E17EDDF-9492-49D8-8705-073221DF7C0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D88B2DC-4933-4CF8-9F6A-C34044B4105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35" name="楕円 434">
          <a:extLst>
            <a:ext uri="{FF2B5EF4-FFF2-40B4-BE49-F238E27FC236}">
              <a16:creationId xmlns:a16="http://schemas.microsoft.com/office/drawing/2014/main" id="{C7E4B906-3DFB-4194-8D3B-2995B5978941}"/>
            </a:ext>
          </a:extLst>
        </xdr:cNvPr>
        <xdr:cNvSpPr/>
      </xdr:nvSpPr>
      <xdr:spPr>
        <a:xfrm>
          <a:off x="14325600" y="58895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EC1FA105-F740-436C-BE5C-F2839BB590DE}"/>
            </a:ext>
          </a:extLst>
        </xdr:cNvPr>
        <xdr:cNvSpPr txBox="1"/>
      </xdr:nvSpPr>
      <xdr:spPr>
        <a:xfrm>
          <a:off x="14414500" y="57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37" name="楕円 436">
          <a:extLst>
            <a:ext uri="{FF2B5EF4-FFF2-40B4-BE49-F238E27FC236}">
              <a16:creationId xmlns:a16="http://schemas.microsoft.com/office/drawing/2014/main" id="{9388AAA1-1FA1-4127-905E-DB3D7981DBBA}"/>
            </a:ext>
          </a:extLst>
        </xdr:cNvPr>
        <xdr:cNvSpPr/>
      </xdr:nvSpPr>
      <xdr:spPr>
        <a:xfrm>
          <a:off x="135788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37</xdr:row>
      <xdr:rowOff>159476</xdr:rowOff>
    </xdr:to>
    <xdr:cxnSp macro="">
      <xdr:nvCxnSpPr>
        <xdr:cNvPr id="438" name="直線コネクタ 437">
          <a:extLst>
            <a:ext uri="{FF2B5EF4-FFF2-40B4-BE49-F238E27FC236}">
              <a16:creationId xmlns:a16="http://schemas.microsoft.com/office/drawing/2014/main" id="{F78BA791-C307-4C38-B442-8E3585AC3C68}"/>
            </a:ext>
          </a:extLst>
        </xdr:cNvPr>
        <xdr:cNvCxnSpPr/>
      </xdr:nvCxnSpPr>
      <xdr:spPr>
        <a:xfrm flipV="1">
          <a:off x="13629640" y="5940334"/>
          <a:ext cx="746760"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9" name="楕円 438">
          <a:extLst>
            <a:ext uri="{FF2B5EF4-FFF2-40B4-BE49-F238E27FC236}">
              <a16:creationId xmlns:a16="http://schemas.microsoft.com/office/drawing/2014/main" id="{39032BB3-4C35-4907-B792-025AABFE9913}"/>
            </a:ext>
          </a:extLst>
        </xdr:cNvPr>
        <xdr:cNvSpPr/>
      </xdr:nvSpPr>
      <xdr:spPr>
        <a:xfrm>
          <a:off x="128041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159476</xdr:rowOff>
    </xdr:to>
    <xdr:cxnSp macro="">
      <xdr:nvCxnSpPr>
        <xdr:cNvPr id="440" name="直線コネクタ 439">
          <a:extLst>
            <a:ext uri="{FF2B5EF4-FFF2-40B4-BE49-F238E27FC236}">
              <a16:creationId xmlns:a16="http://schemas.microsoft.com/office/drawing/2014/main" id="{944A9523-0D7F-4392-ACA7-A4EE98B2A589}"/>
            </a:ext>
          </a:extLst>
        </xdr:cNvPr>
        <xdr:cNvCxnSpPr/>
      </xdr:nvCxnSpPr>
      <xdr:spPr>
        <a:xfrm>
          <a:off x="12854940" y="634582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49893</xdr:rowOff>
    </xdr:from>
    <xdr:to>
      <xdr:col>72</xdr:col>
      <xdr:colOff>38100</xdr:colOff>
      <xdr:row>37</xdr:row>
      <xdr:rowOff>151493</xdr:rowOff>
    </xdr:to>
    <xdr:sp macro="" textlink="">
      <xdr:nvSpPr>
        <xdr:cNvPr id="441" name="楕円 440">
          <a:extLst>
            <a:ext uri="{FF2B5EF4-FFF2-40B4-BE49-F238E27FC236}">
              <a16:creationId xmlns:a16="http://schemas.microsoft.com/office/drawing/2014/main" id="{A659D43F-D449-4060-BC2E-036ECF7F4DF2}"/>
            </a:ext>
          </a:extLst>
        </xdr:cNvPr>
        <xdr:cNvSpPr/>
      </xdr:nvSpPr>
      <xdr:spPr>
        <a:xfrm>
          <a:off x="1202944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100693</xdr:rowOff>
    </xdr:from>
    <xdr:to>
      <xdr:col>76</xdr:col>
      <xdr:colOff>114300</xdr:colOff>
      <xdr:row>37</xdr:row>
      <xdr:rowOff>143147</xdr:rowOff>
    </xdr:to>
    <xdr:cxnSp macro="">
      <xdr:nvCxnSpPr>
        <xdr:cNvPr id="442" name="直線コネクタ 441">
          <a:extLst>
            <a:ext uri="{FF2B5EF4-FFF2-40B4-BE49-F238E27FC236}">
              <a16:creationId xmlns:a16="http://schemas.microsoft.com/office/drawing/2014/main" id="{FDA89DE4-1B19-4B34-8A4E-B8D55A77C0EC}"/>
            </a:ext>
          </a:extLst>
        </xdr:cNvPr>
        <xdr:cNvCxnSpPr/>
      </xdr:nvCxnSpPr>
      <xdr:spPr>
        <a:xfrm>
          <a:off x="12072620" y="6303373"/>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443" name="楕円 442">
          <a:extLst>
            <a:ext uri="{FF2B5EF4-FFF2-40B4-BE49-F238E27FC236}">
              <a16:creationId xmlns:a16="http://schemas.microsoft.com/office/drawing/2014/main" id="{F2C8C42E-D1AA-4C44-A74F-C04C399B3835}"/>
            </a:ext>
          </a:extLst>
        </xdr:cNvPr>
        <xdr:cNvSpPr/>
      </xdr:nvSpPr>
      <xdr:spPr>
        <a:xfrm>
          <a:off x="1123188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100693</xdr:rowOff>
    </xdr:to>
    <xdr:cxnSp macro="">
      <xdr:nvCxnSpPr>
        <xdr:cNvPr id="444" name="直線コネクタ 443">
          <a:extLst>
            <a:ext uri="{FF2B5EF4-FFF2-40B4-BE49-F238E27FC236}">
              <a16:creationId xmlns:a16="http://schemas.microsoft.com/office/drawing/2014/main" id="{82D54FF7-5186-4681-9143-BCB043E2CF84}"/>
            </a:ext>
          </a:extLst>
        </xdr:cNvPr>
        <xdr:cNvCxnSpPr/>
      </xdr:nvCxnSpPr>
      <xdr:spPr>
        <a:xfrm>
          <a:off x="11282680" y="62707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78E68BA-CDA6-408E-87E5-7370049100A3}"/>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893D72A2-D9DF-457B-982A-4CC8B6AF4E23}"/>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361578E4-35E7-4D08-B670-28D1CDEDE199}"/>
            </a:ext>
          </a:extLst>
        </xdr:cNvPr>
        <xdr:cNvSpPr txBox="1"/>
      </xdr:nvSpPr>
      <xdr:spPr>
        <a:xfrm>
          <a:off x="1190054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C475A734-5DBC-49BF-B6A5-2100B7296B55}"/>
            </a:ext>
          </a:extLst>
        </xdr:cNvPr>
        <xdr:cNvSpPr txBox="1"/>
      </xdr:nvSpPr>
      <xdr:spPr>
        <a:xfrm>
          <a:off x="1110298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6B5586D5-D51F-4124-B00B-861645D0D976}"/>
            </a:ext>
          </a:extLst>
        </xdr:cNvPr>
        <xdr:cNvSpPr txBox="1"/>
      </xdr:nvSpPr>
      <xdr:spPr>
        <a:xfrm>
          <a:off x="13437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A1A57F55-C98A-4727-A112-D0CE5DF05498}"/>
            </a:ext>
          </a:extLst>
        </xdr:cNvPr>
        <xdr:cNvSpPr txBox="1"/>
      </xdr:nvSpPr>
      <xdr:spPr>
        <a:xfrm>
          <a:off x="12675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168020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B358A085-5133-4F43-8838-2301E880626E}"/>
            </a:ext>
          </a:extLst>
        </xdr:cNvPr>
        <xdr:cNvSpPr txBox="1"/>
      </xdr:nvSpPr>
      <xdr:spPr>
        <a:xfrm>
          <a:off x="119005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FD21341A-5FA6-46C6-A00C-1A7F87AA6B95}"/>
            </a:ext>
          </a:extLst>
        </xdr:cNvPr>
        <xdr:cNvSpPr txBox="1"/>
      </xdr:nvSpPr>
      <xdr:spPr>
        <a:xfrm>
          <a:off x="1110298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6576630-C0D3-40CA-BC61-38A1E1AF2A4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E180868-D32B-4F66-96F9-EABF7F0265F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6EB9A97-7C02-43E8-B53D-807AE19C2F3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188DEC2-905A-4723-A198-D02CDDA185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66618CA-F9BC-4C1E-AD7F-7DE2D2C4577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92D8379-F2AF-46C4-98A8-BBA2C76E90D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1F3EA7B-48BF-488D-8D3B-FFF644ED9E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22ABAD8-7ABC-4CE5-8A6D-8C101F6B175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990D3A2-233E-47BD-96BB-EEAE6A65805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C2D6615F-FD24-4323-9BB1-E6E28A7C9FA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FA83972-4475-49FA-A72C-EDB6C1F81C0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A046B230-FC80-46AD-81A7-E1605E5FEAE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CB1C8CFB-75A0-4004-A765-B5AC51CD59F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91900F1-D1E3-437E-A873-156AFF2A971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7122A29B-8F2B-4CBB-824E-DFF0EA56F16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DC55ED81-4AF9-486B-9C54-13562C46092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99A0738-29B4-406E-82FD-6A0F8008C4A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7BCD822E-02D3-43E3-B8C3-18F91238B2D6}"/>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46857F2-7CB0-455F-9EFA-98C5D842DC1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D8AF0507-359F-4D3A-9D45-BF6D17E9AF1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B738C6B-8BE8-4DB0-B8CF-A2552EE1BC3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9FCB6B9D-1111-4B1B-AB1B-19871792A364}"/>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B897FB1C-6521-4BC3-9B2B-E7922C7B1CE9}"/>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D4AEB08A-693E-4C07-8BFD-B9EAF46B759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DC2AF4D0-9B54-41BD-8E76-F1ED2BF2E616}"/>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C6536AFA-E60F-4AC2-8BA2-EA9533E8845A}"/>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CF5EF6E3-7252-4B0D-AB6E-B0BC9A85A6A1}"/>
            </a:ext>
          </a:extLst>
        </xdr:cNvPr>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2268EF75-51F8-4D3B-8751-28C58CEFB68B}"/>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E88DAAC6-8753-4B99-95DF-28620479D80F}"/>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F5285F5D-C3D8-42C4-8A24-62DE02F4142D}"/>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A63C593C-4D56-4D97-A5B5-16B556CC9D4D}"/>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8697EF6C-B464-4CD4-81E7-636A4749624B}"/>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F88B7F3-2F87-459A-9DAB-FF5777191B1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CAEAA05-AAF5-4235-B24E-5A45EC12FBA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A056DD3-FEAF-4F90-9664-E74246B680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17DAEBE-1640-4D5F-AEE3-E7F12E19A56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8969CCE-1081-4385-871A-1DF30BAEF38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153539</xdr:rowOff>
    </xdr:from>
    <xdr:to>
      <xdr:col>116</xdr:col>
      <xdr:colOff>114300</xdr:colOff>
      <xdr:row>40</xdr:row>
      <xdr:rowOff>83689</xdr:rowOff>
    </xdr:to>
    <xdr:sp macro="" textlink="">
      <xdr:nvSpPr>
        <xdr:cNvPr id="490" name="楕円 489">
          <a:extLst>
            <a:ext uri="{FF2B5EF4-FFF2-40B4-BE49-F238E27FC236}">
              <a16:creationId xmlns:a16="http://schemas.microsoft.com/office/drawing/2014/main" id="{E75E526C-2CCF-4746-8108-3E04C79BA51F}"/>
            </a:ext>
          </a:extLst>
        </xdr:cNvPr>
        <xdr:cNvSpPr/>
      </xdr:nvSpPr>
      <xdr:spPr>
        <a:xfrm>
          <a:off x="19458940" y="6691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131966</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35D19903-82A9-41B0-B46A-7F3CB8B0C44D}"/>
            </a:ext>
          </a:extLst>
        </xdr:cNvPr>
        <xdr:cNvSpPr txBox="1"/>
      </xdr:nvSpPr>
      <xdr:spPr>
        <a:xfrm>
          <a:off x="19547840" y="66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115733</xdr:rowOff>
    </xdr:from>
    <xdr:to>
      <xdr:col>112</xdr:col>
      <xdr:colOff>38100</xdr:colOff>
      <xdr:row>40</xdr:row>
      <xdr:rowOff>45883</xdr:rowOff>
    </xdr:to>
    <xdr:sp macro="" textlink="">
      <xdr:nvSpPr>
        <xdr:cNvPr id="492" name="楕円 491">
          <a:extLst>
            <a:ext uri="{FF2B5EF4-FFF2-40B4-BE49-F238E27FC236}">
              <a16:creationId xmlns:a16="http://schemas.microsoft.com/office/drawing/2014/main" id="{A107F2A0-8840-4FBF-A4DF-E8F9B736AA27}"/>
            </a:ext>
          </a:extLst>
        </xdr:cNvPr>
        <xdr:cNvSpPr/>
      </xdr:nvSpPr>
      <xdr:spPr>
        <a:xfrm>
          <a:off x="18735040" y="6653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166533</xdr:rowOff>
    </xdr:from>
    <xdr:to>
      <xdr:col>116</xdr:col>
      <xdr:colOff>63500</xdr:colOff>
      <xdr:row>40</xdr:row>
      <xdr:rowOff>32889</xdr:rowOff>
    </xdr:to>
    <xdr:cxnSp macro="">
      <xdr:nvCxnSpPr>
        <xdr:cNvPr id="493" name="直線コネクタ 492">
          <a:extLst>
            <a:ext uri="{FF2B5EF4-FFF2-40B4-BE49-F238E27FC236}">
              <a16:creationId xmlns:a16="http://schemas.microsoft.com/office/drawing/2014/main" id="{88C34329-F8EA-4188-81AB-B3C107836FFB}"/>
            </a:ext>
          </a:extLst>
        </xdr:cNvPr>
        <xdr:cNvCxnSpPr/>
      </xdr:nvCxnSpPr>
      <xdr:spPr>
        <a:xfrm>
          <a:off x="18778220" y="6704493"/>
          <a:ext cx="73152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104111</xdr:rowOff>
    </xdr:from>
    <xdr:to>
      <xdr:col>107</xdr:col>
      <xdr:colOff>101600</xdr:colOff>
      <xdr:row>40</xdr:row>
      <xdr:rowOff>34261</xdr:rowOff>
    </xdr:to>
    <xdr:sp macro="" textlink="">
      <xdr:nvSpPr>
        <xdr:cNvPr id="494" name="楕円 493">
          <a:extLst>
            <a:ext uri="{FF2B5EF4-FFF2-40B4-BE49-F238E27FC236}">
              <a16:creationId xmlns:a16="http://schemas.microsoft.com/office/drawing/2014/main" id="{548E58C6-D57B-45E5-A634-142322EE4361}"/>
            </a:ext>
          </a:extLst>
        </xdr:cNvPr>
        <xdr:cNvSpPr/>
      </xdr:nvSpPr>
      <xdr:spPr>
        <a:xfrm>
          <a:off x="17937480" y="6642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154911</xdr:rowOff>
    </xdr:from>
    <xdr:to>
      <xdr:col>111</xdr:col>
      <xdr:colOff>177800</xdr:colOff>
      <xdr:row>39</xdr:row>
      <xdr:rowOff>166533</xdr:rowOff>
    </xdr:to>
    <xdr:cxnSp macro="">
      <xdr:nvCxnSpPr>
        <xdr:cNvPr id="495" name="直線コネクタ 494">
          <a:extLst>
            <a:ext uri="{FF2B5EF4-FFF2-40B4-BE49-F238E27FC236}">
              <a16:creationId xmlns:a16="http://schemas.microsoft.com/office/drawing/2014/main" id="{E428451D-F099-41C6-8E49-139831194DDF}"/>
            </a:ext>
          </a:extLst>
        </xdr:cNvPr>
        <xdr:cNvCxnSpPr/>
      </xdr:nvCxnSpPr>
      <xdr:spPr>
        <a:xfrm>
          <a:off x="17988280" y="6692871"/>
          <a:ext cx="78994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107559</xdr:rowOff>
    </xdr:from>
    <xdr:to>
      <xdr:col>102</xdr:col>
      <xdr:colOff>165100</xdr:colOff>
      <xdr:row>40</xdr:row>
      <xdr:rowOff>37709</xdr:rowOff>
    </xdr:to>
    <xdr:sp macro="" textlink="">
      <xdr:nvSpPr>
        <xdr:cNvPr id="496" name="楕円 495">
          <a:extLst>
            <a:ext uri="{FF2B5EF4-FFF2-40B4-BE49-F238E27FC236}">
              <a16:creationId xmlns:a16="http://schemas.microsoft.com/office/drawing/2014/main" id="{E3851E6D-BB6E-4827-B42D-674AD46330FD}"/>
            </a:ext>
          </a:extLst>
        </xdr:cNvPr>
        <xdr:cNvSpPr/>
      </xdr:nvSpPr>
      <xdr:spPr>
        <a:xfrm>
          <a:off x="17162780" y="6645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154911</xdr:rowOff>
    </xdr:from>
    <xdr:to>
      <xdr:col>107</xdr:col>
      <xdr:colOff>50800</xdr:colOff>
      <xdr:row>39</xdr:row>
      <xdr:rowOff>158359</xdr:rowOff>
    </xdr:to>
    <xdr:cxnSp macro="">
      <xdr:nvCxnSpPr>
        <xdr:cNvPr id="497" name="直線コネクタ 496">
          <a:extLst>
            <a:ext uri="{FF2B5EF4-FFF2-40B4-BE49-F238E27FC236}">
              <a16:creationId xmlns:a16="http://schemas.microsoft.com/office/drawing/2014/main" id="{3476AA25-CF9E-48D8-AC54-F3CA3B944ABB}"/>
            </a:ext>
          </a:extLst>
        </xdr:cNvPr>
        <xdr:cNvCxnSpPr/>
      </xdr:nvCxnSpPr>
      <xdr:spPr>
        <a:xfrm flipV="1">
          <a:off x="17213580" y="6692871"/>
          <a:ext cx="7747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96234</xdr:rowOff>
    </xdr:from>
    <xdr:to>
      <xdr:col>98</xdr:col>
      <xdr:colOff>38100</xdr:colOff>
      <xdr:row>40</xdr:row>
      <xdr:rowOff>26384</xdr:rowOff>
    </xdr:to>
    <xdr:sp macro="" textlink="">
      <xdr:nvSpPr>
        <xdr:cNvPr id="498" name="楕円 497">
          <a:extLst>
            <a:ext uri="{FF2B5EF4-FFF2-40B4-BE49-F238E27FC236}">
              <a16:creationId xmlns:a16="http://schemas.microsoft.com/office/drawing/2014/main" id="{E23BDE76-B543-465F-B290-7D8B53534A59}"/>
            </a:ext>
          </a:extLst>
        </xdr:cNvPr>
        <xdr:cNvSpPr/>
      </xdr:nvSpPr>
      <xdr:spPr>
        <a:xfrm>
          <a:off x="16388080" y="6634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147034</xdr:rowOff>
    </xdr:from>
    <xdr:to>
      <xdr:col>102</xdr:col>
      <xdr:colOff>114300</xdr:colOff>
      <xdr:row>39</xdr:row>
      <xdr:rowOff>158359</xdr:rowOff>
    </xdr:to>
    <xdr:cxnSp macro="">
      <xdr:nvCxnSpPr>
        <xdr:cNvPr id="499" name="直線コネクタ 498">
          <a:extLst>
            <a:ext uri="{FF2B5EF4-FFF2-40B4-BE49-F238E27FC236}">
              <a16:creationId xmlns:a16="http://schemas.microsoft.com/office/drawing/2014/main" id="{2F04588F-75B7-462A-85C6-F3F24D20AA57}"/>
            </a:ext>
          </a:extLst>
        </xdr:cNvPr>
        <xdr:cNvCxnSpPr/>
      </xdr:nvCxnSpPr>
      <xdr:spPr>
        <a:xfrm>
          <a:off x="16431260" y="6684994"/>
          <a:ext cx="78232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6B8A46B7-0198-4111-9B26-57C5367304B3}"/>
            </a:ext>
          </a:extLst>
        </xdr:cNvPr>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3BE3415D-5683-4928-A4CE-B0D37C884992}"/>
            </a:ext>
          </a:extLst>
        </xdr:cNvPr>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2D445A40-7BF1-4016-82DD-F0DDA0C6A91A}"/>
            </a:ext>
          </a:extLst>
        </xdr:cNvPr>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27A1ABB2-15E1-4841-AC6D-1AB1A3266B70}"/>
            </a:ext>
          </a:extLst>
        </xdr:cNvPr>
        <xdr:cNvSpPr txBox="1"/>
      </xdr:nvSpPr>
      <xdr:spPr>
        <a:xfrm>
          <a:off x="16194551" y="67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37010</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9E2C2D84-45EE-4FB5-84C1-48F13E830C60}"/>
            </a:ext>
          </a:extLst>
        </xdr:cNvPr>
        <xdr:cNvSpPr txBox="1"/>
      </xdr:nvSpPr>
      <xdr:spPr>
        <a:xfrm>
          <a:off x="18528811" y="67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25388</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E153CE65-47D8-46D6-8C2B-9A229EAC4867}"/>
            </a:ext>
          </a:extLst>
        </xdr:cNvPr>
        <xdr:cNvSpPr txBox="1"/>
      </xdr:nvSpPr>
      <xdr:spPr>
        <a:xfrm>
          <a:off x="17766811" y="673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28836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87A144D7-BA26-485F-AFE6-242C2A8F17B2}"/>
            </a:ext>
          </a:extLst>
        </xdr:cNvPr>
        <xdr:cNvSpPr txBox="1"/>
      </xdr:nvSpPr>
      <xdr:spPr>
        <a:xfrm>
          <a:off x="16969251" y="67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42911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E0A7C39E-548D-4F0E-AD53-E67F8E875A79}"/>
            </a:ext>
          </a:extLst>
        </xdr:cNvPr>
        <xdr:cNvSpPr txBox="1"/>
      </xdr:nvSpPr>
      <xdr:spPr>
        <a:xfrm>
          <a:off x="16194551" y="64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F9FC02C-6082-48C5-9225-8BBFB651771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B4AD7DC-80AD-4ED3-B28C-4493A794DC6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24357E9-1C93-4157-A17E-20D528AA93F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DD53C28-B9B9-40A2-94BB-530843100E9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AC0BA5D-F5D1-4A38-8E84-FF6301D310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11D4149-1012-4C7E-9470-6AEA55612EA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F53BBF2-C683-4D31-A9D2-722A75BFCC4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96D31FB-AFF2-4DE5-B456-614AC2FF166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7CB1AEF-628F-4AE7-A07A-6CACA4BE65C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D13DB3D-4484-4811-979D-D3EF8A0EB15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733C9C8-655D-42F8-B870-FA99AF6B0EC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986307BE-F820-45F6-A244-AD72F971A4A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99334C18-C036-4EA6-B56B-C47208D27F7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24943115-E7B1-411B-824F-0FB400C3873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B8932A2-63EF-4F77-B03A-8D8BD377BE3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327DDDBB-A573-483F-8785-F4699AB9DFD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6275223-1C05-40B4-B94D-5F67B7A008A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EE736C94-0B6D-485B-9C13-77615D03522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7E20E35C-01C6-40A4-B319-2BA2731887A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9134833B-73CB-4D8B-AD0E-2E0A2E94D59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1E22D536-DE3A-45ED-AAF7-A378583D2FF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CFBAF035-A86E-40EE-957C-FB055E55F7B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C7BE5BDA-D53D-40E6-9DE5-44A909B674D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882A24D-DDB3-4527-A548-87D5E1A3E57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0CEBC92-E4C5-4979-88C3-E905B34B965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44B65DAB-A6BB-4ABE-957D-73413EE3AE76}"/>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CAE916D8-16D9-4B0F-A247-469D0A7C57D5}"/>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D0C3A221-6C28-4294-B7CE-0C555A66A4F1}"/>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A661B005-CEF5-4122-89AE-CD3BD1EF3789}"/>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5C75D7CD-5F2F-46F4-BAD8-7ECF34F90C09}"/>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8ACC500-21AE-4E84-9AFD-11B28F6ABBCA}"/>
            </a:ext>
          </a:extLst>
        </xdr:cNvPr>
        <xdr:cNvSpPr txBox="1"/>
      </xdr:nvSpPr>
      <xdr:spPr>
        <a:xfrm>
          <a:off x="14414500" y="992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D218B15F-916F-499E-8308-773F0C0C8035}"/>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794C41AD-C873-4E16-86E3-7450AFF5A966}"/>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4CF99E4B-DDDF-4396-A53F-1FFEAC3BECC7}"/>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E57E7E39-C528-4969-92E3-6DF9DF717102}"/>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F54F27BB-B806-4335-877D-8A297DC501D5}"/>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9581842-5B3F-41FA-8288-1A70154CDB3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0CC9A15-10F5-42D1-953F-330E7A77ECC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D00945E-C714-4A49-864C-D1EE5BF30A8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BCFDC53-81A0-415F-BB67-447280D39EF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03E1FC-684F-4185-A700-B7BB0D9986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49" name="楕円 548">
          <a:extLst>
            <a:ext uri="{FF2B5EF4-FFF2-40B4-BE49-F238E27FC236}">
              <a16:creationId xmlns:a16="http://schemas.microsoft.com/office/drawing/2014/main" id="{F8418A24-B08A-46DE-94E3-8E58B1A84507}"/>
            </a:ext>
          </a:extLst>
        </xdr:cNvPr>
        <xdr:cNvSpPr/>
      </xdr:nvSpPr>
      <xdr:spPr>
        <a:xfrm>
          <a:off x="14325600" y="10291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248F887-3BC4-4AD9-BAAF-9CE268E549F5}"/>
            </a:ext>
          </a:extLst>
        </xdr:cNvPr>
        <xdr:cNvSpPr txBox="1"/>
      </xdr:nvSpPr>
      <xdr:spPr>
        <a:xfrm>
          <a:off x="14414500"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551" name="楕円 550">
          <a:extLst>
            <a:ext uri="{FF2B5EF4-FFF2-40B4-BE49-F238E27FC236}">
              <a16:creationId xmlns:a16="http://schemas.microsoft.com/office/drawing/2014/main" id="{33EC4ADF-0692-46E1-AC2D-3B3B2FDEAAB1}"/>
            </a:ext>
          </a:extLst>
        </xdr:cNvPr>
        <xdr:cNvSpPr/>
      </xdr:nvSpPr>
      <xdr:spPr>
        <a:xfrm>
          <a:off x="1357884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127363</xdr:rowOff>
    </xdr:to>
    <xdr:cxnSp macro="">
      <xdr:nvCxnSpPr>
        <xdr:cNvPr id="552" name="直線コネクタ 551">
          <a:extLst>
            <a:ext uri="{FF2B5EF4-FFF2-40B4-BE49-F238E27FC236}">
              <a16:creationId xmlns:a16="http://schemas.microsoft.com/office/drawing/2014/main" id="{8460BA35-BD1E-4D6B-B37A-96184590519B}"/>
            </a:ext>
          </a:extLst>
        </xdr:cNvPr>
        <xdr:cNvCxnSpPr/>
      </xdr:nvCxnSpPr>
      <xdr:spPr>
        <a:xfrm flipV="1">
          <a:off x="13629640" y="10341973"/>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553" name="楕円 552">
          <a:extLst>
            <a:ext uri="{FF2B5EF4-FFF2-40B4-BE49-F238E27FC236}">
              <a16:creationId xmlns:a16="http://schemas.microsoft.com/office/drawing/2014/main" id="{6AB3A640-AF0D-4F7C-AC9D-A81ACDDE49F3}"/>
            </a:ext>
          </a:extLst>
        </xdr:cNvPr>
        <xdr:cNvSpPr/>
      </xdr:nvSpPr>
      <xdr:spPr>
        <a:xfrm>
          <a:off x="1280414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104503</xdr:rowOff>
    </xdr:from>
    <xdr:to>
      <xdr:col>81</xdr:col>
      <xdr:colOff>50800</xdr:colOff>
      <xdr:row>61</xdr:row>
      <xdr:rowOff>127363</xdr:rowOff>
    </xdr:to>
    <xdr:cxnSp macro="">
      <xdr:nvCxnSpPr>
        <xdr:cNvPr id="554" name="直線コネクタ 553">
          <a:extLst>
            <a:ext uri="{FF2B5EF4-FFF2-40B4-BE49-F238E27FC236}">
              <a16:creationId xmlns:a16="http://schemas.microsoft.com/office/drawing/2014/main" id="{1DCC35F1-1EBA-4B64-9FDF-C9938C6F0959}"/>
            </a:ext>
          </a:extLst>
        </xdr:cNvPr>
        <xdr:cNvCxnSpPr/>
      </xdr:nvCxnSpPr>
      <xdr:spPr>
        <a:xfrm>
          <a:off x="12854940" y="10330543"/>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30843</xdr:rowOff>
    </xdr:from>
    <xdr:to>
      <xdr:col>72</xdr:col>
      <xdr:colOff>38100</xdr:colOff>
      <xdr:row>61</xdr:row>
      <xdr:rowOff>132443</xdr:rowOff>
    </xdr:to>
    <xdr:sp macro="" textlink="">
      <xdr:nvSpPr>
        <xdr:cNvPr id="555" name="楕円 554">
          <a:extLst>
            <a:ext uri="{FF2B5EF4-FFF2-40B4-BE49-F238E27FC236}">
              <a16:creationId xmlns:a16="http://schemas.microsoft.com/office/drawing/2014/main" id="{B6CF2CEF-CC8C-4517-8768-9E15985FC87D}"/>
            </a:ext>
          </a:extLst>
        </xdr:cNvPr>
        <xdr:cNvSpPr/>
      </xdr:nvSpPr>
      <xdr:spPr>
        <a:xfrm>
          <a:off x="1202944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81643</xdr:rowOff>
    </xdr:from>
    <xdr:to>
      <xdr:col>76</xdr:col>
      <xdr:colOff>114300</xdr:colOff>
      <xdr:row>61</xdr:row>
      <xdr:rowOff>104503</xdr:rowOff>
    </xdr:to>
    <xdr:cxnSp macro="">
      <xdr:nvCxnSpPr>
        <xdr:cNvPr id="556" name="直線コネクタ 555">
          <a:extLst>
            <a:ext uri="{FF2B5EF4-FFF2-40B4-BE49-F238E27FC236}">
              <a16:creationId xmlns:a16="http://schemas.microsoft.com/office/drawing/2014/main" id="{F8BABE64-DB85-43B4-97C5-05C70581D714}"/>
            </a:ext>
          </a:extLst>
        </xdr:cNvPr>
        <xdr:cNvCxnSpPr/>
      </xdr:nvCxnSpPr>
      <xdr:spPr>
        <a:xfrm>
          <a:off x="12072620" y="10307683"/>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7" name="楕円 556">
          <a:extLst>
            <a:ext uri="{FF2B5EF4-FFF2-40B4-BE49-F238E27FC236}">
              <a16:creationId xmlns:a16="http://schemas.microsoft.com/office/drawing/2014/main" id="{DB8EECD2-3804-41F4-B086-2AC460C88D8C}"/>
            </a:ext>
          </a:extLst>
        </xdr:cNvPr>
        <xdr:cNvSpPr/>
      </xdr:nvSpPr>
      <xdr:spPr>
        <a:xfrm>
          <a:off x="1123188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81643</xdr:rowOff>
    </xdr:to>
    <xdr:cxnSp macro="">
      <xdr:nvCxnSpPr>
        <xdr:cNvPr id="558" name="直線コネクタ 557">
          <a:extLst>
            <a:ext uri="{FF2B5EF4-FFF2-40B4-BE49-F238E27FC236}">
              <a16:creationId xmlns:a16="http://schemas.microsoft.com/office/drawing/2014/main" id="{0918FF32-B23D-4C9A-BC99-CD57AF896729}"/>
            </a:ext>
          </a:extLst>
        </xdr:cNvPr>
        <xdr:cNvCxnSpPr/>
      </xdr:nvCxnSpPr>
      <xdr:spPr>
        <a:xfrm>
          <a:off x="11282680" y="1029298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E339620C-75C7-47E7-A827-45C9D94D3E72}"/>
            </a:ext>
          </a:extLst>
        </xdr:cNvPr>
        <xdr:cNvSpPr txBox="1"/>
      </xdr:nvSpPr>
      <xdr:spPr>
        <a:xfrm>
          <a:off x="134372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2EBF1752-C206-4AC0-84E8-5A2EB45C4D51}"/>
            </a:ext>
          </a:extLst>
        </xdr:cNvPr>
        <xdr:cNvSpPr txBox="1"/>
      </xdr:nvSpPr>
      <xdr:spPr>
        <a:xfrm>
          <a:off x="12675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40C38E87-90EC-44A4-A7B9-CB954A9BA903}"/>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5C0921D8-1477-4664-8B89-E2AF8508ADA9}"/>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50E89AA1-B21E-4AC5-AF99-20E8F297B1A7}"/>
            </a:ext>
          </a:extLst>
        </xdr:cNvPr>
        <xdr:cNvSpPr txBox="1"/>
      </xdr:nvSpPr>
      <xdr:spPr>
        <a:xfrm>
          <a:off x="1343724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FD976034-39CB-4E6A-B5BB-0D5801A2B719}"/>
            </a:ext>
          </a:extLst>
        </xdr:cNvPr>
        <xdr:cNvSpPr txBox="1"/>
      </xdr:nvSpPr>
      <xdr:spPr>
        <a:xfrm>
          <a:off x="1267524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BCECFA1F-E90F-4881-B8AC-64B5441F5763}"/>
            </a:ext>
          </a:extLst>
        </xdr:cNvPr>
        <xdr:cNvSpPr txBox="1"/>
      </xdr:nvSpPr>
      <xdr:spPr>
        <a:xfrm>
          <a:off x="1190054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E64DB14-0441-44F6-A918-AA1C724D817E}"/>
            </a:ext>
          </a:extLst>
        </xdr:cNvPr>
        <xdr:cNvSpPr txBox="1"/>
      </xdr:nvSpPr>
      <xdr:spPr>
        <a:xfrm>
          <a:off x="1110298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B5FBF13D-9B79-466B-A31E-597BD73382A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558D47DE-D25E-48B3-B884-35733EFEFCC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909CF89-CB3A-44B1-B334-52C131D653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8459D7C-7DB8-4E62-A30C-0678BBC1ACD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52A52E4-9F20-47F3-9B19-9FF589C8780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C4CC97A-D95C-4094-BDC4-4016896BF28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E4518D8-1C16-47AC-92E9-E5E8E395B50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9F44B73-18C9-469B-8087-C9B118125DD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784E146-5DB6-4284-B377-9F27D09FFCE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2732F53-D627-4B71-97F2-DBF9AC473BA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87E4FD79-B544-4402-AC7C-F61B2A6A0C5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C49A4EC6-6ABB-4242-A1B9-974A958C97C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038F963-05FA-43E6-BD8B-3E76A6B95E2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5F56A1B-D78E-4024-B45D-219CF6E09BC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94483C80-3370-411F-96E3-B24AF66CC81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1F028942-2E93-4132-890F-0813AB34C86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81D50E8A-A9A8-44E0-BBE3-33D6814517D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26BA1051-F80E-4FCB-AE28-A23EF234B36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CB775F8-926F-4069-B018-5495C507968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9FE7F49-A7CD-4831-9F85-8D93B4AAAF8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CAADE57C-B905-4DD9-A977-6987039C399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2D49E755-6D58-4B54-A555-0C16F4D2947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DEF911F-BAA8-4351-93D3-75DB8F2302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8FA27FF8-7098-496C-973D-F97EF3FDC9F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5493C80F-80B0-46DF-BB78-916DD71575F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B2BFCAC9-5A11-4953-99DC-0890347710DA}"/>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D3358F2D-6041-4CC3-8771-98ABA0D7C544}"/>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FE5BCD38-2F8D-485F-93AF-0967A83B15D1}"/>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E971030-3D05-49BD-A899-68AF197A278A}"/>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C0E3D63F-F272-4FEC-AB30-9C5356D312EB}"/>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F4C13C6-DAD7-44A4-90DD-91E0A5945B39}"/>
            </a:ext>
          </a:extLst>
        </xdr:cNvPr>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C2DA5C75-1908-4309-976D-F2D9A3C2F89D}"/>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D21671C1-51C2-4E87-9E12-EF3A357B61F2}"/>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25598699-4531-471E-9F6E-C23E9381E818}"/>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D6758B7A-ED99-40AE-8DA3-5CACA6B4C425}"/>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93BB4757-E570-4C2F-B3C1-26B700946C6D}"/>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C561768-B3E0-4845-B4A1-9910F6D51EF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71F7189-9D78-4E7E-84F4-C647CE466F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2782C73-CF77-4B38-B4D4-9D10CDA3D5C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27BB1B1-4377-4849-B947-846A1EE1C6B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040DA6D-3EC4-4FFD-9CD2-32888A68E67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608" name="楕円 607">
          <a:extLst>
            <a:ext uri="{FF2B5EF4-FFF2-40B4-BE49-F238E27FC236}">
              <a16:creationId xmlns:a16="http://schemas.microsoft.com/office/drawing/2014/main" id="{C6437D36-D6EE-488A-8095-629316A22D61}"/>
            </a:ext>
          </a:extLst>
        </xdr:cNvPr>
        <xdr:cNvSpPr/>
      </xdr:nvSpPr>
      <xdr:spPr>
        <a:xfrm>
          <a:off x="1945894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115768</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74363871-331B-4F3A-9050-7269CA1EFAB5}"/>
            </a:ext>
          </a:extLst>
        </xdr:cNvPr>
        <xdr:cNvSpPr txBox="1"/>
      </xdr:nvSpPr>
      <xdr:spPr>
        <a:xfrm>
          <a:off x="19547840"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102688</xdr:rowOff>
    </xdr:from>
    <xdr:to>
      <xdr:col>112</xdr:col>
      <xdr:colOff>38100</xdr:colOff>
      <xdr:row>61</xdr:row>
      <xdr:rowOff>32838</xdr:rowOff>
    </xdr:to>
    <xdr:sp macro="" textlink="">
      <xdr:nvSpPr>
        <xdr:cNvPr id="610" name="楕円 609">
          <a:extLst>
            <a:ext uri="{FF2B5EF4-FFF2-40B4-BE49-F238E27FC236}">
              <a16:creationId xmlns:a16="http://schemas.microsoft.com/office/drawing/2014/main" id="{662B4F9B-A83C-43CB-950E-5EFE86B58ADC}"/>
            </a:ext>
          </a:extLst>
        </xdr:cNvPr>
        <xdr:cNvSpPr/>
      </xdr:nvSpPr>
      <xdr:spPr>
        <a:xfrm>
          <a:off x="1873504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153488</xdr:rowOff>
    </xdr:to>
    <xdr:cxnSp macro="">
      <xdr:nvCxnSpPr>
        <xdr:cNvPr id="611" name="直線コネクタ 610">
          <a:extLst>
            <a:ext uri="{FF2B5EF4-FFF2-40B4-BE49-F238E27FC236}">
              <a16:creationId xmlns:a16="http://schemas.microsoft.com/office/drawing/2014/main" id="{3D555B13-96BF-4D6E-B314-CC099C0754D9}"/>
            </a:ext>
          </a:extLst>
        </xdr:cNvPr>
        <xdr:cNvCxnSpPr/>
      </xdr:nvCxnSpPr>
      <xdr:spPr>
        <a:xfrm flipV="1">
          <a:off x="18778220" y="10202091"/>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12" name="楕円 611">
          <a:extLst>
            <a:ext uri="{FF2B5EF4-FFF2-40B4-BE49-F238E27FC236}">
              <a16:creationId xmlns:a16="http://schemas.microsoft.com/office/drawing/2014/main" id="{9181857F-50FE-4353-B640-44D1E5C67CEB}"/>
            </a:ext>
          </a:extLst>
        </xdr:cNvPr>
        <xdr:cNvSpPr/>
      </xdr:nvSpPr>
      <xdr:spPr>
        <a:xfrm>
          <a:off x="1793748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153488</xdr:rowOff>
    </xdr:from>
    <xdr:to>
      <xdr:col>111</xdr:col>
      <xdr:colOff>177800</xdr:colOff>
      <xdr:row>60</xdr:row>
      <xdr:rowOff>160020</xdr:rowOff>
    </xdr:to>
    <xdr:cxnSp macro="">
      <xdr:nvCxnSpPr>
        <xdr:cNvPr id="613" name="直線コネクタ 612">
          <a:extLst>
            <a:ext uri="{FF2B5EF4-FFF2-40B4-BE49-F238E27FC236}">
              <a16:creationId xmlns:a16="http://schemas.microsoft.com/office/drawing/2014/main" id="{5980A0C2-F347-45B7-AAC7-CD978EB900C9}"/>
            </a:ext>
          </a:extLst>
        </xdr:cNvPr>
        <xdr:cNvCxnSpPr/>
      </xdr:nvCxnSpPr>
      <xdr:spPr>
        <a:xfrm flipV="1">
          <a:off x="17988280" y="10211888"/>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4" name="楕円 613">
          <a:extLst>
            <a:ext uri="{FF2B5EF4-FFF2-40B4-BE49-F238E27FC236}">
              <a16:creationId xmlns:a16="http://schemas.microsoft.com/office/drawing/2014/main" id="{347206C2-A6CD-4487-897F-3929A6AD55CD}"/>
            </a:ext>
          </a:extLst>
        </xdr:cNvPr>
        <xdr:cNvSpPr/>
      </xdr:nvSpPr>
      <xdr:spPr>
        <a:xfrm>
          <a:off x="1716278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163285</xdr:rowOff>
    </xdr:to>
    <xdr:cxnSp macro="">
      <xdr:nvCxnSpPr>
        <xdr:cNvPr id="615" name="直線コネクタ 614">
          <a:extLst>
            <a:ext uri="{FF2B5EF4-FFF2-40B4-BE49-F238E27FC236}">
              <a16:creationId xmlns:a16="http://schemas.microsoft.com/office/drawing/2014/main" id="{9542C4F6-DA55-4770-A792-B6D72D767455}"/>
            </a:ext>
          </a:extLst>
        </xdr:cNvPr>
        <xdr:cNvCxnSpPr/>
      </xdr:nvCxnSpPr>
      <xdr:spPr>
        <a:xfrm flipV="1">
          <a:off x="17213580" y="1021842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119017</xdr:rowOff>
    </xdr:from>
    <xdr:to>
      <xdr:col>98</xdr:col>
      <xdr:colOff>38100</xdr:colOff>
      <xdr:row>61</xdr:row>
      <xdr:rowOff>49167</xdr:rowOff>
    </xdr:to>
    <xdr:sp macro="" textlink="">
      <xdr:nvSpPr>
        <xdr:cNvPr id="616" name="楕円 615">
          <a:extLst>
            <a:ext uri="{FF2B5EF4-FFF2-40B4-BE49-F238E27FC236}">
              <a16:creationId xmlns:a16="http://schemas.microsoft.com/office/drawing/2014/main" id="{1D9B3F05-E735-4153-839B-B2B748E81AE6}"/>
            </a:ext>
          </a:extLst>
        </xdr:cNvPr>
        <xdr:cNvSpPr/>
      </xdr:nvSpPr>
      <xdr:spPr>
        <a:xfrm>
          <a:off x="1638808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169817</xdr:rowOff>
    </xdr:to>
    <xdr:cxnSp macro="">
      <xdr:nvCxnSpPr>
        <xdr:cNvPr id="617" name="直線コネクタ 616">
          <a:extLst>
            <a:ext uri="{FF2B5EF4-FFF2-40B4-BE49-F238E27FC236}">
              <a16:creationId xmlns:a16="http://schemas.microsoft.com/office/drawing/2014/main" id="{E050C265-E6E2-4925-9367-0DB529B7C55C}"/>
            </a:ext>
          </a:extLst>
        </xdr:cNvPr>
        <xdr:cNvCxnSpPr/>
      </xdr:nvCxnSpPr>
      <xdr:spPr>
        <a:xfrm flipV="1">
          <a:off x="16431260" y="1022168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8" name="n_1aveValue【保健センター・保健所】&#10;一人当たり面積">
          <a:extLst>
            <a:ext uri="{FF2B5EF4-FFF2-40B4-BE49-F238E27FC236}">
              <a16:creationId xmlns:a16="http://schemas.microsoft.com/office/drawing/2014/main" id="{0296A262-F293-4686-8BF5-588F5D584F51}"/>
            </a:ext>
          </a:extLst>
        </xdr:cNvPr>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19" name="n_2aveValue【保健センター・保健所】&#10;一人当たり面積">
          <a:extLst>
            <a:ext uri="{FF2B5EF4-FFF2-40B4-BE49-F238E27FC236}">
              <a16:creationId xmlns:a16="http://schemas.microsoft.com/office/drawing/2014/main" id="{A8C8D28A-A6FD-4A7A-A72E-3DC7BB523838}"/>
            </a:ext>
          </a:extLst>
        </xdr:cNvPr>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0" name="n_3aveValue【保健センター・保健所】&#10;一人当たり面積">
          <a:extLst>
            <a:ext uri="{FF2B5EF4-FFF2-40B4-BE49-F238E27FC236}">
              <a16:creationId xmlns:a16="http://schemas.microsoft.com/office/drawing/2014/main" id="{2311D807-F222-4316-B76A-D395656FF259}"/>
            </a:ext>
          </a:extLst>
        </xdr:cNvPr>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1" name="n_4aveValue【保健センター・保健所】&#10;一人当たり面積">
          <a:extLst>
            <a:ext uri="{FF2B5EF4-FFF2-40B4-BE49-F238E27FC236}">
              <a16:creationId xmlns:a16="http://schemas.microsoft.com/office/drawing/2014/main" id="{532BCB69-A945-4F28-97B7-FA63E77BBD34}"/>
            </a:ext>
          </a:extLst>
        </xdr:cNvPr>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49365</xdr:rowOff>
    </xdr:from>
    <xdr:ext cx="469744" cy="259045"/>
    <xdr:sp macro="" textlink="">
      <xdr:nvSpPr>
        <xdr:cNvPr id="622" name="n_1mainValue【保健センター・保健所】&#10;一人当たり面積">
          <a:extLst>
            <a:ext uri="{FF2B5EF4-FFF2-40B4-BE49-F238E27FC236}">
              <a16:creationId xmlns:a16="http://schemas.microsoft.com/office/drawing/2014/main" id="{27101A8F-4679-4141-A2BF-4E83660DFC52}"/>
            </a:ext>
          </a:extLst>
        </xdr:cNvPr>
        <xdr:cNvSpPr txBox="1"/>
      </xdr:nvSpPr>
      <xdr:spPr>
        <a:xfrm>
          <a:off x="18561127" y="99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23" name="n_2mainValue【保健センター・保健所】&#10;一人当たり面積">
          <a:extLst>
            <a:ext uri="{FF2B5EF4-FFF2-40B4-BE49-F238E27FC236}">
              <a16:creationId xmlns:a16="http://schemas.microsoft.com/office/drawing/2014/main" id="{EE9B9CBC-BC91-45CD-B99C-30FA0678E360}"/>
            </a:ext>
          </a:extLst>
        </xdr:cNvPr>
        <xdr:cNvSpPr txBox="1"/>
      </xdr:nvSpPr>
      <xdr:spPr>
        <a:xfrm>
          <a:off x="177762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4" name="n_3mainValue【保健センター・保健所】&#10;一人当たり面積">
          <a:extLst>
            <a:ext uri="{FF2B5EF4-FFF2-40B4-BE49-F238E27FC236}">
              <a16:creationId xmlns:a16="http://schemas.microsoft.com/office/drawing/2014/main" id="{6A5E4382-B23E-4A13-BB47-8CDD05FB963D}"/>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65694</xdr:rowOff>
    </xdr:from>
    <xdr:ext cx="469744" cy="259045"/>
    <xdr:sp macro="" textlink="">
      <xdr:nvSpPr>
        <xdr:cNvPr id="625" name="n_4mainValue【保健センター・保健所】&#10;一人当たり面積">
          <a:extLst>
            <a:ext uri="{FF2B5EF4-FFF2-40B4-BE49-F238E27FC236}">
              <a16:creationId xmlns:a16="http://schemas.microsoft.com/office/drawing/2014/main" id="{2BE845E8-0AF8-4834-BC6D-269BAD368E2E}"/>
            </a:ext>
          </a:extLst>
        </xdr:cNvPr>
        <xdr:cNvSpPr txBox="1"/>
      </xdr:nvSpPr>
      <xdr:spPr>
        <a:xfrm>
          <a:off x="16226867" y="99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EC4300E-F422-4179-8961-9914455FECE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4A080A2-1EF8-4BB2-A062-050AA28642B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5FB820F-E59E-4C9E-AB44-61C55D0CE2F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1185F69-9C2B-457C-876D-0F8FE8136A7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D7FE736-B434-4BD5-9E38-2398ACA7B0B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81F6712-E381-421F-9D9B-CE56C0A72A7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EFBFE9A-FEB6-4047-A523-3D5DA9799BE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82586C4-13CE-43E7-9EE8-8351AE65845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F25A783C-2680-421A-8741-85EF4AFC4E4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40CA4C3-222B-499F-B54E-2E70439E485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DAF03505-76A0-4A00-A0BD-74B339512A4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88FF62BE-F34E-4DF4-B3B0-2C5A01FF957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EAFC9564-C537-40CE-BCB7-FD72B69731A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6D94591-2AA1-4887-AAA4-F7DB52792F3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9CC13F9C-BC8C-4084-B486-61BB0040CC1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20162467-901E-4227-8928-8A0946CA5AE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D80C74F2-8236-4C97-925F-9D22E8A6174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5EDC0DB-DE29-4AFC-B3A7-5E910F89028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76438C3B-8D64-4E7B-A220-E262D325DF0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A5EECDE6-DF58-4B2A-87B5-7465DC3352F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93C1F250-7EC6-41AA-968D-2AD5B1A7C49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66B6B51-9DEF-41A0-B89F-E847DDA1462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60AC4D0F-D439-4951-BA04-87DF588D4FF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67346AE-329B-4309-8398-F4AB23E97FE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F016EB9F-6B52-4B91-8B27-3DBB93175C1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ED731D95-7DA1-41E8-9131-8B8D9D5143FF}"/>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CB253D1-6E0B-4E23-B2A0-608E7062E58F}"/>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2942AC33-578F-4A9D-9E6B-DF9F32D8854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63AA3A36-D8E6-449D-B43F-955F90540A1F}"/>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76E30106-F37F-4948-973E-454FA3858D59}"/>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C773F32C-FB20-47EF-A107-BB186EC02B92}"/>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DBFDFE94-CAD5-484D-A3E0-02F91D0E784E}"/>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228703F4-65F3-4767-BF8C-7A3A4E133228}"/>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239BB3A6-2BE4-4BCF-B5E1-3A71A5AEBA37}"/>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D11DE6E5-3A01-4D5E-B9F3-D68059EBD88B}"/>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FB978784-F547-4578-BA8E-950D47DC874E}"/>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E8419BA-50DD-4782-8FE4-97392B42C29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CE6D7CC-AC6B-49F6-82C2-73C6175A50F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C1AB120-241A-4437-B63F-902FBE46B21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081004-4B11-4E0A-A9F3-825B7C048F2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AB82F16-D8F7-444E-A422-72C13C4A32D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67" name="楕円 666">
          <a:extLst>
            <a:ext uri="{FF2B5EF4-FFF2-40B4-BE49-F238E27FC236}">
              <a16:creationId xmlns:a16="http://schemas.microsoft.com/office/drawing/2014/main" id="{4BB19FDB-51C1-43F6-8F3C-B89C8E932158}"/>
            </a:ext>
          </a:extLst>
        </xdr:cNvPr>
        <xdr:cNvSpPr/>
      </xdr:nvSpPr>
      <xdr:spPr>
        <a:xfrm>
          <a:off x="14325600" y="139700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1EB6AC7C-E614-4BA9-9471-57D96FFEC5BC}"/>
            </a:ext>
          </a:extLst>
        </xdr:cNvPr>
        <xdr:cNvSpPr txBox="1"/>
      </xdr:nvSpPr>
      <xdr:spPr>
        <a:xfrm>
          <a:off x="144145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669" name="楕円 668">
          <a:extLst>
            <a:ext uri="{FF2B5EF4-FFF2-40B4-BE49-F238E27FC236}">
              <a16:creationId xmlns:a16="http://schemas.microsoft.com/office/drawing/2014/main" id="{C50DA9F8-4061-44E6-820B-DC8404A9F820}"/>
            </a:ext>
          </a:extLst>
        </xdr:cNvPr>
        <xdr:cNvSpPr/>
      </xdr:nvSpPr>
      <xdr:spPr>
        <a:xfrm>
          <a:off x="13578840" y="13828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106680</xdr:rowOff>
    </xdr:to>
    <xdr:cxnSp macro="">
      <xdr:nvCxnSpPr>
        <xdr:cNvPr id="670" name="直線コネクタ 669">
          <a:extLst>
            <a:ext uri="{FF2B5EF4-FFF2-40B4-BE49-F238E27FC236}">
              <a16:creationId xmlns:a16="http://schemas.microsoft.com/office/drawing/2014/main" id="{897A44D7-35DC-47F3-98F2-CA00DF48E976}"/>
            </a:ext>
          </a:extLst>
        </xdr:cNvPr>
        <xdr:cNvCxnSpPr/>
      </xdr:nvCxnSpPr>
      <xdr:spPr>
        <a:xfrm>
          <a:off x="13629640" y="13879286"/>
          <a:ext cx="74676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71" name="楕円 670">
          <a:extLst>
            <a:ext uri="{FF2B5EF4-FFF2-40B4-BE49-F238E27FC236}">
              <a16:creationId xmlns:a16="http://schemas.microsoft.com/office/drawing/2014/main" id="{1C4035DA-8BA9-46AB-B194-68E1FC8877BE}"/>
            </a:ext>
          </a:extLst>
        </xdr:cNvPr>
        <xdr:cNvSpPr/>
      </xdr:nvSpPr>
      <xdr:spPr>
        <a:xfrm>
          <a:off x="1280414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132806</xdr:rowOff>
    </xdr:to>
    <xdr:cxnSp macro="">
      <xdr:nvCxnSpPr>
        <xdr:cNvPr id="672" name="直線コネクタ 671">
          <a:extLst>
            <a:ext uri="{FF2B5EF4-FFF2-40B4-BE49-F238E27FC236}">
              <a16:creationId xmlns:a16="http://schemas.microsoft.com/office/drawing/2014/main" id="{C10526EB-D180-4FB0-8B96-F838998F6160}"/>
            </a:ext>
          </a:extLst>
        </xdr:cNvPr>
        <xdr:cNvCxnSpPr/>
      </xdr:nvCxnSpPr>
      <xdr:spPr>
        <a:xfrm>
          <a:off x="12854940" y="1385152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673" name="楕円 672">
          <a:extLst>
            <a:ext uri="{FF2B5EF4-FFF2-40B4-BE49-F238E27FC236}">
              <a16:creationId xmlns:a16="http://schemas.microsoft.com/office/drawing/2014/main" id="{F0923D7F-802E-4578-B2C3-ADB305B51432}"/>
            </a:ext>
          </a:extLst>
        </xdr:cNvPr>
        <xdr:cNvSpPr/>
      </xdr:nvSpPr>
      <xdr:spPr>
        <a:xfrm>
          <a:off x="12029440" y="13709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105048</xdr:rowOff>
    </xdr:to>
    <xdr:cxnSp macro="">
      <xdr:nvCxnSpPr>
        <xdr:cNvPr id="674" name="直線コネクタ 673">
          <a:extLst>
            <a:ext uri="{FF2B5EF4-FFF2-40B4-BE49-F238E27FC236}">
              <a16:creationId xmlns:a16="http://schemas.microsoft.com/office/drawing/2014/main" id="{A69F94FF-853B-4DE6-AB9C-BD4FC79E5B00}"/>
            </a:ext>
          </a:extLst>
        </xdr:cNvPr>
        <xdr:cNvCxnSpPr/>
      </xdr:nvCxnSpPr>
      <xdr:spPr>
        <a:xfrm>
          <a:off x="12072620" y="13756822"/>
          <a:ext cx="78232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31387</xdr:rowOff>
    </xdr:from>
    <xdr:to>
      <xdr:col>67</xdr:col>
      <xdr:colOff>101600</xdr:colOff>
      <xdr:row>81</xdr:row>
      <xdr:rowOff>132987</xdr:rowOff>
    </xdr:to>
    <xdr:sp macro="" textlink="">
      <xdr:nvSpPr>
        <xdr:cNvPr id="675" name="楕円 674">
          <a:extLst>
            <a:ext uri="{FF2B5EF4-FFF2-40B4-BE49-F238E27FC236}">
              <a16:creationId xmlns:a16="http://schemas.microsoft.com/office/drawing/2014/main" id="{AD8DCF13-DF9E-4632-9947-E7223155CFF7}"/>
            </a:ext>
          </a:extLst>
        </xdr:cNvPr>
        <xdr:cNvSpPr/>
      </xdr:nvSpPr>
      <xdr:spPr>
        <a:xfrm>
          <a:off x="1123188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82187</xdr:rowOff>
    </xdr:from>
    <xdr:to>
      <xdr:col>71</xdr:col>
      <xdr:colOff>177800</xdr:colOff>
      <xdr:row>82</xdr:row>
      <xdr:rowOff>10342</xdr:rowOff>
    </xdr:to>
    <xdr:cxnSp macro="">
      <xdr:nvCxnSpPr>
        <xdr:cNvPr id="676" name="直線コネクタ 675">
          <a:extLst>
            <a:ext uri="{FF2B5EF4-FFF2-40B4-BE49-F238E27FC236}">
              <a16:creationId xmlns:a16="http://schemas.microsoft.com/office/drawing/2014/main" id="{69311891-247A-4F2F-8592-5334E9AFA8F3}"/>
            </a:ext>
          </a:extLst>
        </xdr:cNvPr>
        <xdr:cNvCxnSpPr/>
      </xdr:nvCxnSpPr>
      <xdr:spPr>
        <a:xfrm>
          <a:off x="11282680" y="13661027"/>
          <a:ext cx="78994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BE62CEA7-CAA7-4D4D-B98B-AA6B4ACF24FC}"/>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8" name="n_2aveValue【消防施設】&#10;有形固定資産減価償却率">
          <a:extLst>
            <a:ext uri="{FF2B5EF4-FFF2-40B4-BE49-F238E27FC236}">
              <a16:creationId xmlns:a16="http://schemas.microsoft.com/office/drawing/2014/main" id="{FF56DF82-AC26-4500-9F3B-BD1BFA0D2437}"/>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消防施設】&#10;有形固定資産減価償却率">
          <a:extLst>
            <a:ext uri="{FF2B5EF4-FFF2-40B4-BE49-F238E27FC236}">
              <a16:creationId xmlns:a16="http://schemas.microsoft.com/office/drawing/2014/main" id="{5AF31B35-987D-4885-B7D3-E208000B0F37}"/>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0" name="n_4aveValue【消防施設】&#10;有形固定資産減価償却率">
          <a:extLst>
            <a:ext uri="{FF2B5EF4-FFF2-40B4-BE49-F238E27FC236}">
              <a16:creationId xmlns:a16="http://schemas.microsoft.com/office/drawing/2014/main" id="{395799E6-93E4-4495-B721-89D9B8C94EAD}"/>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681" name="n_1mainValue【消防施設】&#10;有形固定資産減価償却率">
          <a:extLst>
            <a:ext uri="{FF2B5EF4-FFF2-40B4-BE49-F238E27FC236}">
              <a16:creationId xmlns:a16="http://schemas.microsoft.com/office/drawing/2014/main" id="{D2389C31-0F55-4C73-AF3A-614E9C2B99AC}"/>
            </a:ext>
          </a:extLst>
        </xdr:cNvPr>
        <xdr:cNvSpPr txBox="1"/>
      </xdr:nvSpPr>
      <xdr:spPr>
        <a:xfrm>
          <a:off x="1343724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2" name="n_2mainValue【消防施設】&#10;有形固定資産減価償却率">
          <a:extLst>
            <a:ext uri="{FF2B5EF4-FFF2-40B4-BE49-F238E27FC236}">
              <a16:creationId xmlns:a16="http://schemas.microsoft.com/office/drawing/2014/main" id="{148AD9FA-FA62-4E88-8904-D8A288F5B9E0}"/>
            </a:ext>
          </a:extLst>
        </xdr:cNvPr>
        <xdr:cNvSpPr txBox="1"/>
      </xdr:nvSpPr>
      <xdr:spPr>
        <a:xfrm>
          <a:off x="12675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683" name="n_3mainValue【消防施設】&#10;有形固定資産減価償却率">
          <a:extLst>
            <a:ext uri="{FF2B5EF4-FFF2-40B4-BE49-F238E27FC236}">
              <a16:creationId xmlns:a16="http://schemas.microsoft.com/office/drawing/2014/main" id="{E8F29C89-C5C8-4773-9E53-2DA575A6264A}"/>
            </a:ext>
          </a:extLst>
        </xdr:cNvPr>
        <xdr:cNvSpPr txBox="1"/>
      </xdr:nvSpPr>
      <xdr:spPr>
        <a:xfrm>
          <a:off x="1190054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149514</xdr:rowOff>
    </xdr:from>
    <xdr:ext cx="405111" cy="259045"/>
    <xdr:sp macro="" textlink="">
      <xdr:nvSpPr>
        <xdr:cNvPr id="684" name="n_4mainValue【消防施設】&#10;有形固定資産減価償却率">
          <a:extLst>
            <a:ext uri="{FF2B5EF4-FFF2-40B4-BE49-F238E27FC236}">
              <a16:creationId xmlns:a16="http://schemas.microsoft.com/office/drawing/2014/main" id="{93BD994E-9457-471C-903F-F791206AC81B}"/>
            </a:ext>
          </a:extLst>
        </xdr:cNvPr>
        <xdr:cNvSpPr txBox="1"/>
      </xdr:nvSpPr>
      <xdr:spPr>
        <a:xfrm>
          <a:off x="1110298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7D101DB-10E6-4D3B-A1E0-D714674BF5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C27EAFD6-5367-41C7-B367-7DFB24CC88C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FD219FE8-B588-445D-AC6C-4DEB17D0681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54809D2-974D-452D-A771-110AF39AE5F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0D1694C-FBA7-40CA-8E98-042F149439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4EBF256-DC16-4FA2-9070-A3625F801BF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F381DC6B-4E7B-48A6-944F-22F8BF21135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3F423F7-DCD7-47F1-8CA8-74A2D8FA3A8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EA73BD65-1EEB-455D-A893-CB8681F94A9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3AD8BBFC-5A38-46DE-8E5D-D66C2569FA3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59C7DC73-0178-4165-AF32-D45E145266C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BD3DD79A-6C03-404D-8C15-9E1C738FF5B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C885673-BDD2-4187-9E7E-5FDE982004A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5176615C-FD17-4213-8D51-0BDC9189CFA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C434D4D4-4339-4669-BEDE-356337618EA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6D2B28C2-030C-4271-ADC8-A79336A3FBB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A061B832-FB29-40A4-88EB-BBDA51ABEC4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8C6AD00E-3AC3-48C9-92A3-3AE52F6987F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25216B3-E92A-4E62-A938-04DF1DCDA70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8763052A-3A81-4320-BCB6-1AE833BB5E1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39746AC-E851-4A58-808A-CDBF04D7D83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650CA1AE-4297-4312-9FAA-C64EECA23576}"/>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6C4FE992-70D9-4BC0-A839-3034BBB60C2D}"/>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FBC6BDD5-5EA2-4AAD-A457-55404608E1D8}"/>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A4C23944-5552-4CB9-899E-8453FFCB5F44}"/>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A9AD7CE0-B867-48E8-ADF7-0994A214C942}"/>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42EBE8D5-900A-422E-8E38-BA33B1E4A139}"/>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A28A9FF2-00F8-4AB3-98E8-23901987C048}"/>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02745566-BAB7-463B-8EC6-40E6D62572EE}"/>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9847096C-1043-471E-ADA6-164C1B5604D8}"/>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A5F31BD3-EBB7-487C-B464-B6D7CB6EB685}"/>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32D493B8-C342-4DB5-85D2-2B7FD6CBF063}"/>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9FEB518-8E98-4EED-9F36-115CABEA34E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0469940-A001-48C3-A099-D427A368DBB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CF801E5-018B-4699-ACBC-1B9AF79AABE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4C4D948-130B-4999-A77D-06E6FEA3146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E40019E-9C17-4099-9F59-69D68A148E6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22" name="楕円 721">
          <a:extLst>
            <a:ext uri="{FF2B5EF4-FFF2-40B4-BE49-F238E27FC236}">
              <a16:creationId xmlns:a16="http://schemas.microsoft.com/office/drawing/2014/main" id="{943BD687-A231-4038-8638-222098B6967C}"/>
            </a:ext>
          </a:extLst>
        </xdr:cNvPr>
        <xdr:cNvSpPr/>
      </xdr:nvSpPr>
      <xdr:spPr>
        <a:xfrm>
          <a:off x="1945894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723" name="【消防施設】&#10;一人当たり面積該当値テキスト">
          <a:extLst>
            <a:ext uri="{FF2B5EF4-FFF2-40B4-BE49-F238E27FC236}">
              <a16:creationId xmlns:a16="http://schemas.microsoft.com/office/drawing/2014/main" id="{83397B5F-D71F-42B2-A75B-E808AE05135C}"/>
            </a:ext>
          </a:extLst>
        </xdr:cNvPr>
        <xdr:cNvSpPr txBox="1"/>
      </xdr:nvSpPr>
      <xdr:spPr>
        <a:xfrm>
          <a:off x="19547840"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24" name="楕円 723">
          <a:extLst>
            <a:ext uri="{FF2B5EF4-FFF2-40B4-BE49-F238E27FC236}">
              <a16:creationId xmlns:a16="http://schemas.microsoft.com/office/drawing/2014/main" id="{054D5045-C4CC-401C-80B3-445D8B6BE7D8}"/>
            </a:ext>
          </a:extLst>
        </xdr:cNvPr>
        <xdr:cNvSpPr/>
      </xdr:nvSpPr>
      <xdr:spPr>
        <a:xfrm>
          <a:off x="18735040" y="14059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725" name="直線コネクタ 724">
          <a:extLst>
            <a:ext uri="{FF2B5EF4-FFF2-40B4-BE49-F238E27FC236}">
              <a16:creationId xmlns:a16="http://schemas.microsoft.com/office/drawing/2014/main" id="{38B6D5CB-3910-450D-B430-D9BE00E3ECE7}"/>
            </a:ext>
          </a:extLst>
        </xdr:cNvPr>
        <xdr:cNvCxnSpPr/>
      </xdr:nvCxnSpPr>
      <xdr:spPr>
        <a:xfrm flipV="1">
          <a:off x="18778220" y="14101573"/>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6" name="楕円 725">
          <a:extLst>
            <a:ext uri="{FF2B5EF4-FFF2-40B4-BE49-F238E27FC236}">
              <a16:creationId xmlns:a16="http://schemas.microsoft.com/office/drawing/2014/main" id="{09C2B01A-12B9-4680-BD37-3FD60661460B}"/>
            </a:ext>
          </a:extLst>
        </xdr:cNvPr>
        <xdr:cNvSpPr/>
      </xdr:nvSpPr>
      <xdr:spPr>
        <a:xfrm>
          <a:off x="179374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74676</xdr:rowOff>
    </xdr:to>
    <xdr:cxnSp macro="">
      <xdr:nvCxnSpPr>
        <xdr:cNvPr id="727" name="直線コネクタ 726">
          <a:extLst>
            <a:ext uri="{FF2B5EF4-FFF2-40B4-BE49-F238E27FC236}">
              <a16:creationId xmlns:a16="http://schemas.microsoft.com/office/drawing/2014/main" id="{485D511B-37FE-4E3C-B0EB-FB7755F77AEF}"/>
            </a:ext>
          </a:extLst>
        </xdr:cNvPr>
        <xdr:cNvCxnSpPr/>
      </xdr:nvCxnSpPr>
      <xdr:spPr>
        <a:xfrm flipV="1">
          <a:off x="17988280" y="14106145"/>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8" name="楕円 727">
          <a:extLst>
            <a:ext uri="{FF2B5EF4-FFF2-40B4-BE49-F238E27FC236}">
              <a16:creationId xmlns:a16="http://schemas.microsoft.com/office/drawing/2014/main" id="{ED9D64B1-FDBB-472C-B56B-41AD7D159B03}"/>
            </a:ext>
          </a:extLst>
        </xdr:cNvPr>
        <xdr:cNvSpPr/>
      </xdr:nvSpPr>
      <xdr:spPr>
        <a:xfrm>
          <a:off x="171627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729" name="直線コネクタ 728">
          <a:extLst>
            <a:ext uri="{FF2B5EF4-FFF2-40B4-BE49-F238E27FC236}">
              <a16:creationId xmlns:a16="http://schemas.microsoft.com/office/drawing/2014/main" id="{70F74692-6E44-4BB6-901C-14D3F85F063A}"/>
            </a:ext>
          </a:extLst>
        </xdr:cNvPr>
        <xdr:cNvCxnSpPr/>
      </xdr:nvCxnSpPr>
      <xdr:spPr>
        <a:xfrm>
          <a:off x="17213580" y="141564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30" name="楕円 729">
          <a:extLst>
            <a:ext uri="{FF2B5EF4-FFF2-40B4-BE49-F238E27FC236}">
              <a16:creationId xmlns:a16="http://schemas.microsoft.com/office/drawing/2014/main" id="{87F47334-DCA8-4643-B6C5-D85692488EEA}"/>
            </a:ext>
          </a:extLst>
        </xdr:cNvPr>
        <xdr:cNvSpPr/>
      </xdr:nvSpPr>
      <xdr:spPr>
        <a:xfrm>
          <a:off x="16388080" y="14110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731" name="直線コネクタ 730">
          <a:extLst>
            <a:ext uri="{FF2B5EF4-FFF2-40B4-BE49-F238E27FC236}">
              <a16:creationId xmlns:a16="http://schemas.microsoft.com/office/drawing/2014/main" id="{8D0B8964-1DF1-4C69-A8BC-29124184CA0C}"/>
            </a:ext>
          </a:extLst>
        </xdr:cNvPr>
        <xdr:cNvCxnSpPr/>
      </xdr:nvCxnSpPr>
      <xdr:spPr>
        <a:xfrm flipV="1">
          <a:off x="16431260" y="1415643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a:extLst>
            <a:ext uri="{FF2B5EF4-FFF2-40B4-BE49-F238E27FC236}">
              <a16:creationId xmlns:a16="http://schemas.microsoft.com/office/drawing/2014/main" id="{A7D50F1B-8149-4960-8639-82E34AB84771}"/>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a:extLst>
            <a:ext uri="{FF2B5EF4-FFF2-40B4-BE49-F238E27FC236}">
              <a16:creationId xmlns:a16="http://schemas.microsoft.com/office/drawing/2014/main" id="{BB7A5820-FAB1-43BC-B095-F8DD3E9386D1}"/>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93A8303C-BA9A-4C04-A42C-80E128669C08}"/>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a:extLst>
            <a:ext uri="{FF2B5EF4-FFF2-40B4-BE49-F238E27FC236}">
              <a16:creationId xmlns:a16="http://schemas.microsoft.com/office/drawing/2014/main" id="{D2E28B97-4241-400A-8427-682AD0E81E40}"/>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736" name="n_1mainValue【消防施設】&#10;一人当たり面積">
          <a:extLst>
            <a:ext uri="{FF2B5EF4-FFF2-40B4-BE49-F238E27FC236}">
              <a16:creationId xmlns:a16="http://schemas.microsoft.com/office/drawing/2014/main" id="{04CE9DEC-24B3-432B-9A8B-3A8743E75011}"/>
            </a:ext>
          </a:extLst>
        </xdr:cNvPr>
        <xdr:cNvSpPr txBox="1"/>
      </xdr:nvSpPr>
      <xdr:spPr>
        <a:xfrm>
          <a:off x="1856112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7" name="n_2mainValue【消防施設】&#10;一人当たり面積">
          <a:extLst>
            <a:ext uri="{FF2B5EF4-FFF2-40B4-BE49-F238E27FC236}">
              <a16:creationId xmlns:a16="http://schemas.microsoft.com/office/drawing/2014/main" id="{9140A911-670C-4470-B371-4E31946BE49E}"/>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8" name="n_3mainValue【消防施設】&#10;一人当たり面積">
          <a:extLst>
            <a:ext uri="{FF2B5EF4-FFF2-40B4-BE49-F238E27FC236}">
              <a16:creationId xmlns:a16="http://schemas.microsoft.com/office/drawing/2014/main" id="{EBE795C2-4E38-49E0-8715-DCD83701CA9D}"/>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9" name="n_4mainValue【消防施設】&#10;一人当たり面積">
          <a:extLst>
            <a:ext uri="{FF2B5EF4-FFF2-40B4-BE49-F238E27FC236}">
              <a16:creationId xmlns:a16="http://schemas.microsoft.com/office/drawing/2014/main" id="{76B4ACEC-B4B9-4ACD-83C0-EBE818C80245}"/>
            </a:ext>
          </a:extLst>
        </xdr:cNvPr>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82E6A1B4-E39D-47CE-8525-D6E3C8C2C0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D4146FF3-CB3D-4DA9-B812-7CA7BABE110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35B86D4-FBD4-41B6-AAB5-BD96F4F630A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FBA9952-FB68-48CA-BD73-DC0B3BCA0BF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AE85A86-71E9-4974-9DB0-1C1490F8768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3C2BF58-50F3-4EB7-BFFF-79DA54E30C6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BD9E9AA-9B52-48D0-BC48-88276CF26D1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B0C98A4-3D1E-4680-9280-F12493D8853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5F83EE1-4532-4CFC-932E-AA61E938320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B080693E-2CA2-4D1C-997B-15D84CF98B6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8ADFE3F-3BD2-453F-A930-4156FEAA3B4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12AED3A9-9CAF-472E-887D-3E6BF709301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97B8588E-AAA4-46B0-9F27-CEFBFBF89DD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57943B24-227E-4265-9F18-B0A5D238C2A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1BC55BBD-D420-4339-8EEC-6EF8921A9F7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E9FDDDAE-E636-441E-8ECA-59679D07D5B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1D8EEEFD-0DA7-417F-899F-6A749931FA3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44A4FE17-5C11-4102-97E8-D573C389D58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D2BAD60D-8397-478E-A1BB-8BC0C611334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3D26805E-5837-4864-B4C7-61665C58560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49693E09-EF46-490A-9505-3D1543CE8E0B}"/>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74DBBD14-C30C-4724-AC6C-DDDCA223718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3EFE56EB-65CF-4E71-AC73-D955A45EBBA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A516D2DE-0596-4654-9BE1-C24BADCEB22E}"/>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583AED11-5EF3-4054-8333-18D3404E4104}"/>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670CDEB1-CF06-4051-8478-4F3CF95751FA}"/>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6C672B63-4147-41EC-A577-A3326A9FC17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1C9837E3-E9BB-452E-B956-5C411C2AEBB9}"/>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8" name="【庁舎】&#10;有形固定資産減価償却率平均値テキスト">
          <a:extLst>
            <a:ext uri="{FF2B5EF4-FFF2-40B4-BE49-F238E27FC236}">
              <a16:creationId xmlns:a16="http://schemas.microsoft.com/office/drawing/2014/main" id="{F51B974F-2E8C-4CFA-B498-4B30FB2CC657}"/>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D56A4D37-548D-44FA-A8E2-631371E00C2C}"/>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D9CEE2BD-290A-494F-A908-B087979A1B99}"/>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9CFFC948-76AA-4258-AF27-0EB89AC6D976}"/>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39C3C31B-0D30-4653-A56B-7C98DE35805E}"/>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4831FD77-1679-441C-95BE-8D5C0B8927B0}"/>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5B8030A-E1D8-4555-A1B0-8F440AFFDB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758E75E-23C9-4FA7-B67E-8A0B1E3487F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527D31A-B358-4F9F-AF14-14B783F5FA0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8DC8763-F155-43E7-B28B-A8AA714F6DE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9DF935D-337C-492F-B930-B93CFCAE30E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779" name="楕円 778">
          <a:extLst>
            <a:ext uri="{FF2B5EF4-FFF2-40B4-BE49-F238E27FC236}">
              <a16:creationId xmlns:a16="http://schemas.microsoft.com/office/drawing/2014/main" id="{62D56BDE-2209-44A9-A836-6978FB1EF9E7}"/>
            </a:ext>
          </a:extLst>
        </xdr:cNvPr>
        <xdr:cNvSpPr/>
      </xdr:nvSpPr>
      <xdr:spPr>
        <a:xfrm>
          <a:off x="14325600" y="17589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780" name="【庁舎】&#10;有形固定資産減価償却率該当値テキスト">
          <a:extLst>
            <a:ext uri="{FF2B5EF4-FFF2-40B4-BE49-F238E27FC236}">
              <a16:creationId xmlns:a16="http://schemas.microsoft.com/office/drawing/2014/main" id="{91FA1644-1B46-4A58-B6B4-32E9AD1061DD}"/>
            </a:ext>
          </a:extLst>
        </xdr:cNvPr>
        <xdr:cNvSpPr txBox="1"/>
      </xdr:nvSpPr>
      <xdr:spPr>
        <a:xfrm>
          <a:off x="14414500" y="1756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781" name="楕円 780">
          <a:extLst>
            <a:ext uri="{FF2B5EF4-FFF2-40B4-BE49-F238E27FC236}">
              <a16:creationId xmlns:a16="http://schemas.microsoft.com/office/drawing/2014/main" id="{3EB134D8-E42B-49DC-AC22-783AE8BA2CA8}"/>
            </a:ext>
          </a:extLst>
        </xdr:cNvPr>
        <xdr:cNvSpPr/>
      </xdr:nvSpPr>
      <xdr:spPr>
        <a:xfrm>
          <a:off x="1357884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34289</xdr:rowOff>
    </xdr:to>
    <xdr:cxnSp macro="">
      <xdr:nvCxnSpPr>
        <xdr:cNvPr id="782" name="直線コネクタ 781">
          <a:extLst>
            <a:ext uri="{FF2B5EF4-FFF2-40B4-BE49-F238E27FC236}">
              <a16:creationId xmlns:a16="http://schemas.microsoft.com/office/drawing/2014/main" id="{22F7A4BB-3644-4665-8021-96E41419FC94}"/>
            </a:ext>
          </a:extLst>
        </xdr:cNvPr>
        <xdr:cNvCxnSpPr/>
      </xdr:nvCxnSpPr>
      <xdr:spPr>
        <a:xfrm>
          <a:off x="13629640" y="1760220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99061</xdr:rowOff>
    </xdr:from>
    <xdr:to>
      <xdr:col>76</xdr:col>
      <xdr:colOff>165100</xdr:colOff>
      <xdr:row>105</xdr:row>
      <xdr:rowOff>29211</xdr:rowOff>
    </xdr:to>
    <xdr:sp macro="" textlink="">
      <xdr:nvSpPr>
        <xdr:cNvPr id="783" name="楕円 782">
          <a:extLst>
            <a:ext uri="{FF2B5EF4-FFF2-40B4-BE49-F238E27FC236}">
              <a16:creationId xmlns:a16="http://schemas.microsoft.com/office/drawing/2014/main" id="{03BA8840-DE40-4D8B-8388-CFC7F6C309D2}"/>
            </a:ext>
          </a:extLst>
        </xdr:cNvPr>
        <xdr:cNvSpPr/>
      </xdr:nvSpPr>
      <xdr:spPr>
        <a:xfrm>
          <a:off x="12804140" y="17533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149861</xdr:rowOff>
    </xdr:from>
    <xdr:to>
      <xdr:col>81</xdr:col>
      <xdr:colOff>50800</xdr:colOff>
      <xdr:row>105</xdr:row>
      <xdr:rowOff>0</xdr:rowOff>
    </xdr:to>
    <xdr:cxnSp macro="">
      <xdr:nvCxnSpPr>
        <xdr:cNvPr id="784" name="直線コネクタ 783">
          <a:extLst>
            <a:ext uri="{FF2B5EF4-FFF2-40B4-BE49-F238E27FC236}">
              <a16:creationId xmlns:a16="http://schemas.microsoft.com/office/drawing/2014/main" id="{B63F781A-5F87-4BD8-9737-5837F18668E6}"/>
            </a:ext>
          </a:extLst>
        </xdr:cNvPr>
        <xdr:cNvCxnSpPr/>
      </xdr:nvCxnSpPr>
      <xdr:spPr>
        <a:xfrm>
          <a:off x="12854940" y="17584421"/>
          <a:ext cx="7747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64770</xdr:rowOff>
    </xdr:from>
    <xdr:to>
      <xdr:col>72</xdr:col>
      <xdr:colOff>38100</xdr:colOff>
      <xdr:row>104</xdr:row>
      <xdr:rowOff>166370</xdr:rowOff>
    </xdr:to>
    <xdr:sp macro="" textlink="">
      <xdr:nvSpPr>
        <xdr:cNvPr id="785" name="楕円 784">
          <a:extLst>
            <a:ext uri="{FF2B5EF4-FFF2-40B4-BE49-F238E27FC236}">
              <a16:creationId xmlns:a16="http://schemas.microsoft.com/office/drawing/2014/main" id="{43A162C9-244E-4D04-87D9-85E7C955B375}"/>
            </a:ext>
          </a:extLst>
        </xdr:cNvPr>
        <xdr:cNvSpPr/>
      </xdr:nvSpPr>
      <xdr:spPr>
        <a:xfrm>
          <a:off x="12029440" y="17499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115570</xdr:rowOff>
    </xdr:from>
    <xdr:to>
      <xdr:col>76</xdr:col>
      <xdr:colOff>114300</xdr:colOff>
      <xdr:row>104</xdr:row>
      <xdr:rowOff>149861</xdr:rowOff>
    </xdr:to>
    <xdr:cxnSp macro="">
      <xdr:nvCxnSpPr>
        <xdr:cNvPr id="786" name="直線コネクタ 785">
          <a:extLst>
            <a:ext uri="{FF2B5EF4-FFF2-40B4-BE49-F238E27FC236}">
              <a16:creationId xmlns:a16="http://schemas.microsoft.com/office/drawing/2014/main" id="{EB388060-2FFF-4E85-8A45-41ADB10E55A6}"/>
            </a:ext>
          </a:extLst>
        </xdr:cNvPr>
        <xdr:cNvCxnSpPr/>
      </xdr:nvCxnSpPr>
      <xdr:spPr>
        <a:xfrm>
          <a:off x="12072620" y="1755013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30480</xdr:rowOff>
    </xdr:from>
    <xdr:to>
      <xdr:col>67</xdr:col>
      <xdr:colOff>101600</xdr:colOff>
      <xdr:row>104</xdr:row>
      <xdr:rowOff>132080</xdr:rowOff>
    </xdr:to>
    <xdr:sp macro="" textlink="">
      <xdr:nvSpPr>
        <xdr:cNvPr id="787" name="楕円 786">
          <a:extLst>
            <a:ext uri="{FF2B5EF4-FFF2-40B4-BE49-F238E27FC236}">
              <a16:creationId xmlns:a16="http://schemas.microsoft.com/office/drawing/2014/main" id="{153582F0-B91A-4EBE-99DD-07C902D06F01}"/>
            </a:ext>
          </a:extLst>
        </xdr:cNvPr>
        <xdr:cNvSpPr/>
      </xdr:nvSpPr>
      <xdr:spPr>
        <a:xfrm>
          <a:off x="11231880" y="174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81280</xdr:rowOff>
    </xdr:from>
    <xdr:to>
      <xdr:col>71</xdr:col>
      <xdr:colOff>177800</xdr:colOff>
      <xdr:row>104</xdr:row>
      <xdr:rowOff>115570</xdr:rowOff>
    </xdr:to>
    <xdr:cxnSp macro="">
      <xdr:nvCxnSpPr>
        <xdr:cNvPr id="788" name="直線コネクタ 787">
          <a:extLst>
            <a:ext uri="{FF2B5EF4-FFF2-40B4-BE49-F238E27FC236}">
              <a16:creationId xmlns:a16="http://schemas.microsoft.com/office/drawing/2014/main" id="{4193F844-1617-4C1E-8F62-173F43BFDE33}"/>
            </a:ext>
          </a:extLst>
        </xdr:cNvPr>
        <xdr:cNvCxnSpPr/>
      </xdr:nvCxnSpPr>
      <xdr:spPr>
        <a:xfrm>
          <a:off x="11282680" y="175158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89" name="n_1aveValue【庁舎】&#10;有形固定資産減価償却率">
          <a:extLst>
            <a:ext uri="{FF2B5EF4-FFF2-40B4-BE49-F238E27FC236}">
              <a16:creationId xmlns:a16="http://schemas.microsoft.com/office/drawing/2014/main" id="{F8F243FF-9BAD-4294-B8AB-5E8D9F9D545D}"/>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0" name="n_2aveValue【庁舎】&#10;有形固定資産減価償却率">
          <a:extLst>
            <a:ext uri="{FF2B5EF4-FFF2-40B4-BE49-F238E27FC236}">
              <a16:creationId xmlns:a16="http://schemas.microsoft.com/office/drawing/2014/main" id="{A8C3756F-DEC7-4E1C-8F99-950F69027B75}"/>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91" name="n_3aveValue【庁舎】&#10;有形固定資産減価償却率">
          <a:extLst>
            <a:ext uri="{FF2B5EF4-FFF2-40B4-BE49-F238E27FC236}">
              <a16:creationId xmlns:a16="http://schemas.microsoft.com/office/drawing/2014/main" id="{C826D9EE-7635-4F6F-A12D-7595D26E2A14}"/>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2" name="n_4aveValue【庁舎】&#10;有形固定資産減価償却率">
          <a:extLst>
            <a:ext uri="{FF2B5EF4-FFF2-40B4-BE49-F238E27FC236}">
              <a16:creationId xmlns:a16="http://schemas.microsoft.com/office/drawing/2014/main" id="{13A6F2CF-42BB-48DD-9A25-CC99D9A046AF}"/>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793" name="n_1mainValue【庁舎】&#10;有形固定資産減価償却率">
          <a:extLst>
            <a:ext uri="{FF2B5EF4-FFF2-40B4-BE49-F238E27FC236}">
              <a16:creationId xmlns:a16="http://schemas.microsoft.com/office/drawing/2014/main" id="{5187CF8B-2C5E-4C00-B83A-BA7946944A23}"/>
            </a:ext>
          </a:extLst>
        </xdr:cNvPr>
        <xdr:cNvSpPr txBox="1"/>
      </xdr:nvSpPr>
      <xdr:spPr>
        <a:xfrm>
          <a:off x="13437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20338</xdr:rowOff>
    </xdr:from>
    <xdr:ext cx="405111" cy="259045"/>
    <xdr:sp macro="" textlink="">
      <xdr:nvSpPr>
        <xdr:cNvPr id="794" name="n_2mainValue【庁舎】&#10;有形固定資産減価償却率">
          <a:extLst>
            <a:ext uri="{FF2B5EF4-FFF2-40B4-BE49-F238E27FC236}">
              <a16:creationId xmlns:a16="http://schemas.microsoft.com/office/drawing/2014/main" id="{A2BA9420-4243-46F0-B637-39A0D13C75D5}"/>
            </a:ext>
          </a:extLst>
        </xdr:cNvPr>
        <xdr:cNvSpPr txBox="1"/>
      </xdr:nvSpPr>
      <xdr:spPr>
        <a:xfrm>
          <a:off x="126752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157497</xdr:rowOff>
    </xdr:from>
    <xdr:ext cx="405111" cy="259045"/>
    <xdr:sp macro="" textlink="">
      <xdr:nvSpPr>
        <xdr:cNvPr id="795" name="n_3mainValue【庁舎】&#10;有形固定資産減価償却率">
          <a:extLst>
            <a:ext uri="{FF2B5EF4-FFF2-40B4-BE49-F238E27FC236}">
              <a16:creationId xmlns:a16="http://schemas.microsoft.com/office/drawing/2014/main" id="{439B4B34-C9C8-4C17-A6A6-D6D5DAB84BF5}"/>
            </a:ext>
          </a:extLst>
        </xdr:cNvPr>
        <xdr:cNvSpPr txBox="1"/>
      </xdr:nvSpPr>
      <xdr:spPr>
        <a:xfrm>
          <a:off x="119005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123207</xdr:rowOff>
    </xdr:from>
    <xdr:ext cx="405111" cy="259045"/>
    <xdr:sp macro="" textlink="">
      <xdr:nvSpPr>
        <xdr:cNvPr id="796" name="n_4mainValue【庁舎】&#10;有形固定資産減価償却率">
          <a:extLst>
            <a:ext uri="{FF2B5EF4-FFF2-40B4-BE49-F238E27FC236}">
              <a16:creationId xmlns:a16="http://schemas.microsoft.com/office/drawing/2014/main" id="{332ABEDF-75F9-4C92-9002-1064D1D84414}"/>
            </a:ext>
          </a:extLst>
        </xdr:cNvPr>
        <xdr:cNvSpPr txBox="1"/>
      </xdr:nvSpPr>
      <xdr:spPr>
        <a:xfrm>
          <a:off x="11102984" y="1755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4EC7DCE1-4827-4E9D-AA0A-06F57587E37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618D23C-FDE5-4C2E-B7BB-F856C669BE1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6A54F52-4CFB-4757-9B53-D4F58BBB7E8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ACE4C8A3-C92E-4E13-BF15-E27F7350A46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C67084B0-C38D-4589-9C0E-8B41B66AF3C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C0925D9-CF67-40DE-B1D2-99B74F4C15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9CC9B2C-B6FA-4A93-91E9-BDE7364664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C3D07BC-05F3-4988-AE8A-3D788782796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DBDB995-3DB1-48C6-BC8D-B03E08EF216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223E68CF-523F-46FF-AB93-82BF0EB3877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E2D7453B-2113-4151-8768-4E4CE7B11581}"/>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D482663A-5740-4590-95CF-EBCB7382B56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A08CA9A3-F7F4-4C3C-9936-0DB6C0AE4B9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5F8A96D9-F47E-4229-BD66-E026337F099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D31042F4-E66B-4290-8963-F4709C4DA38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CB4CCAF5-B1D9-47EE-9532-3084CDE950D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F21CD8A6-DC52-4C33-BA5B-559BA331F88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EBC13878-2362-4A37-A0E7-1FABF2D1463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D7B5E0B-0DD2-4BB0-B3FE-C3C13E5513A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4E7C6D5B-90C7-4D6A-B3B0-1857AAA2CA7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B4DAD5A6-8F0D-4FA6-B7D9-A99B55EFAEC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F8A3B082-D1DD-4197-BEE5-CE139D6DAE9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BB9AC919-D693-4A15-9231-E7E240DF524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AA5B0463-610B-4F04-B73E-04FC19C5F5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F707A33E-26C1-4BCF-8E3A-049CAA94F35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772B9BF3-965D-4911-B349-6C43931B4ED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ECB63AC8-9DF8-4A3C-B4AF-6F099F1CD13B}"/>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BFDFCB24-3E45-4A9B-A012-828C3B8ED98E}"/>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B5DA28E9-5131-4F90-A83E-A540A9834A35}"/>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12FA2AA7-6EF5-4BBB-82B0-9A89B2FE529F}"/>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BB35E9B0-EB8E-4835-84AC-9DB5F075814C}"/>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a:extLst>
            <a:ext uri="{FF2B5EF4-FFF2-40B4-BE49-F238E27FC236}">
              <a16:creationId xmlns:a16="http://schemas.microsoft.com/office/drawing/2014/main" id="{920D8806-81FF-4E68-80C7-DDFB4FBD10D8}"/>
            </a:ext>
          </a:extLst>
        </xdr:cNvPr>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9E822505-2659-485E-9D3B-A57651D4393C}"/>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AAC76634-4F49-4B9A-B4A2-AFDBFE19EE6C}"/>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23CE0A6C-0E16-4021-BD92-A579B5B55B91}"/>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7CEC8627-E966-49A4-BED5-1947C58234C3}"/>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C9DDE240-8CCE-4D44-9F6D-1F97F956C2F0}"/>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40FBCEC-AF44-41FD-B4A2-96674CABF86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2F6A64F-4C6B-4D78-8385-C1541887DEC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3B93427-F63B-4FB7-8D58-33B2E80BA40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3445959-4408-4446-BF1F-204DECEC2D2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8252BD1-6280-47A8-98DE-D4254729F06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839" name="楕円 838">
          <a:extLst>
            <a:ext uri="{FF2B5EF4-FFF2-40B4-BE49-F238E27FC236}">
              <a16:creationId xmlns:a16="http://schemas.microsoft.com/office/drawing/2014/main" id="{0CE80534-46BD-445D-93B5-E8C2CDBF2E8C}"/>
            </a:ext>
          </a:extLst>
        </xdr:cNvPr>
        <xdr:cNvSpPr/>
      </xdr:nvSpPr>
      <xdr:spPr>
        <a:xfrm>
          <a:off x="1945894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840" name="【庁舎】&#10;一人当たり面積該当値テキスト">
          <a:extLst>
            <a:ext uri="{FF2B5EF4-FFF2-40B4-BE49-F238E27FC236}">
              <a16:creationId xmlns:a16="http://schemas.microsoft.com/office/drawing/2014/main" id="{A1AE4634-D8AB-4069-8199-C981C6F4FE29}"/>
            </a:ext>
          </a:extLst>
        </xdr:cNvPr>
        <xdr:cNvSpPr txBox="1"/>
      </xdr:nvSpPr>
      <xdr:spPr>
        <a:xfrm>
          <a:off x="19547840" y="176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41" name="楕円 840">
          <a:extLst>
            <a:ext uri="{FF2B5EF4-FFF2-40B4-BE49-F238E27FC236}">
              <a16:creationId xmlns:a16="http://schemas.microsoft.com/office/drawing/2014/main" id="{96E88E4E-E86F-4BE9-9ACC-B422D54A9A2D}"/>
            </a:ext>
          </a:extLst>
        </xdr:cNvPr>
        <xdr:cNvSpPr/>
      </xdr:nvSpPr>
      <xdr:spPr>
        <a:xfrm>
          <a:off x="1873504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92529</xdr:rowOff>
    </xdr:to>
    <xdr:cxnSp macro="">
      <xdr:nvCxnSpPr>
        <xdr:cNvPr id="842" name="直線コネクタ 841">
          <a:extLst>
            <a:ext uri="{FF2B5EF4-FFF2-40B4-BE49-F238E27FC236}">
              <a16:creationId xmlns:a16="http://schemas.microsoft.com/office/drawing/2014/main" id="{24A910AB-8A7E-4D15-9129-2B297BB629C0}"/>
            </a:ext>
          </a:extLst>
        </xdr:cNvPr>
        <xdr:cNvCxnSpPr/>
      </xdr:nvCxnSpPr>
      <xdr:spPr>
        <a:xfrm flipV="1">
          <a:off x="18778220" y="17852571"/>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43" name="楕円 842">
          <a:extLst>
            <a:ext uri="{FF2B5EF4-FFF2-40B4-BE49-F238E27FC236}">
              <a16:creationId xmlns:a16="http://schemas.microsoft.com/office/drawing/2014/main" id="{299DE172-08B9-4CB3-B8C5-1E153C611910}"/>
            </a:ext>
          </a:extLst>
        </xdr:cNvPr>
        <xdr:cNvSpPr/>
      </xdr:nvSpPr>
      <xdr:spPr>
        <a:xfrm>
          <a:off x="179374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102326</xdr:rowOff>
    </xdr:to>
    <xdr:cxnSp macro="">
      <xdr:nvCxnSpPr>
        <xdr:cNvPr id="844" name="直線コネクタ 843">
          <a:extLst>
            <a:ext uri="{FF2B5EF4-FFF2-40B4-BE49-F238E27FC236}">
              <a16:creationId xmlns:a16="http://schemas.microsoft.com/office/drawing/2014/main" id="{4F6016CF-E696-4627-BC29-EFCF376310DD}"/>
            </a:ext>
          </a:extLst>
        </xdr:cNvPr>
        <xdr:cNvCxnSpPr/>
      </xdr:nvCxnSpPr>
      <xdr:spPr>
        <a:xfrm flipV="1">
          <a:off x="17988280" y="17862369"/>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45" name="楕円 844">
          <a:extLst>
            <a:ext uri="{FF2B5EF4-FFF2-40B4-BE49-F238E27FC236}">
              <a16:creationId xmlns:a16="http://schemas.microsoft.com/office/drawing/2014/main" id="{0D16DC8A-285E-4B7E-9DF2-4EDDF670F05C}"/>
            </a:ext>
          </a:extLst>
        </xdr:cNvPr>
        <xdr:cNvSpPr/>
      </xdr:nvSpPr>
      <xdr:spPr>
        <a:xfrm>
          <a:off x="1716278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105592</xdr:rowOff>
    </xdr:to>
    <xdr:cxnSp macro="">
      <xdr:nvCxnSpPr>
        <xdr:cNvPr id="846" name="直線コネクタ 845">
          <a:extLst>
            <a:ext uri="{FF2B5EF4-FFF2-40B4-BE49-F238E27FC236}">
              <a16:creationId xmlns:a16="http://schemas.microsoft.com/office/drawing/2014/main" id="{0542B359-6239-40DD-8B8E-964B8679D695}"/>
            </a:ext>
          </a:extLst>
        </xdr:cNvPr>
        <xdr:cNvCxnSpPr/>
      </xdr:nvCxnSpPr>
      <xdr:spPr>
        <a:xfrm flipV="1">
          <a:off x="17213580" y="1787216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7" name="楕円 846">
          <a:extLst>
            <a:ext uri="{FF2B5EF4-FFF2-40B4-BE49-F238E27FC236}">
              <a16:creationId xmlns:a16="http://schemas.microsoft.com/office/drawing/2014/main" id="{A07E722E-A713-446E-92D8-AC23B76676EF}"/>
            </a:ext>
          </a:extLst>
        </xdr:cNvPr>
        <xdr:cNvSpPr/>
      </xdr:nvSpPr>
      <xdr:spPr>
        <a:xfrm>
          <a:off x="16388080" y="17831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112123</xdr:rowOff>
    </xdr:to>
    <xdr:cxnSp macro="">
      <xdr:nvCxnSpPr>
        <xdr:cNvPr id="848" name="直線コネクタ 847">
          <a:extLst>
            <a:ext uri="{FF2B5EF4-FFF2-40B4-BE49-F238E27FC236}">
              <a16:creationId xmlns:a16="http://schemas.microsoft.com/office/drawing/2014/main" id="{3285B0FD-9908-4197-9B43-84D1F0FC1DA1}"/>
            </a:ext>
          </a:extLst>
        </xdr:cNvPr>
        <xdr:cNvCxnSpPr/>
      </xdr:nvCxnSpPr>
      <xdr:spPr>
        <a:xfrm flipV="1">
          <a:off x="16431260" y="1787543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49" name="n_1aveValue【庁舎】&#10;一人当たり面積">
          <a:extLst>
            <a:ext uri="{FF2B5EF4-FFF2-40B4-BE49-F238E27FC236}">
              <a16:creationId xmlns:a16="http://schemas.microsoft.com/office/drawing/2014/main" id="{DC6908E5-5E98-49AD-B1CE-9EB86A0075ED}"/>
            </a:ext>
          </a:extLst>
        </xdr:cNvPr>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0F669625-42BC-46EB-9456-B447AA09DC60}"/>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3488CE09-B79B-4E89-B660-DE481904A134}"/>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a:extLst>
            <a:ext uri="{FF2B5EF4-FFF2-40B4-BE49-F238E27FC236}">
              <a16:creationId xmlns:a16="http://schemas.microsoft.com/office/drawing/2014/main" id="{9B7C4B5B-428A-4519-8961-50C70537757E}"/>
            </a:ext>
          </a:extLst>
        </xdr:cNvPr>
        <xdr:cNvSpPr txBox="1"/>
      </xdr:nvSpPr>
      <xdr:spPr>
        <a:xfrm>
          <a:off x="162268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853" name="n_1mainValue【庁舎】&#10;一人当たり面積">
          <a:extLst>
            <a:ext uri="{FF2B5EF4-FFF2-40B4-BE49-F238E27FC236}">
              <a16:creationId xmlns:a16="http://schemas.microsoft.com/office/drawing/2014/main" id="{41DE2DD5-91C7-4F4D-B223-635B61FA2E04}"/>
            </a:ext>
          </a:extLst>
        </xdr:cNvPr>
        <xdr:cNvSpPr txBox="1"/>
      </xdr:nvSpPr>
      <xdr:spPr>
        <a:xfrm>
          <a:off x="1856112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54" name="n_2mainValue【庁舎】&#10;一人当たり面積">
          <a:extLst>
            <a:ext uri="{FF2B5EF4-FFF2-40B4-BE49-F238E27FC236}">
              <a16:creationId xmlns:a16="http://schemas.microsoft.com/office/drawing/2014/main" id="{39234980-2C68-4E61-BAD0-61FFB34E5F78}"/>
            </a:ext>
          </a:extLst>
        </xdr:cNvPr>
        <xdr:cNvSpPr txBox="1"/>
      </xdr:nvSpPr>
      <xdr:spPr>
        <a:xfrm>
          <a:off x="177762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855" name="n_3mainValue【庁舎】&#10;一人当たり面積">
          <a:extLst>
            <a:ext uri="{FF2B5EF4-FFF2-40B4-BE49-F238E27FC236}">
              <a16:creationId xmlns:a16="http://schemas.microsoft.com/office/drawing/2014/main" id="{69086BCD-309B-40C9-8414-7A16FE0BCEA6}"/>
            </a:ext>
          </a:extLst>
        </xdr:cNvPr>
        <xdr:cNvSpPr txBox="1"/>
      </xdr:nvSpPr>
      <xdr:spPr>
        <a:xfrm>
          <a:off x="170015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6" name="n_4mainValue【庁舎】&#10;一人当たり面積">
          <a:extLst>
            <a:ext uri="{FF2B5EF4-FFF2-40B4-BE49-F238E27FC236}">
              <a16:creationId xmlns:a16="http://schemas.microsoft.com/office/drawing/2014/main" id="{51293E42-ACC6-49E0-9611-B06831F18025}"/>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AF9C698-0354-48A3-A7ED-E2623C3EDD1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E228112-B86A-4A35-906A-F0C4C489B9C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40A6C797-1574-4D79-B554-D3ABC360234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４年度に「不燃ごみ等中継施設」を新たに建設したうえに、老朽化が進んでいた焼却場を解体したことから、有形固定資産減価償却率は類似団体と比較すると３５．８ポイント低い２５．３％となった。体育館・プールについては、類似団体と比較して減価償却が進んでいることから、存続する施設については長寿命化等の適正管理に努める。保健センター、市民会館など類似団体と比較すると特に減価償却が進行している施設については、個別施設計画においては存続する施設と位置付けられていることから、外壁や屋上、空調機などの設備の改修により長寿命化に努める。主に老人憩の家で構成されている福祉施設については、木造のものが多く有形固定資産減価償却率は９０．８％と特に減価償却が進んでいる状況である。耐震基準を満たしていない施設もあることから、集約化・複合化を進めるなど早急に検討しなければならない。消防施設については、耐震基準を満たしていない屯所の改築を進めていることから、有形固定資産減価償却比率は今後改善する見込みである。庁舎については、耐震基準は満たしているものの、類似団体と比較しても減価償却が進んでいる状況であることから、設備の改修等により長寿命化に努める。類似団体と比較すると全体的に施設の保有量が多く見受けられるとともに、公共施設等総合管理計画において延べ床面積を２０％縮減するという目標を掲げていることから、施設の今後のあり方について慎重に検討し、集約化や不要になった施設については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6&#20844;&#20250;&#35336;\R6(R4&#27770;&#31639;)\08_&#20196;&#21644;4&#24180;&#24230;&#36001;&#25919;&#29366;&#27841;&#36039;&#26009;&#38598;&#12398;&#20316;&#25104;&#12395;&#12388;&#12356;&#12390;&#65288;2&#22238;&#30446;&#12539;&#22320;&#26041;&#20844;&#20250;&#35336;&#38306;&#20418;&#65289;\03%20&#24066;&#30010;&#26449;&#22238;&#31572;\25&#19978;&#29287;&#30010;&#9675;\&#215;zai04-25kanma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122.9</v>
          </cell>
          <cell r="BX51">
            <v>115.3</v>
          </cell>
          <cell r="CF51">
            <v>102.2</v>
          </cell>
          <cell r="CN51">
            <v>85.9</v>
          </cell>
          <cell r="CV51">
            <v>84.6</v>
          </cell>
        </row>
        <row r="53">
          <cell r="BP53">
            <v>67.900000000000006</v>
          </cell>
          <cell r="BX53">
            <v>69.099999999999994</v>
          </cell>
          <cell r="CF53">
            <v>70.3</v>
          </cell>
          <cell r="CN53">
            <v>71</v>
          </cell>
          <cell r="CV53">
            <v>66.8</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122.9</v>
          </cell>
          <cell r="BX73">
            <v>115.3</v>
          </cell>
          <cell r="CF73">
            <v>102.2</v>
          </cell>
          <cell r="CN73">
            <v>85.9</v>
          </cell>
          <cell r="CV73">
            <v>84.6</v>
          </cell>
        </row>
        <row r="75">
          <cell r="BP75">
            <v>14</v>
          </cell>
          <cell r="BX75">
            <v>13.9</v>
          </cell>
          <cell r="CF75">
            <v>13.9</v>
          </cell>
          <cell r="CN75">
            <v>13.7</v>
          </cell>
          <cell r="CV75">
            <v>13</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83</v>
      </c>
      <c r="C2" s="178"/>
      <c r="D2" s="179"/>
    </row>
    <row r="3" spans="1:119" ht="18.75" customHeight="1" thickBot="1" x14ac:dyDescent="0.25">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9924325</v>
      </c>
      <c r="BO4" s="415"/>
      <c r="BP4" s="415"/>
      <c r="BQ4" s="415"/>
      <c r="BR4" s="415"/>
      <c r="BS4" s="415"/>
      <c r="BT4" s="415"/>
      <c r="BU4" s="416"/>
      <c r="BV4" s="414">
        <v>9892038</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6.5</v>
      </c>
      <c r="DC4" s="589"/>
      <c r="DD4" s="589"/>
      <c r="DE4" s="589"/>
      <c r="DF4" s="589"/>
      <c r="DG4" s="589"/>
      <c r="DH4" s="589"/>
      <c r="DI4" s="590"/>
    </row>
    <row r="5" spans="1:119" ht="18.75" customHeight="1" x14ac:dyDescent="0.2">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9584959</v>
      </c>
      <c r="BO5" s="420"/>
      <c r="BP5" s="420"/>
      <c r="BQ5" s="420"/>
      <c r="BR5" s="420"/>
      <c r="BS5" s="420"/>
      <c r="BT5" s="420"/>
      <c r="BU5" s="421"/>
      <c r="BV5" s="419">
        <v>9303676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94.9</v>
      </c>
      <c r="CU5" s="390"/>
      <c r="CV5" s="390"/>
      <c r="CW5" s="390"/>
      <c r="CX5" s="390"/>
      <c r="CY5" s="390"/>
      <c r="CZ5" s="390"/>
      <c r="DA5" s="391"/>
      <c r="DB5" s="389">
        <v>91.7</v>
      </c>
      <c r="DC5" s="390"/>
      <c r="DD5" s="390"/>
      <c r="DE5" s="390"/>
      <c r="DF5" s="390"/>
      <c r="DG5" s="390"/>
      <c r="DH5" s="390"/>
      <c r="DI5" s="391"/>
    </row>
    <row r="6" spans="1:119" ht="18.75" customHeight="1" x14ac:dyDescent="0.2">
      <c r="A6" s="177"/>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339366</v>
      </c>
      <c r="BO6" s="420"/>
      <c r="BP6" s="420"/>
      <c r="BQ6" s="420"/>
      <c r="BR6" s="420"/>
      <c r="BS6" s="420"/>
      <c r="BT6" s="420"/>
      <c r="BU6" s="421"/>
      <c r="BV6" s="419">
        <v>588362</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96.4</v>
      </c>
      <c r="CU6" s="563"/>
      <c r="CV6" s="563"/>
      <c r="CW6" s="563"/>
      <c r="CX6" s="563"/>
      <c r="CY6" s="563"/>
      <c r="CZ6" s="563"/>
      <c r="DA6" s="564"/>
      <c r="DB6" s="562">
        <v>96.8</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55114</v>
      </c>
      <c r="BO7" s="420"/>
      <c r="BP7" s="420"/>
      <c r="BQ7" s="420"/>
      <c r="BR7" s="420"/>
      <c r="BS7" s="420"/>
      <c r="BT7" s="420"/>
      <c r="BU7" s="421"/>
      <c r="BV7" s="419">
        <v>233800</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5325987</v>
      </c>
      <c r="CU7" s="420"/>
      <c r="CV7" s="420"/>
      <c r="CW7" s="420"/>
      <c r="CX7" s="420"/>
      <c r="CY7" s="420"/>
      <c r="CZ7" s="420"/>
      <c r="DA7" s="421"/>
      <c r="DB7" s="419">
        <v>5473383</v>
      </c>
      <c r="DC7" s="420"/>
      <c r="DD7" s="420"/>
      <c r="DE7" s="420"/>
      <c r="DF7" s="420"/>
      <c r="DG7" s="420"/>
      <c r="DH7" s="420"/>
      <c r="DI7" s="421"/>
    </row>
    <row r="8" spans="1:119" ht="18.75" customHeight="1" thickBot="1" x14ac:dyDescent="0.25">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284252</v>
      </c>
      <c r="BO8" s="420"/>
      <c r="BP8" s="420"/>
      <c r="BQ8" s="420"/>
      <c r="BR8" s="420"/>
      <c r="BS8" s="420"/>
      <c r="BT8" s="420"/>
      <c r="BU8" s="421"/>
      <c r="BV8" s="419">
        <v>354562</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0.46</v>
      </c>
      <c r="CU8" s="523"/>
      <c r="CV8" s="523"/>
      <c r="CW8" s="523"/>
      <c r="CX8" s="523"/>
      <c r="CY8" s="523"/>
      <c r="CZ8" s="523"/>
      <c r="DA8" s="524"/>
      <c r="DB8" s="522">
        <v>0.47</v>
      </c>
      <c r="DC8" s="523"/>
      <c r="DD8" s="523"/>
      <c r="DE8" s="523"/>
      <c r="DF8" s="523"/>
      <c r="DG8" s="523"/>
      <c r="DH8" s="523"/>
      <c r="DI8" s="524"/>
    </row>
    <row r="9" spans="1:119" ht="18.75" customHeight="1" thickBot="1" x14ac:dyDescent="0.25">
      <c r="A9" s="177"/>
      <c r="B9" s="551" t="s">
        <v>115</v>
      </c>
      <c r="C9" s="552"/>
      <c r="D9" s="552"/>
      <c r="E9" s="552"/>
      <c r="F9" s="552"/>
      <c r="G9" s="552"/>
      <c r="H9" s="552"/>
      <c r="I9" s="552"/>
      <c r="J9" s="552"/>
      <c r="K9" s="472"/>
      <c r="L9" s="553" t="s">
        <v>116</v>
      </c>
      <c r="M9" s="554"/>
      <c r="N9" s="554"/>
      <c r="O9" s="554"/>
      <c r="P9" s="554"/>
      <c r="Q9" s="555"/>
      <c r="R9" s="556">
        <v>21714</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96</v>
      </c>
      <c r="AV9" s="467"/>
      <c r="AW9" s="467"/>
      <c r="AX9" s="467"/>
      <c r="AY9" s="399" t="s">
        <v>119</v>
      </c>
      <c r="AZ9" s="400"/>
      <c r="BA9" s="400"/>
      <c r="BB9" s="400"/>
      <c r="BC9" s="400"/>
      <c r="BD9" s="400"/>
      <c r="BE9" s="400"/>
      <c r="BF9" s="400"/>
      <c r="BG9" s="400"/>
      <c r="BH9" s="400"/>
      <c r="BI9" s="400"/>
      <c r="BJ9" s="400"/>
      <c r="BK9" s="400"/>
      <c r="BL9" s="400"/>
      <c r="BM9" s="401"/>
      <c r="BN9" s="419">
        <v>-70310</v>
      </c>
      <c r="BO9" s="420"/>
      <c r="BP9" s="420"/>
      <c r="BQ9" s="420"/>
      <c r="BR9" s="420"/>
      <c r="BS9" s="420"/>
      <c r="BT9" s="420"/>
      <c r="BU9" s="421"/>
      <c r="BV9" s="419">
        <v>138181</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17.600000000000001</v>
      </c>
      <c r="CU9" s="390"/>
      <c r="CV9" s="390"/>
      <c r="CW9" s="390"/>
      <c r="CX9" s="390"/>
      <c r="CY9" s="390"/>
      <c r="CZ9" s="390"/>
      <c r="DA9" s="391"/>
      <c r="DB9" s="389">
        <v>18.5</v>
      </c>
      <c r="DC9" s="390"/>
      <c r="DD9" s="390"/>
      <c r="DE9" s="390"/>
      <c r="DF9" s="390"/>
      <c r="DG9" s="390"/>
      <c r="DH9" s="390"/>
      <c r="DI9" s="391"/>
    </row>
    <row r="10" spans="1:119" ht="18.75" customHeight="1" thickBot="1" x14ac:dyDescent="0.25">
      <c r="A10" s="177"/>
      <c r="B10" s="551"/>
      <c r="C10" s="552"/>
      <c r="D10" s="552"/>
      <c r="E10" s="552"/>
      <c r="F10" s="552"/>
      <c r="G10" s="552"/>
      <c r="H10" s="552"/>
      <c r="I10" s="552"/>
      <c r="J10" s="552"/>
      <c r="K10" s="472"/>
      <c r="L10" s="392" t="s">
        <v>121</v>
      </c>
      <c r="M10" s="393"/>
      <c r="N10" s="393"/>
      <c r="O10" s="393"/>
      <c r="P10" s="393"/>
      <c r="Q10" s="394"/>
      <c r="R10" s="395">
        <v>22054</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305544</v>
      </c>
      <c r="BO10" s="420"/>
      <c r="BP10" s="420"/>
      <c r="BQ10" s="420"/>
      <c r="BR10" s="420"/>
      <c r="BS10" s="420"/>
      <c r="BT10" s="420"/>
      <c r="BU10" s="421"/>
      <c r="BV10" s="419">
        <v>188263</v>
      </c>
      <c r="BW10" s="420"/>
      <c r="BX10" s="420"/>
      <c r="BY10" s="420"/>
      <c r="BZ10" s="420"/>
      <c r="CA10" s="420"/>
      <c r="CB10" s="420"/>
      <c r="CC10" s="421"/>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123</v>
      </c>
      <c r="AV11" s="467"/>
      <c r="AW11" s="467"/>
      <c r="AX11" s="467"/>
      <c r="AY11" s="399" t="s">
        <v>129</v>
      </c>
      <c r="AZ11" s="400"/>
      <c r="BA11" s="400"/>
      <c r="BB11" s="400"/>
      <c r="BC11" s="400"/>
      <c r="BD11" s="400"/>
      <c r="BE11" s="400"/>
      <c r="BF11" s="400"/>
      <c r="BG11" s="400"/>
      <c r="BH11" s="400"/>
      <c r="BI11" s="400"/>
      <c r="BJ11" s="400"/>
      <c r="BK11" s="400"/>
      <c r="BL11" s="400"/>
      <c r="BM11" s="401"/>
      <c r="BN11" s="419">
        <v>92400</v>
      </c>
      <c r="BO11" s="420"/>
      <c r="BP11" s="420"/>
      <c r="BQ11" s="420"/>
      <c r="BR11" s="420"/>
      <c r="BS11" s="420"/>
      <c r="BT11" s="420"/>
      <c r="BU11" s="421"/>
      <c r="BV11" s="419">
        <v>121912</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77"/>
      <c r="B12" s="525" t="s">
        <v>133</v>
      </c>
      <c r="C12" s="526"/>
      <c r="D12" s="526"/>
      <c r="E12" s="526"/>
      <c r="F12" s="526"/>
      <c r="G12" s="526"/>
      <c r="H12" s="526"/>
      <c r="I12" s="526"/>
      <c r="J12" s="526"/>
      <c r="K12" s="527"/>
      <c r="L12" s="534" t="s">
        <v>134</v>
      </c>
      <c r="M12" s="535"/>
      <c r="N12" s="535"/>
      <c r="O12" s="535"/>
      <c r="P12" s="535"/>
      <c r="Q12" s="536"/>
      <c r="R12" s="537">
        <v>21612</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123</v>
      </c>
      <c r="AV12" s="467"/>
      <c r="AW12" s="467"/>
      <c r="AX12" s="467"/>
      <c r="AY12" s="399" t="s">
        <v>138</v>
      </c>
      <c r="AZ12" s="400"/>
      <c r="BA12" s="400"/>
      <c r="BB12" s="400"/>
      <c r="BC12" s="400"/>
      <c r="BD12" s="400"/>
      <c r="BE12" s="400"/>
      <c r="BF12" s="400"/>
      <c r="BG12" s="400"/>
      <c r="BH12" s="400"/>
      <c r="BI12" s="400"/>
      <c r="BJ12" s="400"/>
      <c r="BK12" s="400"/>
      <c r="BL12" s="400"/>
      <c r="BM12" s="401"/>
      <c r="BN12" s="419">
        <v>219586</v>
      </c>
      <c r="BO12" s="420"/>
      <c r="BP12" s="420"/>
      <c r="BQ12" s="420"/>
      <c r="BR12" s="420"/>
      <c r="BS12" s="420"/>
      <c r="BT12" s="420"/>
      <c r="BU12" s="421"/>
      <c r="BV12" s="419">
        <v>159946</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9" t="s">
        <v>141</v>
      </c>
      <c r="N13" s="510"/>
      <c r="O13" s="510"/>
      <c r="P13" s="510"/>
      <c r="Q13" s="511"/>
      <c r="R13" s="512">
        <v>21393</v>
      </c>
      <c r="S13" s="513"/>
      <c r="T13" s="513"/>
      <c r="U13" s="513"/>
      <c r="V13" s="514"/>
      <c r="W13" s="500" t="s">
        <v>142</v>
      </c>
      <c r="X13" s="442"/>
      <c r="Y13" s="442"/>
      <c r="Z13" s="442"/>
      <c r="AA13" s="442"/>
      <c r="AB13" s="443"/>
      <c r="AC13" s="395">
        <v>69</v>
      </c>
      <c r="AD13" s="396"/>
      <c r="AE13" s="396"/>
      <c r="AF13" s="396"/>
      <c r="AG13" s="397"/>
      <c r="AH13" s="395">
        <v>58</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108048</v>
      </c>
      <c r="BO13" s="420"/>
      <c r="BP13" s="420"/>
      <c r="BQ13" s="420"/>
      <c r="BR13" s="420"/>
      <c r="BS13" s="420"/>
      <c r="BT13" s="420"/>
      <c r="BU13" s="421"/>
      <c r="BV13" s="419">
        <v>288410</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13</v>
      </c>
      <c r="CU13" s="390"/>
      <c r="CV13" s="390"/>
      <c r="CW13" s="390"/>
      <c r="CX13" s="390"/>
      <c r="CY13" s="390"/>
      <c r="CZ13" s="390"/>
      <c r="DA13" s="391"/>
      <c r="DB13" s="389">
        <v>13.7</v>
      </c>
      <c r="DC13" s="390"/>
      <c r="DD13" s="390"/>
      <c r="DE13" s="390"/>
      <c r="DF13" s="390"/>
      <c r="DG13" s="390"/>
      <c r="DH13" s="390"/>
      <c r="DI13" s="391"/>
    </row>
    <row r="14" spans="1:119" ht="18.75" customHeight="1" thickBot="1" x14ac:dyDescent="0.25">
      <c r="A14" s="177"/>
      <c r="B14" s="528"/>
      <c r="C14" s="529"/>
      <c r="D14" s="529"/>
      <c r="E14" s="529"/>
      <c r="F14" s="529"/>
      <c r="G14" s="529"/>
      <c r="H14" s="529"/>
      <c r="I14" s="529"/>
      <c r="J14" s="529"/>
      <c r="K14" s="530"/>
      <c r="L14" s="502" t="s">
        <v>147</v>
      </c>
      <c r="M14" s="546"/>
      <c r="N14" s="546"/>
      <c r="O14" s="546"/>
      <c r="P14" s="546"/>
      <c r="Q14" s="547"/>
      <c r="R14" s="512">
        <v>21910</v>
      </c>
      <c r="S14" s="513"/>
      <c r="T14" s="513"/>
      <c r="U14" s="513"/>
      <c r="V14" s="514"/>
      <c r="W14" s="515"/>
      <c r="X14" s="445"/>
      <c r="Y14" s="445"/>
      <c r="Z14" s="445"/>
      <c r="AA14" s="445"/>
      <c r="AB14" s="446"/>
      <c r="AC14" s="505">
        <v>0.8</v>
      </c>
      <c r="AD14" s="506"/>
      <c r="AE14" s="506"/>
      <c r="AF14" s="506"/>
      <c r="AG14" s="507"/>
      <c r="AH14" s="505">
        <v>0.7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84.6</v>
      </c>
      <c r="CU14" s="517"/>
      <c r="CV14" s="517"/>
      <c r="CW14" s="517"/>
      <c r="CX14" s="517"/>
      <c r="CY14" s="517"/>
      <c r="CZ14" s="517"/>
      <c r="DA14" s="518"/>
      <c r="DB14" s="516">
        <v>85.9</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9" t="s">
        <v>149</v>
      </c>
      <c r="N15" s="510"/>
      <c r="O15" s="510"/>
      <c r="P15" s="510"/>
      <c r="Q15" s="511"/>
      <c r="R15" s="512">
        <v>21725</v>
      </c>
      <c r="S15" s="513"/>
      <c r="T15" s="513"/>
      <c r="U15" s="513"/>
      <c r="V15" s="514"/>
      <c r="W15" s="500" t="s">
        <v>150</v>
      </c>
      <c r="X15" s="442"/>
      <c r="Y15" s="442"/>
      <c r="Z15" s="442"/>
      <c r="AA15" s="442"/>
      <c r="AB15" s="443"/>
      <c r="AC15" s="395">
        <v>2102</v>
      </c>
      <c r="AD15" s="396"/>
      <c r="AE15" s="396"/>
      <c r="AF15" s="396"/>
      <c r="AG15" s="397"/>
      <c r="AH15" s="395">
        <v>2095</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2144513</v>
      </c>
      <c r="BO15" s="415"/>
      <c r="BP15" s="415"/>
      <c r="BQ15" s="415"/>
      <c r="BR15" s="415"/>
      <c r="BS15" s="415"/>
      <c r="BT15" s="415"/>
      <c r="BU15" s="416"/>
      <c r="BV15" s="414">
        <v>2075710</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24.3</v>
      </c>
      <c r="AD16" s="506"/>
      <c r="AE16" s="506"/>
      <c r="AF16" s="506"/>
      <c r="AG16" s="507"/>
      <c r="AH16" s="505">
        <v>25</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4698981</v>
      </c>
      <c r="BO16" s="420"/>
      <c r="BP16" s="420"/>
      <c r="BQ16" s="420"/>
      <c r="BR16" s="420"/>
      <c r="BS16" s="420"/>
      <c r="BT16" s="420"/>
      <c r="BU16" s="421"/>
      <c r="BV16" s="419">
        <v>4639537</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7"/>
      <c r="B17" s="531"/>
      <c r="C17" s="532"/>
      <c r="D17" s="532"/>
      <c r="E17" s="532"/>
      <c r="F17" s="532"/>
      <c r="G17" s="532"/>
      <c r="H17" s="532"/>
      <c r="I17" s="532"/>
      <c r="J17" s="532"/>
      <c r="K17" s="533"/>
      <c r="L17" s="191"/>
      <c r="M17" s="494" t="s">
        <v>156</v>
      </c>
      <c r="N17" s="495"/>
      <c r="O17" s="495"/>
      <c r="P17" s="495"/>
      <c r="Q17" s="496"/>
      <c r="R17" s="497" t="s">
        <v>157</v>
      </c>
      <c r="S17" s="498"/>
      <c r="T17" s="498"/>
      <c r="U17" s="498"/>
      <c r="V17" s="499"/>
      <c r="W17" s="500" t="s">
        <v>158</v>
      </c>
      <c r="X17" s="442"/>
      <c r="Y17" s="442"/>
      <c r="Z17" s="442"/>
      <c r="AA17" s="442"/>
      <c r="AB17" s="443"/>
      <c r="AC17" s="395">
        <v>6479</v>
      </c>
      <c r="AD17" s="396"/>
      <c r="AE17" s="396"/>
      <c r="AF17" s="396"/>
      <c r="AG17" s="397"/>
      <c r="AH17" s="395">
        <v>6225</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2689996</v>
      </c>
      <c r="BO17" s="420"/>
      <c r="BP17" s="420"/>
      <c r="BQ17" s="420"/>
      <c r="BR17" s="420"/>
      <c r="BS17" s="420"/>
      <c r="BT17" s="420"/>
      <c r="BU17" s="421"/>
      <c r="BV17" s="419">
        <v>2611849</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7"/>
      <c r="B18" s="471" t="s">
        <v>160</v>
      </c>
      <c r="C18" s="472"/>
      <c r="D18" s="472"/>
      <c r="E18" s="473"/>
      <c r="F18" s="473"/>
      <c r="G18" s="473"/>
      <c r="H18" s="473"/>
      <c r="I18" s="473"/>
      <c r="J18" s="473"/>
      <c r="K18" s="473"/>
      <c r="L18" s="474">
        <v>6.14</v>
      </c>
      <c r="M18" s="474"/>
      <c r="N18" s="474"/>
      <c r="O18" s="474"/>
      <c r="P18" s="474"/>
      <c r="Q18" s="474"/>
      <c r="R18" s="475"/>
      <c r="S18" s="475"/>
      <c r="T18" s="475"/>
      <c r="U18" s="475"/>
      <c r="V18" s="476"/>
      <c r="W18" s="490"/>
      <c r="X18" s="491"/>
      <c r="Y18" s="491"/>
      <c r="Z18" s="491"/>
      <c r="AA18" s="491"/>
      <c r="AB18" s="501"/>
      <c r="AC18" s="383">
        <v>74.900000000000006</v>
      </c>
      <c r="AD18" s="384"/>
      <c r="AE18" s="384"/>
      <c r="AF18" s="384"/>
      <c r="AG18" s="477"/>
      <c r="AH18" s="383">
        <v>74.3</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5135581</v>
      </c>
      <c r="BO18" s="420"/>
      <c r="BP18" s="420"/>
      <c r="BQ18" s="420"/>
      <c r="BR18" s="420"/>
      <c r="BS18" s="420"/>
      <c r="BT18" s="420"/>
      <c r="BU18" s="421"/>
      <c r="BV18" s="419">
        <v>5120847</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7"/>
      <c r="B19" s="471" t="s">
        <v>162</v>
      </c>
      <c r="C19" s="472"/>
      <c r="D19" s="472"/>
      <c r="E19" s="473"/>
      <c r="F19" s="473"/>
      <c r="G19" s="473"/>
      <c r="H19" s="473"/>
      <c r="I19" s="473"/>
      <c r="J19" s="473"/>
      <c r="K19" s="473"/>
      <c r="L19" s="479">
        <v>3536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6764932</v>
      </c>
      <c r="BO19" s="420"/>
      <c r="BP19" s="420"/>
      <c r="BQ19" s="420"/>
      <c r="BR19" s="420"/>
      <c r="BS19" s="420"/>
      <c r="BT19" s="420"/>
      <c r="BU19" s="421"/>
      <c r="BV19" s="419">
        <v>6737139</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7"/>
      <c r="B20" s="471" t="s">
        <v>164</v>
      </c>
      <c r="C20" s="472"/>
      <c r="D20" s="472"/>
      <c r="E20" s="473"/>
      <c r="F20" s="473"/>
      <c r="G20" s="473"/>
      <c r="H20" s="473"/>
      <c r="I20" s="473"/>
      <c r="J20" s="473"/>
      <c r="K20" s="473"/>
      <c r="L20" s="479">
        <v>8558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7"/>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77"/>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10524860</v>
      </c>
      <c r="BO22" s="415"/>
      <c r="BP22" s="415"/>
      <c r="BQ22" s="415"/>
      <c r="BR22" s="415"/>
      <c r="BS22" s="415"/>
      <c r="BT22" s="415"/>
      <c r="BU22" s="416"/>
      <c r="BV22" s="414">
        <v>10743554</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6293794</v>
      </c>
      <c r="BO23" s="420"/>
      <c r="BP23" s="420"/>
      <c r="BQ23" s="420"/>
      <c r="BR23" s="420"/>
      <c r="BS23" s="420"/>
      <c r="BT23" s="420"/>
      <c r="BU23" s="421"/>
      <c r="BV23" s="419">
        <v>6314117</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7"/>
      <c r="B24" s="435"/>
      <c r="C24" s="436"/>
      <c r="D24" s="437"/>
      <c r="E24" s="392" t="s">
        <v>174</v>
      </c>
      <c r="F24" s="393"/>
      <c r="G24" s="393"/>
      <c r="H24" s="393"/>
      <c r="I24" s="393"/>
      <c r="J24" s="393"/>
      <c r="K24" s="394"/>
      <c r="L24" s="395">
        <v>1</v>
      </c>
      <c r="M24" s="396"/>
      <c r="N24" s="396"/>
      <c r="O24" s="396"/>
      <c r="P24" s="397"/>
      <c r="Q24" s="395">
        <v>8200</v>
      </c>
      <c r="R24" s="396"/>
      <c r="S24" s="396"/>
      <c r="T24" s="396"/>
      <c r="U24" s="396"/>
      <c r="V24" s="397"/>
      <c r="W24" s="454"/>
      <c r="X24" s="436"/>
      <c r="Y24" s="437"/>
      <c r="Z24" s="392" t="s">
        <v>175</v>
      </c>
      <c r="AA24" s="393"/>
      <c r="AB24" s="393"/>
      <c r="AC24" s="393"/>
      <c r="AD24" s="393"/>
      <c r="AE24" s="393"/>
      <c r="AF24" s="393"/>
      <c r="AG24" s="394"/>
      <c r="AH24" s="395">
        <v>193</v>
      </c>
      <c r="AI24" s="396"/>
      <c r="AJ24" s="396"/>
      <c r="AK24" s="396"/>
      <c r="AL24" s="397"/>
      <c r="AM24" s="395">
        <v>534417</v>
      </c>
      <c r="AN24" s="396"/>
      <c r="AO24" s="396"/>
      <c r="AP24" s="396"/>
      <c r="AQ24" s="396"/>
      <c r="AR24" s="397"/>
      <c r="AS24" s="395">
        <v>2769</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7028018</v>
      </c>
      <c r="BO24" s="420"/>
      <c r="BP24" s="420"/>
      <c r="BQ24" s="420"/>
      <c r="BR24" s="420"/>
      <c r="BS24" s="420"/>
      <c r="BT24" s="420"/>
      <c r="BU24" s="421"/>
      <c r="BV24" s="419">
        <v>7015279</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77"/>
      <c r="B25" s="435"/>
      <c r="C25" s="436"/>
      <c r="D25" s="437"/>
      <c r="E25" s="392" t="s">
        <v>177</v>
      </c>
      <c r="F25" s="393"/>
      <c r="G25" s="393"/>
      <c r="H25" s="393"/>
      <c r="I25" s="393"/>
      <c r="J25" s="393"/>
      <c r="K25" s="394"/>
      <c r="L25" s="395">
        <v>1</v>
      </c>
      <c r="M25" s="396"/>
      <c r="N25" s="396"/>
      <c r="O25" s="396"/>
      <c r="P25" s="397"/>
      <c r="Q25" s="395">
        <v>6900</v>
      </c>
      <c r="R25" s="396"/>
      <c r="S25" s="396"/>
      <c r="T25" s="396"/>
      <c r="U25" s="396"/>
      <c r="V25" s="397"/>
      <c r="W25" s="454"/>
      <c r="X25" s="436"/>
      <c r="Y25" s="437"/>
      <c r="Z25" s="392" t="s">
        <v>178</v>
      </c>
      <c r="AA25" s="393"/>
      <c r="AB25" s="393"/>
      <c r="AC25" s="393"/>
      <c r="AD25" s="393"/>
      <c r="AE25" s="393"/>
      <c r="AF25" s="393"/>
      <c r="AG25" s="394"/>
      <c r="AH25" s="395" t="s">
        <v>179</v>
      </c>
      <c r="AI25" s="396"/>
      <c r="AJ25" s="396"/>
      <c r="AK25" s="396"/>
      <c r="AL25" s="397"/>
      <c r="AM25" s="395" t="s">
        <v>179</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199107</v>
      </c>
      <c r="BO25" s="415"/>
      <c r="BP25" s="415"/>
      <c r="BQ25" s="415"/>
      <c r="BR25" s="415"/>
      <c r="BS25" s="415"/>
      <c r="BT25" s="415"/>
      <c r="BU25" s="416"/>
      <c r="BV25" s="414">
        <v>264963</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77"/>
      <c r="B26" s="435"/>
      <c r="C26" s="436"/>
      <c r="D26" s="437"/>
      <c r="E26" s="392" t="s">
        <v>181</v>
      </c>
      <c r="F26" s="393"/>
      <c r="G26" s="393"/>
      <c r="H26" s="393"/>
      <c r="I26" s="393"/>
      <c r="J26" s="393"/>
      <c r="K26" s="394"/>
      <c r="L26" s="395">
        <v>1</v>
      </c>
      <c r="M26" s="396"/>
      <c r="N26" s="396"/>
      <c r="O26" s="396"/>
      <c r="P26" s="397"/>
      <c r="Q26" s="395">
        <v>6000</v>
      </c>
      <c r="R26" s="396"/>
      <c r="S26" s="396"/>
      <c r="T26" s="396"/>
      <c r="U26" s="396"/>
      <c r="V26" s="397"/>
      <c r="W26" s="454"/>
      <c r="X26" s="436"/>
      <c r="Y26" s="437"/>
      <c r="Z26" s="392" t="s">
        <v>182</v>
      </c>
      <c r="AA26" s="430"/>
      <c r="AB26" s="430"/>
      <c r="AC26" s="430"/>
      <c r="AD26" s="430"/>
      <c r="AE26" s="430"/>
      <c r="AF26" s="430"/>
      <c r="AG26" s="431"/>
      <c r="AH26" s="395">
        <v>30</v>
      </c>
      <c r="AI26" s="396"/>
      <c r="AJ26" s="396"/>
      <c r="AK26" s="396"/>
      <c r="AL26" s="397"/>
      <c r="AM26" s="395">
        <v>87450</v>
      </c>
      <c r="AN26" s="396"/>
      <c r="AO26" s="396"/>
      <c r="AP26" s="396"/>
      <c r="AQ26" s="396"/>
      <c r="AR26" s="397"/>
      <c r="AS26" s="395">
        <v>2915</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179</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7"/>
      <c r="B27" s="435"/>
      <c r="C27" s="436"/>
      <c r="D27" s="437"/>
      <c r="E27" s="392" t="s">
        <v>184</v>
      </c>
      <c r="F27" s="393"/>
      <c r="G27" s="393"/>
      <c r="H27" s="393"/>
      <c r="I27" s="393"/>
      <c r="J27" s="393"/>
      <c r="K27" s="394"/>
      <c r="L27" s="395">
        <v>1</v>
      </c>
      <c r="M27" s="396"/>
      <c r="N27" s="396"/>
      <c r="O27" s="396"/>
      <c r="P27" s="397"/>
      <c r="Q27" s="395">
        <v>3700</v>
      </c>
      <c r="R27" s="396"/>
      <c r="S27" s="396"/>
      <c r="T27" s="396"/>
      <c r="U27" s="396"/>
      <c r="V27" s="397"/>
      <c r="W27" s="454"/>
      <c r="X27" s="436"/>
      <c r="Y27" s="437"/>
      <c r="Z27" s="392" t="s">
        <v>185</v>
      </c>
      <c r="AA27" s="393"/>
      <c r="AB27" s="393"/>
      <c r="AC27" s="393"/>
      <c r="AD27" s="393"/>
      <c r="AE27" s="393"/>
      <c r="AF27" s="393"/>
      <c r="AG27" s="394"/>
      <c r="AH27" s="395">
        <v>11</v>
      </c>
      <c r="AI27" s="396"/>
      <c r="AJ27" s="396"/>
      <c r="AK27" s="396"/>
      <c r="AL27" s="397"/>
      <c r="AM27" s="395">
        <v>30832</v>
      </c>
      <c r="AN27" s="396"/>
      <c r="AO27" s="396"/>
      <c r="AP27" s="396"/>
      <c r="AQ27" s="396"/>
      <c r="AR27" s="397"/>
      <c r="AS27" s="395">
        <v>2803</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43489</v>
      </c>
      <c r="BO27" s="423"/>
      <c r="BP27" s="423"/>
      <c r="BQ27" s="423"/>
      <c r="BR27" s="423"/>
      <c r="BS27" s="423"/>
      <c r="BT27" s="423"/>
      <c r="BU27" s="424"/>
      <c r="BV27" s="422">
        <v>43489</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77"/>
      <c r="B28" s="435"/>
      <c r="C28" s="436"/>
      <c r="D28" s="437"/>
      <c r="E28" s="392" t="s">
        <v>187</v>
      </c>
      <c r="F28" s="393"/>
      <c r="G28" s="393"/>
      <c r="H28" s="393"/>
      <c r="I28" s="393"/>
      <c r="J28" s="393"/>
      <c r="K28" s="394"/>
      <c r="L28" s="395">
        <v>1</v>
      </c>
      <c r="M28" s="396"/>
      <c r="N28" s="396"/>
      <c r="O28" s="396"/>
      <c r="P28" s="397"/>
      <c r="Q28" s="395">
        <v>3000</v>
      </c>
      <c r="R28" s="396"/>
      <c r="S28" s="396"/>
      <c r="T28" s="396"/>
      <c r="U28" s="396"/>
      <c r="V28" s="397"/>
      <c r="W28" s="454"/>
      <c r="X28" s="436"/>
      <c r="Y28" s="437"/>
      <c r="Z28" s="392" t="s">
        <v>188</v>
      </c>
      <c r="AA28" s="393"/>
      <c r="AB28" s="393"/>
      <c r="AC28" s="393"/>
      <c r="AD28" s="393"/>
      <c r="AE28" s="393"/>
      <c r="AF28" s="393"/>
      <c r="AG28" s="394"/>
      <c r="AH28" s="395" t="s">
        <v>179</v>
      </c>
      <c r="AI28" s="396"/>
      <c r="AJ28" s="396"/>
      <c r="AK28" s="396"/>
      <c r="AL28" s="397"/>
      <c r="AM28" s="395" t="s">
        <v>179</v>
      </c>
      <c r="AN28" s="396"/>
      <c r="AO28" s="396"/>
      <c r="AP28" s="396"/>
      <c r="AQ28" s="396"/>
      <c r="AR28" s="397"/>
      <c r="AS28" s="395" t="s">
        <v>179</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1007597</v>
      </c>
      <c r="BO28" s="415"/>
      <c r="BP28" s="415"/>
      <c r="BQ28" s="415"/>
      <c r="BR28" s="415"/>
      <c r="BS28" s="415"/>
      <c r="BT28" s="415"/>
      <c r="BU28" s="416"/>
      <c r="BV28" s="414">
        <v>921639</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77"/>
      <c r="B29" s="435"/>
      <c r="C29" s="436"/>
      <c r="D29" s="437"/>
      <c r="E29" s="392" t="s">
        <v>190</v>
      </c>
      <c r="F29" s="393"/>
      <c r="G29" s="393"/>
      <c r="H29" s="393"/>
      <c r="I29" s="393"/>
      <c r="J29" s="393"/>
      <c r="K29" s="394"/>
      <c r="L29" s="395">
        <v>10</v>
      </c>
      <c r="M29" s="396"/>
      <c r="N29" s="396"/>
      <c r="O29" s="396"/>
      <c r="P29" s="397"/>
      <c r="Q29" s="395">
        <v>2800</v>
      </c>
      <c r="R29" s="396"/>
      <c r="S29" s="396"/>
      <c r="T29" s="396"/>
      <c r="U29" s="396"/>
      <c r="V29" s="397"/>
      <c r="W29" s="455"/>
      <c r="X29" s="456"/>
      <c r="Y29" s="457"/>
      <c r="Z29" s="392" t="s">
        <v>191</v>
      </c>
      <c r="AA29" s="393"/>
      <c r="AB29" s="393"/>
      <c r="AC29" s="393"/>
      <c r="AD29" s="393"/>
      <c r="AE29" s="393"/>
      <c r="AF29" s="393"/>
      <c r="AG29" s="394"/>
      <c r="AH29" s="395">
        <v>204</v>
      </c>
      <c r="AI29" s="396"/>
      <c r="AJ29" s="396"/>
      <c r="AK29" s="396"/>
      <c r="AL29" s="397"/>
      <c r="AM29" s="395">
        <v>565249</v>
      </c>
      <c r="AN29" s="396"/>
      <c r="AO29" s="396"/>
      <c r="AP29" s="396"/>
      <c r="AQ29" s="396"/>
      <c r="AR29" s="397"/>
      <c r="AS29" s="395">
        <v>2771</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439</v>
      </c>
      <c r="BO29" s="420"/>
      <c r="BP29" s="420"/>
      <c r="BQ29" s="420"/>
      <c r="BR29" s="420"/>
      <c r="BS29" s="420"/>
      <c r="BT29" s="420"/>
      <c r="BU29" s="421"/>
      <c r="BV29" s="419">
        <v>82311</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93.7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445335</v>
      </c>
      <c r="BO30" s="423"/>
      <c r="BP30" s="423"/>
      <c r="BQ30" s="423"/>
      <c r="BR30" s="423"/>
      <c r="BS30" s="423"/>
      <c r="BT30" s="423"/>
      <c r="BU30" s="424"/>
      <c r="BV30" s="422">
        <v>250986</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2">
      <c r="A33" s="177"/>
      <c r="B33" s="201"/>
      <c r="C33" s="371" t="s">
        <v>200</v>
      </c>
      <c r="D33" s="371"/>
      <c r="E33" s="370" t="s">
        <v>201</v>
      </c>
      <c r="F33" s="370"/>
      <c r="G33" s="370"/>
      <c r="H33" s="370"/>
      <c r="I33" s="370"/>
      <c r="J33" s="370"/>
      <c r="K33" s="370"/>
      <c r="L33" s="370"/>
      <c r="M33" s="370"/>
      <c r="N33" s="370"/>
      <c r="O33" s="370"/>
      <c r="P33" s="370"/>
      <c r="Q33" s="370"/>
      <c r="R33" s="370"/>
      <c r="S33" s="370"/>
      <c r="T33" s="202"/>
      <c r="U33" s="371" t="s">
        <v>200</v>
      </c>
      <c r="V33" s="371"/>
      <c r="W33" s="370" t="s">
        <v>201</v>
      </c>
      <c r="X33" s="370"/>
      <c r="Y33" s="370"/>
      <c r="Z33" s="370"/>
      <c r="AA33" s="370"/>
      <c r="AB33" s="370"/>
      <c r="AC33" s="370"/>
      <c r="AD33" s="370"/>
      <c r="AE33" s="370"/>
      <c r="AF33" s="370"/>
      <c r="AG33" s="370"/>
      <c r="AH33" s="370"/>
      <c r="AI33" s="370"/>
      <c r="AJ33" s="370"/>
      <c r="AK33" s="370"/>
      <c r="AL33" s="202"/>
      <c r="AM33" s="371" t="s">
        <v>200</v>
      </c>
      <c r="AN33" s="371"/>
      <c r="AO33" s="370" t="s">
        <v>201</v>
      </c>
      <c r="AP33" s="370"/>
      <c r="AQ33" s="370"/>
      <c r="AR33" s="370"/>
      <c r="AS33" s="370"/>
      <c r="AT33" s="370"/>
      <c r="AU33" s="370"/>
      <c r="AV33" s="370"/>
      <c r="AW33" s="370"/>
      <c r="AX33" s="370"/>
      <c r="AY33" s="370"/>
      <c r="AZ33" s="370"/>
      <c r="BA33" s="370"/>
      <c r="BB33" s="370"/>
      <c r="BC33" s="370"/>
      <c r="BD33" s="203"/>
      <c r="BE33" s="370" t="s">
        <v>202</v>
      </c>
      <c r="BF33" s="370"/>
      <c r="BG33" s="370" t="s">
        <v>203</v>
      </c>
      <c r="BH33" s="370"/>
      <c r="BI33" s="370"/>
      <c r="BJ33" s="370"/>
      <c r="BK33" s="370"/>
      <c r="BL33" s="370"/>
      <c r="BM33" s="370"/>
      <c r="BN33" s="370"/>
      <c r="BO33" s="370"/>
      <c r="BP33" s="370"/>
      <c r="BQ33" s="370"/>
      <c r="BR33" s="370"/>
      <c r="BS33" s="370"/>
      <c r="BT33" s="370"/>
      <c r="BU33" s="370"/>
      <c r="BV33" s="203"/>
      <c r="BW33" s="371" t="s">
        <v>202</v>
      </c>
      <c r="BX33" s="371"/>
      <c r="BY33" s="370" t="s">
        <v>204</v>
      </c>
      <c r="BZ33" s="370"/>
      <c r="CA33" s="370"/>
      <c r="CB33" s="370"/>
      <c r="CC33" s="370"/>
      <c r="CD33" s="370"/>
      <c r="CE33" s="370"/>
      <c r="CF33" s="370"/>
      <c r="CG33" s="370"/>
      <c r="CH33" s="370"/>
      <c r="CI33" s="370"/>
      <c r="CJ33" s="370"/>
      <c r="CK33" s="370"/>
      <c r="CL33" s="370"/>
      <c r="CM33" s="370"/>
      <c r="CN33" s="202"/>
      <c r="CO33" s="371" t="s">
        <v>200</v>
      </c>
      <c r="CP33" s="371"/>
      <c r="CQ33" s="370" t="s">
        <v>205</v>
      </c>
      <c r="CR33" s="370"/>
      <c r="CS33" s="370"/>
      <c r="CT33" s="370"/>
      <c r="CU33" s="370"/>
      <c r="CV33" s="370"/>
      <c r="CW33" s="370"/>
      <c r="CX33" s="370"/>
      <c r="CY33" s="370"/>
      <c r="CZ33" s="370"/>
      <c r="DA33" s="370"/>
      <c r="DB33" s="370"/>
      <c r="DC33" s="370"/>
      <c r="DD33" s="370"/>
      <c r="DE33" s="370"/>
      <c r="DF33" s="202"/>
      <c r="DG33" s="369" t="s">
        <v>206</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77"/>
      <c r="BE34" s="367">
        <f>IF(BG34="","",MAX(C34:D43,U34:V43,AM34:AN43)+1)</f>
        <v>8</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奈良県葛城地区清掃事務組合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介護保険特別会計（保険事業）</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奈良県市町村総合事務組合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6</v>
      </c>
      <c r="V37" s="367"/>
      <c r="W37" s="368" t="str">
        <f>IF('各会計、関係団体の財政状況及び健全化判断比率'!B31="","",'各会計、関係団体の財政状況及び健全化判断比率'!B31)</f>
        <v>介護保険特別会計（介護サービス事業）</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王寺周辺広域休日応急診療施設組合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静香苑環境施設組合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14</v>
      </c>
      <c r="BX39" s="367"/>
      <c r="BY39" s="368" t="str">
        <f>IF('各会計、関係団体の財政状況及び健全化判断比率'!B73="","",'各会計、関係団体の財政状況及び健全化判断比率'!B73)</f>
        <v>奈良県後期高齢者医療広域連合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15</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16</v>
      </c>
      <c r="BX41" s="367"/>
      <c r="BY41" s="368" t="str">
        <f>IF('各会計、関係団体の財政状況及び健全化判断比率'!B75="","",'各会計、関係団体の財政状況及び健全化判断比率'!B75)</f>
        <v>山辺・県北西部広域環境衛生組合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17</v>
      </c>
      <c r="BX42" s="367"/>
      <c r="BY42" s="368" t="str">
        <f>IF('各会計、関係団体の財政状況及び健全化判断比率'!B76="","",'各会計、関係団体の財政状況及び健全化判断比率'!B76)</f>
        <v>奈良広域水質検査センター組合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F0As58KRPrGPEZc/NRiE2G7NbNZ9+jcQRV53LgrQcz8OWuU2S/8OP1ZwWrMYpbcwcU52Di7mm++h/ybhFXFOw==" saltValue="zqm8CXiMuiN+66yncZGu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216</v>
      </c>
      <c r="DI1" s="718"/>
      <c r="DJ1" s="718"/>
      <c r="DK1" s="718"/>
      <c r="DL1" s="718"/>
      <c r="DM1" s="718"/>
      <c r="DN1" s="719"/>
      <c r="DO1" s="210"/>
      <c r="DP1" s="717" t="s">
        <v>217</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2122611</v>
      </c>
      <c r="S5" s="674"/>
      <c r="T5" s="674"/>
      <c r="U5" s="674"/>
      <c r="V5" s="674"/>
      <c r="W5" s="674"/>
      <c r="X5" s="674"/>
      <c r="Y5" s="702"/>
      <c r="Z5" s="715">
        <v>21.4</v>
      </c>
      <c r="AA5" s="715"/>
      <c r="AB5" s="715"/>
      <c r="AC5" s="715"/>
      <c r="AD5" s="716">
        <v>2122611</v>
      </c>
      <c r="AE5" s="716"/>
      <c r="AF5" s="716"/>
      <c r="AG5" s="716"/>
      <c r="AH5" s="716"/>
      <c r="AI5" s="716"/>
      <c r="AJ5" s="716"/>
      <c r="AK5" s="716"/>
      <c r="AL5" s="703">
        <v>39.799999999999997</v>
      </c>
      <c r="AM5" s="686"/>
      <c r="AN5" s="686"/>
      <c r="AO5" s="704"/>
      <c r="AP5" s="676" t="s">
        <v>230</v>
      </c>
      <c r="AQ5" s="677"/>
      <c r="AR5" s="677"/>
      <c r="AS5" s="677"/>
      <c r="AT5" s="677"/>
      <c r="AU5" s="677"/>
      <c r="AV5" s="677"/>
      <c r="AW5" s="677"/>
      <c r="AX5" s="677"/>
      <c r="AY5" s="677"/>
      <c r="AZ5" s="677"/>
      <c r="BA5" s="677"/>
      <c r="BB5" s="677"/>
      <c r="BC5" s="677"/>
      <c r="BD5" s="677"/>
      <c r="BE5" s="677"/>
      <c r="BF5" s="678"/>
      <c r="BG5" s="627">
        <v>2122611</v>
      </c>
      <c r="BH5" s="628"/>
      <c r="BI5" s="628"/>
      <c r="BJ5" s="628"/>
      <c r="BK5" s="628"/>
      <c r="BL5" s="628"/>
      <c r="BM5" s="628"/>
      <c r="BN5" s="629"/>
      <c r="BO5" s="663">
        <v>100</v>
      </c>
      <c r="BP5" s="663"/>
      <c r="BQ5" s="663"/>
      <c r="BR5" s="663"/>
      <c r="BS5" s="664" t="s">
        <v>231</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223</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24" t="s">
        <v>235</v>
      </c>
      <c r="C6" s="625"/>
      <c r="D6" s="625"/>
      <c r="E6" s="625"/>
      <c r="F6" s="625"/>
      <c r="G6" s="625"/>
      <c r="H6" s="625"/>
      <c r="I6" s="625"/>
      <c r="J6" s="625"/>
      <c r="K6" s="625"/>
      <c r="L6" s="625"/>
      <c r="M6" s="625"/>
      <c r="N6" s="625"/>
      <c r="O6" s="625"/>
      <c r="P6" s="625"/>
      <c r="Q6" s="626"/>
      <c r="R6" s="627">
        <v>48442</v>
      </c>
      <c r="S6" s="628"/>
      <c r="T6" s="628"/>
      <c r="U6" s="628"/>
      <c r="V6" s="628"/>
      <c r="W6" s="628"/>
      <c r="X6" s="628"/>
      <c r="Y6" s="629"/>
      <c r="Z6" s="663">
        <v>0.5</v>
      </c>
      <c r="AA6" s="663"/>
      <c r="AB6" s="663"/>
      <c r="AC6" s="663"/>
      <c r="AD6" s="664">
        <v>48442</v>
      </c>
      <c r="AE6" s="664"/>
      <c r="AF6" s="664"/>
      <c r="AG6" s="664"/>
      <c r="AH6" s="664"/>
      <c r="AI6" s="664"/>
      <c r="AJ6" s="664"/>
      <c r="AK6" s="664"/>
      <c r="AL6" s="630">
        <v>0.9</v>
      </c>
      <c r="AM6" s="631"/>
      <c r="AN6" s="631"/>
      <c r="AO6" s="665"/>
      <c r="AP6" s="624" t="s">
        <v>236</v>
      </c>
      <c r="AQ6" s="625"/>
      <c r="AR6" s="625"/>
      <c r="AS6" s="625"/>
      <c r="AT6" s="625"/>
      <c r="AU6" s="625"/>
      <c r="AV6" s="625"/>
      <c r="AW6" s="625"/>
      <c r="AX6" s="625"/>
      <c r="AY6" s="625"/>
      <c r="AZ6" s="625"/>
      <c r="BA6" s="625"/>
      <c r="BB6" s="625"/>
      <c r="BC6" s="625"/>
      <c r="BD6" s="625"/>
      <c r="BE6" s="625"/>
      <c r="BF6" s="626"/>
      <c r="BG6" s="627">
        <v>2122611</v>
      </c>
      <c r="BH6" s="628"/>
      <c r="BI6" s="628"/>
      <c r="BJ6" s="628"/>
      <c r="BK6" s="628"/>
      <c r="BL6" s="628"/>
      <c r="BM6" s="628"/>
      <c r="BN6" s="629"/>
      <c r="BO6" s="663">
        <v>100</v>
      </c>
      <c r="BP6" s="663"/>
      <c r="BQ6" s="663"/>
      <c r="BR6" s="663"/>
      <c r="BS6" s="664" t="s">
        <v>231</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103106</v>
      </c>
      <c r="CS6" s="628"/>
      <c r="CT6" s="628"/>
      <c r="CU6" s="628"/>
      <c r="CV6" s="628"/>
      <c r="CW6" s="628"/>
      <c r="CX6" s="628"/>
      <c r="CY6" s="629"/>
      <c r="CZ6" s="703">
        <v>1.1000000000000001</v>
      </c>
      <c r="DA6" s="686"/>
      <c r="DB6" s="686"/>
      <c r="DC6" s="705"/>
      <c r="DD6" s="633" t="s">
        <v>238</v>
      </c>
      <c r="DE6" s="628"/>
      <c r="DF6" s="628"/>
      <c r="DG6" s="628"/>
      <c r="DH6" s="628"/>
      <c r="DI6" s="628"/>
      <c r="DJ6" s="628"/>
      <c r="DK6" s="628"/>
      <c r="DL6" s="628"/>
      <c r="DM6" s="628"/>
      <c r="DN6" s="628"/>
      <c r="DO6" s="628"/>
      <c r="DP6" s="629"/>
      <c r="DQ6" s="633">
        <v>102876</v>
      </c>
      <c r="DR6" s="628"/>
      <c r="DS6" s="628"/>
      <c r="DT6" s="628"/>
      <c r="DU6" s="628"/>
      <c r="DV6" s="628"/>
      <c r="DW6" s="628"/>
      <c r="DX6" s="628"/>
      <c r="DY6" s="628"/>
      <c r="DZ6" s="628"/>
      <c r="EA6" s="628"/>
      <c r="EB6" s="628"/>
      <c r="EC6" s="662"/>
    </row>
    <row r="7" spans="2:143" ht="11.25" customHeight="1" x14ac:dyDescent="0.2">
      <c r="B7" s="624" t="s">
        <v>239</v>
      </c>
      <c r="C7" s="625"/>
      <c r="D7" s="625"/>
      <c r="E7" s="625"/>
      <c r="F7" s="625"/>
      <c r="G7" s="625"/>
      <c r="H7" s="625"/>
      <c r="I7" s="625"/>
      <c r="J7" s="625"/>
      <c r="K7" s="625"/>
      <c r="L7" s="625"/>
      <c r="M7" s="625"/>
      <c r="N7" s="625"/>
      <c r="O7" s="625"/>
      <c r="P7" s="625"/>
      <c r="Q7" s="626"/>
      <c r="R7" s="627">
        <v>1340</v>
      </c>
      <c r="S7" s="628"/>
      <c r="T7" s="628"/>
      <c r="U7" s="628"/>
      <c r="V7" s="628"/>
      <c r="W7" s="628"/>
      <c r="X7" s="628"/>
      <c r="Y7" s="629"/>
      <c r="Z7" s="663">
        <v>0</v>
      </c>
      <c r="AA7" s="663"/>
      <c r="AB7" s="663"/>
      <c r="AC7" s="663"/>
      <c r="AD7" s="664">
        <v>1340</v>
      </c>
      <c r="AE7" s="664"/>
      <c r="AF7" s="664"/>
      <c r="AG7" s="664"/>
      <c r="AH7" s="664"/>
      <c r="AI7" s="664"/>
      <c r="AJ7" s="664"/>
      <c r="AK7" s="664"/>
      <c r="AL7" s="630">
        <v>0</v>
      </c>
      <c r="AM7" s="631"/>
      <c r="AN7" s="631"/>
      <c r="AO7" s="665"/>
      <c r="AP7" s="624" t="s">
        <v>240</v>
      </c>
      <c r="AQ7" s="625"/>
      <c r="AR7" s="625"/>
      <c r="AS7" s="625"/>
      <c r="AT7" s="625"/>
      <c r="AU7" s="625"/>
      <c r="AV7" s="625"/>
      <c r="AW7" s="625"/>
      <c r="AX7" s="625"/>
      <c r="AY7" s="625"/>
      <c r="AZ7" s="625"/>
      <c r="BA7" s="625"/>
      <c r="BB7" s="625"/>
      <c r="BC7" s="625"/>
      <c r="BD7" s="625"/>
      <c r="BE7" s="625"/>
      <c r="BF7" s="626"/>
      <c r="BG7" s="627">
        <v>1095439</v>
      </c>
      <c r="BH7" s="628"/>
      <c r="BI7" s="628"/>
      <c r="BJ7" s="628"/>
      <c r="BK7" s="628"/>
      <c r="BL7" s="628"/>
      <c r="BM7" s="628"/>
      <c r="BN7" s="629"/>
      <c r="BO7" s="663">
        <v>51.6</v>
      </c>
      <c r="BP7" s="663"/>
      <c r="BQ7" s="663"/>
      <c r="BR7" s="663"/>
      <c r="BS7" s="664" t="s">
        <v>238</v>
      </c>
      <c r="BT7" s="664"/>
      <c r="BU7" s="664"/>
      <c r="BV7" s="664"/>
      <c r="BW7" s="664"/>
      <c r="BX7" s="664"/>
      <c r="BY7" s="664"/>
      <c r="BZ7" s="664"/>
      <c r="CA7" s="664"/>
      <c r="CB7" s="695"/>
      <c r="CD7" s="624" t="s">
        <v>241</v>
      </c>
      <c r="CE7" s="625"/>
      <c r="CF7" s="625"/>
      <c r="CG7" s="625"/>
      <c r="CH7" s="625"/>
      <c r="CI7" s="625"/>
      <c r="CJ7" s="625"/>
      <c r="CK7" s="625"/>
      <c r="CL7" s="625"/>
      <c r="CM7" s="625"/>
      <c r="CN7" s="625"/>
      <c r="CO7" s="625"/>
      <c r="CP7" s="625"/>
      <c r="CQ7" s="626"/>
      <c r="CR7" s="627">
        <v>1542094</v>
      </c>
      <c r="CS7" s="628"/>
      <c r="CT7" s="628"/>
      <c r="CU7" s="628"/>
      <c r="CV7" s="628"/>
      <c r="CW7" s="628"/>
      <c r="CX7" s="628"/>
      <c r="CY7" s="629"/>
      <c r="CZ7" s="663">
        <v>16.100000000000001</v>
      </c>
      <c r="DA7" s="663"/>
      <c r="DB7" s="663"/>
      <c r="DC7" s="663"/>
      <c r="DD7" s="633">
        <v>85857</v>
      </c>
      <c r="DE7" s="628"/>
      <c r="DF7" s="628"/>
      <c r="DG7" s="628"/>
      <c r="DH7" s="628"/>
      <c r="DI7" s="628"/>
      <c r="DJ7" s="628"/>
      <c r="DK7" s="628"/>
      <c r="DL7" s="628"/>
      <c r="DM7" s="628"/>
      <c r="DN7" s="628"/>
      <c r="DO7" s="628"/>
      <c r="DP7" s="629"/>
      <c r="DQ7" s="633">
        <v>1350340</v>
      </c>
      <c r="DR7" s="628"/>
      <c r="DS7" s="628"/>
      <c r="DT7" s="628"/>
      <c r="DU7" s="628"/>
      <c r="DV7" s="628"/>
      <c r="DW7" s="628"/>
      <c r="DX7" s="628"/>
      <c r="DY7" s="628"/>
      <c r="DZ7" s="628"/>
      <c r="EA7" s="628"/>
      <c r="EB7" s="628"/>
      <c r="EC7" s="662"/>
    </row>
    <row r="8" spans="2:143" ht="11.25" customHeight="1" x14ac:dyDescent="0.2">
      <c r="B8" s="624" t="s">
        <v>242</v>
      </c>
      <c r="C8" s="625"/>
      <c r="D8" s="625"/>
      <c r="E8" s="625"/>
      <c r="F8" s="625"/>
      <c r="G8" s="625"/>
      <c r="H8" s="625"/>
      <c r="I8" s="625"/>
      <c r="J8" s="625"/>
      <c r="K8" s="625"/>
      <c r="L8" s="625"/>
      <c r="M8" s="625"/>
      <c r="N8" s="625"/>
      <c r="O8" s="625"/>
      <c r="P8" s="625"/>
      <c r="Q8" s="626"/>
      <c r="R8" s="627">
        <v>28421</v>
      </c>
      <c r="S8" s="628"/>
      <c r="T8" s="628"/>
      <c r="U8" s="628"/>
      <c r="V8" s="628"/>
      <c r="W8" s="628"/>
      <c r="X8" s="628"/>
      <c r="Y8" s="629"/>
      <c r="Z8" s="663">
        <v>0.3</v>
      </c>
      <c r="AA8" s="663"/>
      <c r="AB8" s="663"/>
      <c r="AC8" s="663"/>
      <c r="AD8" s="664">
        <v>28421</v>
      </c>
      <c r="AE8" s="664"/>
      <c r="AF8" s="664"/>
      <c r="AG8" s="664"/>
      <c r="AH8" s="664"/>
      <c r="AI8" s="664"/>
      <c r="AJ8" s="664"/>
      <c r="AK8" s="664"/>
      <c r="AL8" s="630">
        <v>0.5</v>
      </c>
      <c r="AM8" s="631"/>
      <c r="AN8" s="631"/>
      <c r="AO8" s="665"/>
      <c r="AP8" s="624" t="s">
        <v>243</v>
      </c>
      <c r="AQ8" s="625"/>
      <c r="AR8" s="625"/>
      <c r="AS8" s="625"/>
      <c r="AT8" s="625"/>
      <c r="AU8" s="625"/>
      <c r="AV8" s="625"/>
      <c r="AW8" s="625"/>
      <c r="AX8" s="625"/>
      <c r="AY8" s="625"/>
      <c r="AZ8" s="625"/>
      <c r="BA8" s="625"/>
      <c r="BB8" s="625"/>
      <c r="BC8" s="625"/>
      <c r="BD8" s="625"/>
      <c r="BE8" s="625"/>
      <c r="BF8" s="626"/>
      <c r="BG8" s="627">
        <v>36485</v>
      </c>
      <c r="BH8" s="628"/>
      <c r="BI8" s="628"/>
      <c r="BJ8" s="628"/>
      <c r="BK8" s="628"/>
      <c r="BL8" s="628"/>
      <c r="BM8" s="628"/>
      <c r="BN8" s="629"/>
      <c r="BO8" s="663">
        <v>1.7</v>
      </c>
      <c r="BP8" s="663"/>
      <c r="BQ8" s="663"/>
      <c r="BR8" s="663"/>
      <c r="BS8" s="664" t="s">
        <v>238</v>
      </c>
      <c r="BT8" s="664"/>
      <c r="BU8" s="664"/>
      <c r="BV8" s="664"/>
      <c r="BW8" s="664"/>
      <c r="BX8" s="664"/>
      <c r="BY8" s="664"/>
      <c r="BZ8" s="664"/>
      <c r="CA8" s="664"/>
      <c r="CB8" s="695"/>
      <c r="CD8" s="624" t="s">
        <v>244</v>
      </c>
      <c r="CE8" s="625"/>
      <c r="CF8" s="625"/>
      <c r="CG8" s="625"/>
      <c r="CH8" s="625"/>
      <c r="CI8" s="625"/>
      <c r="CJ8" s="625"/>
      <c r="CK8" s="625"/>
      <c r="CL8" s="625"/>
      <c r="CM8" s="625"/>
      <c r="CN8" s="625"/>
      <c r="CO8" s="625"/>
      <c r="CP8" s="625"/>
      <c r="CQ8" s="626"/>
      <c r="CR8" s="627">
        <v>3117677</v>
      </c>
      <c r="CS8" s="628"/>
      <c r="CT8" s="628"/>
      <c r="CU8" s="628"/>
      <c r="CV8" s="628"/>
      <c r="CW8" s="628"/>
      <c r="CX8" s="628"/>
      <c r="CY8" s="629"/>
      <c r="CZ8" s="663">
        <v>32.5</v>
      </c>
      <c r="DA8" s="663"/>
      <c r="DB8" s="663"/>
      <c r="DC8" s="663"/>
      <c r="DD8" s="633">
        <v>61568</v>
      </c>
      <c r="DE8" s="628"/>
      <c r="DF8" s="628"/>
      <c r="DG8" s="628"/>
      <c r="DH8" s="628"/>
      <c r="DI8" s="628"/>
      <c r="DJ8" s="628"/>
      <c r="DK8" s="628"/>
      <c r="DL8" s="628"/>
      <c r="DM8" s="628"/>
      <c r="DN8" s="628"/>
      <c r="DO8" s="628"/>
      <c r="DP8" s="629"/>
      <c r="DQ8" s="633">
        <v>1531412</v>
      </c>
      <c r="DR8" s="628"/>
      <c r="DS8" s="628"/>
      <c r="DT8" s="628"/>
      <c r="DU8" s="628"/>
      <c r="DV8" s="628"/>
      <c r="DW8" s="628"/>
      <c r="DX8" s="628"/>
      <c r="DY8" s="628"/>
      <c r="DZ8" s="628"/>
      <c r="EA8" s="628"/>
      <c r="EB8" s="628"/>
      <c r="EC8" s="662"/>
    </row>
    <row r="9" spans="2:143" ht="11.25" customHeight="1" x14ac:dyDescent="0.2">
      <c r="B9" s="624" t="s">
        <v>245</v>
      </c>
      <c r="C9" s="625"/>
      <c r="D9" s="625"/>
      <c r="E9" s="625"/>
      <c r="F9" s="625"/>
      <c r="G9" s="625"/>
      <c r="H9" s="625"/>
      <c r="I9" s="625"/>
      <c r="J9" s="625"/>
      <c r="K9" s="625"/>
      <c r="L9" s="625"/>
      <c r="M9" s="625"/>
      <c r="N9" s="625"/>
      <c r="O9" s="625"/>
      <c r="P9" s="625"/>
      <c r="Q9" s="626"/>
      <c r="R9" s="627">
        <v>19897</v>
      </c>
      <c r="S9" s="628"/>
      <c r="T9" s="628"/>
      <c r="U9" s="628"/>
      <c r="V9" s="628"/>
      <c r="W9" s="628"/>
      <c r="X9" s="628"/>
      <c r="Y9" s="629"/>
      <c r="Z9" s="663">
        <v>0.2</v>
      </c>
      <c r="AA9" s="663"/>
      <c r="AB9" s="663"/>
      <c r="AC9" s="663"/>
      <c r="AD9" s="664">
        <v>19897</v>
      </c>
      <c r="AE9" s="664"/>
      <c r="AF9" s="664"/>
      <c r="AG9" s="664"/>
      <c r="AH9" s="664"/>
      <c r="AI9" s="664"/>
      <c r="AJ9" s="664"/>
      <c r="AK9" s="664"/>
      <c r="AL9" s="630">
        <v>0.4</v>
      </c>
      <c r="AM9" s="631"/>
      <c r="AN9" s="631"/>
      <c r="AO9" s="665"/>
      <c r="AP9" s="624" t="s">
        <v>246</v>
      </c>
      <c r="AQ9" s="625"/>
      <c r="AR9" s="625"/>
      <c r="AS9" s="625"/>
      <c r="AT9" s="625"/>
      <c r="AU9" s="625"/>
      <c r="AV9" s="625"/>
      <c r="AW9" s="625"/>
      <c r="AX9" s="625"/>
      <c r="AY9" s="625"/>
      <c r="AZ9" s="625"/>
      <c r="BA9" s="625"/>
      <c r="BB9" s="625"/>
      <c r="BC9" s="625"/>
      <c r="BD9" s="625"/>
      <c r="BE9" s="625"/>
      <c r="BF9" s="626"/>
      <c r="BG9" s="627">
        <v>976987</v>
      </c>
      <c r="BH9" s="628"/>
      <c r="BI9" s="628"/>
      <c r="BJ9" s="628"/>
      <c r="BK9" s="628"/>
      <c r="BL9" s="628"/>
      <c r="BM9" s="628"/>
      <c r="BN9" s="629"/>
      <c r="BO9" s="663">
        <v>46</v>
      </c>
      <c r="BP9" s="663"/>
      <c r="BQ9" s="663"/>
      <c r="BR9" s="663"/>
      <c r="BS9" s="664" t="s">
        <v>179</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1501067</v>
      </c>
      <c r="CS9" s="628"/>
      <c r="CT9" s="628"/>
      <c r="CU9" s="628"/>
      <c r="CV9" s="628"/>
      <c r="CW9" s="628"/>
      <c r="CX9" s="628"/>
      <c r="CY9" s="629"/>
      <c r="CZ9" s="663">
        <v>15.7</v>
      </c>
      <c r="DA9" s="663"/>
      <c r="DB9" s="663"/>
      <c r="DC9" s="663"/>
      <c r="DD9" s="633">
        <v>396024</v>
      </c>
      <c r="DE9" s="628"/>
      <c r="DF9" s="628"/>
      <c r="DG9" s="628"/>
      <c r="DH9" s="628"/>
      <c r="DI9" s="628"/>
      <c r="DJ9" s="628"/>
      <c r="DK9" s="628"/>
      <c r="DL9" s="628"/>
      <c r="DM9" s="628"/>
      <c r="DN9" s="628"/>
      <c r="DO9" s="628"/>
      <c r="DP9" s="629"/>
      <c r="DQ9" s="633">
        <v>667534</v>
      </c>
      <c r="DR9" s="628"/>
      <c r="DS9" s="628"/>
      <c r="DT9" s="628"/>
      <c r="DU9" s="628"/>
      <c r="DV9" s="628"/>
      <c r="DW9" s="628"/>
      <c r="DX9" s="628"/>
      <c r="DY9" s="628"/>
      <c r="DZ9" s="628"/>
      <c r="EA9" s="628"/>
      <c r="EB9" s="628"/>
      <c r="EC9" s="662"/>
    </row>
    <row r="10" spans="2:143" ht="11.25" customHeight="1" x14ac:dyDescent="0.2">
      <c r="B10" s="624" t="s">
        <v>248</v>
      </c>
      <c r="C10" s="625"/>
      <c r="D10" s="625"/>
      <c r="E10" s="625"/>
      <c r="F10" s="625"/>
      <c r="G10" s="625"/>
      <c r="H10" s="625"/>
      <c r="I10" s="625"/>
      <c r="J10" s="625"/>
      <c r="K10" s="625"/>
      <c r="L10" s="625"/>
      <c r="M10" s="625"/>
      <c r="N10" s="625"/>
      <c r="O10" s="625"/>
      <c r="P10" s="625"/>
      <c r="Q10" s="626"/>
      <c r="R10" s="627" t="s">
        <v>179</v>
      </c>
      <c r="S10" s="628"/>
      <c r="T10" s="628"/>
      <c r="U10" s="628"/>
      <c r="V10" s="628"/>
      <c r="W10" s="628"/>
      <c r="X10" s="628"/>
      <c r="Y10" s="629"/>
      <c r="Z10" s="663" t="s">
        <v>238</v>
      </c>
      <c r="AA10" s="663"/>
      <c r="AB10" s="663"/>
      <c r="AC10" s="663"/>
      <c r="AD10" s="664" t="s">
        <v>231</v>
      </c>
      <c r="AE10" s="664"/>
      <c r="AF10" s="664"/>
      <c r="AG10" s="664"/>
      <c r="AH10" s="664"/>
      <c r="AI10" s="664"/>
      <c r="AJ10" s="664"/>
      <c r="AK10" s="664"/>
      <c r="AL10" s="630" t="s">
        <v>231</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40694</v>
      </c>
      <c r="BH10" s="628"/>
      <c r="BI10" s="628"/>
      <c r="BJ10" s="628"/>
      <c r="BK10" s="628"/>
      <c r="BL10" s="628"/>
      <c r="BM10" s="628"/>
      <c r="BN10" s="629"/>
      <c r="BO10" s="663">
        <v>1.9</v>
      </c>
      <c r="BP10" s="663"/>
      <c r="BQ10" s="663"/>
      <c r="BR10" s="663"/>
      <c r="BS10" s="664" t="s">
        <v>238</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v>14100</v>
      </c>
      <c r="CS10" s="628"/>
      <c r="CT10" s="628"/>
      <c r="CU10" s="628"/>
      <c r="CV10" s="628"/>
      <c r="CW10" s="628"/>
      <c r="CX10" s="628"/>
      <c r="CY10" s="629"/>
      <c r="CZ10" s="663">
        <v>0.1</v>
      </c>
      <c r="DA10" s="663"/>
      <c r="DB10" s="663"/>
      <c r="DC10" s="663"/>
      <c r="DD10" s="633" t="s">
        <v>238</v>
      </c>
      <c r="DE10" s="628"/>
      <c r="DF10" s="628"/>
      <c r="DG10" s="628"/>
      <c r="DH10" s="628"/>
      <c r="DI10" s="628"/>
      <c r="DJ10" s="628"/>
      <c r="DK10" s="628"/>
      <c r="DL10" s="628"/>
      <c r="DM10" s="628"/>
      <c r="DN10" s="628"/>
      <c r="DO10" s="628"/>
      <c r="DP10" s="629"/>
      <c r="DQ10" s="633">
        <v>14100</v>
      </c>
      <c r="DR10" s="628"/>
      <c r="DS10" s="628"/>
      <c r="DT10" s="628"/>
      <c r="DU10" s="628"/>
      <c r="DV10" s="628"/>
      <c r="DW10" s="628"/>
      <c r="DX10" s="628"/>
      <c r="DY10" s="628"/>
      <c r="DZ10" s="628"/>
      <c r="EA10" s="628"/>
      <c r="EB10" s="628"/>
      <c r="EC10" s="662"/>
    </row>
    <row r="11" spans="2:143" ht="11.25" customHeight="1" x14ac:dyDescent="0.2">
      <c r="B11" s="624" t="s">
        <v>251</v>
      </c>
      <c r="C11" s="625"/>
      <c r="D11" s="625"/>
      <c r="E11" s="625"/>
      <c r="F11" s="625"/>
      <c r="G11" s="625"/>
      <c r="H11" s="625"/>
      <c r="I11" s="625"/>
      <c r="J11" s="625"/>
      <c r="K11" s="625"/>
      <c r="L11" s="625"/>
      <c r="M11" s="625"/>
      <c r="N11" s="625"/>
      <c r="O11" s="625"/>
      <c r="P11" s="625"/>
      <c r="Q11" s="626"/>
      <c r="R11" s="627">
        <v>451899</v>
      </c>
      <c r="S11" s="628"/>
      <c r="T11" s="628"/>
      <c r="U11" s="628"/>
      <c r="V11" s="628"/>
      <c r="W11" s="628"/>
      <c r="X11" s="628"/>
      <c r="Y11" s="629"/>
      <c r="Z11" s="630">
        <v>4.5999999999999996</v>
      </c>
      <c r="AA11" s="631"/>
      <c r="AB11" s="631"/>
      <c r="AC11" s="632"/>
      <c r="AD11" s="633">
        <v>451899</v>
      </c>
      <c r="AE11" s="628"/>
      <c r="AF11" s="628"/>
      <c r="AG11" s="628"/>
      <c r="AH11" s="628"/>
      <c r="AI11" s="628"/>
      <c r="AJ11" s="628"/>
      <c r="AK11" s="629"/>
      <c r="AL11" s="630">
        <v>8.5</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41273</v>
      </c>
      <c r="BH11" s="628"/>
      <c r="BI11" s="628"/>
      <c r="BJ11" s="628"/>
      <c r="BK11" s="628"/>
      <c r="BL11" s="628"/>
      <c r="BM11" s="628"/>
      <c r="BN11" s="629"/>
      <c r="BO11" s="663">
        <v>1.9</v>
      </c>
      <c r="BP11" s="663"/>
      <c r="BQ11" s="663"/>
      <c r="BR11" s="663"/>
      <c r="BS11" s="664" t="s">
        <v>179</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25180</v>
      </c>
      <c r="CS11" s="628"/>
      <c r="CT11" s="628"/>
      <c r="CU11" s="628"/>
      <c r="CV11" s="628"/>
      <c r="CW11" s="628"/>
      <c r="CX11" s="628"/>
      <c r="CY11" s="629"/>
      <c r="CZ11" s="663">
        <v>0.3</v>
      </c>
      <c r="DA11" s="663"/>
      <c r="DB11" s="663"/>
      <c r="DC11" s="663"/>
      <c r="DD11" s="633">
        <v>1496</v>
      </c>
      <c r="DE11" s="628"/>
      <c r="DF11" s="628"/>
      <c r="DG11" s="628"/>
      <c r="DH11" s="628"/>
      <c r="DI11" s="628"/>
      <c r="DJ11" s="628"/>
      <c r="DK11" s="628"/>
      <c r="DL11" s="628"/>
      <c r="DM11" s="628"/>
      <c r="DN11" s="628"/>
      <c r="DO11" s="628"/>
      <c r="DP11" s="629"/>
      <c r="DQ11" s="633">
        <v>22878</v>
      </c>
      <c r="DR11" s="628"/>
      <c r="DS11" s="628"/>
      <c r="DT11" s="628"/>
      <c r="DU11" s="628"/>
      <c r="DV11" s="628"/>
      <c r="DW11" s="628"/>
      <c r="DX11" s="628"/>
      <c r="DY11" s="628"/>
      <c r="DZ11" s="628"/>
      <c r="EA11" s="628"/>
      <c r="EB11" s="628"/>
      <c r="EC11" s="662"/>
    </row>
    <row r="12" spans="2:143" ht="11.25" customHeight="1" x14ac:dyDescent="0.2">
      <c r="B12" s="624" t="s">
        <v>254</v>
      </c>
      <c r="C12" s="625"/>
      <c r="D12" s="625"/>
      <c r="E12" s="625"/>
      <c r="F12" s="625"/>
      <c r="G12" s="625"/>
      <c r="H12" s="625"/>
      <c r="I12" s="625"/>
      <c r="J12" s="625"/>
      <c r="K12" s="625"/>
      <c r="L12" s="625"/>
      <c r="M12" s="625"/>
      <c r="N12" s="625"/>
      <c r="O12" s="625"/>
      <c r="P12" s="625"/>
      <c r="Q12" s="626"/>
      <c r="R12" s="627" t="s">
        <v>238</v>
      </c>
      <c r="S12" s="628"/>
      <c r="T12" s="628"/>
      <c r="U12" s="628"/>
      <c r="V12" s="628"/>
      <c r="W12" s="628"/>
      <c r="X12" s="628"/>
      <c r="Y12" s="629"/>
      <c r="Z12" s="663" t="s">
        <v>238</v>
      </c>
      <c r="AA12" s="663"/>
      <c r="AB12" s="663"/>
      <c r="AC12" s="663"/>
      <c r="AD12" s="664" t="s">
        <v>238</v>
      </c>
      <c r="AE12" s="664"/>
      <c r="AF12" s="664"/>
      <c r="AG12" s="664"/>
      <c r="AH12" s="664"/>
      <c r="AI12" s="664"/>
      <c r="AJ12" s="664"/>
      <c r="AK12" s="664"/>
      <c r="AL12" s="630" t="s">
        <v>179</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810400</v>
      </c>
      <c r="BH12" s="628"/>
      <c r="BI12" s="628"/>
      <c r="BJ12" s="628"/>
      <c r="BK12" s="628"/>
      <c r="BL12" s="628"/>
      <c r="BM12" s="628"/>
      <c r="BN12" s="629"/>
      <c r="BO12" s="663">
        <v>38.200000000000003</v>
      </c>
      <c r="BP12" s="663"/>
      <c r="BQ12" s="663"/>
      <c r="BR12" s="663"/>
      <c r="BS12" s="664" t="s">
        <v>231</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80950</v>
      </c>
      <c r="CS12" s="628"/>
      <c r="CT12" s="628"/>
      <c r="CU12" s="628"/>
      <c r="CV12" s="628"/>
      <c r="CW12" s="628"/>
      <c r="CX12" s="628"/>
      <c r="CY12" s="629"/>
      <c r="CZ12" s="663">
        <v>0.8</v>
      </c>
      <c r="DA12" s="663"/>
      <c r="DB12" s="663"/>
      <c r="DC12" s="663"/>
      <c r="DD12" s="633" t="s">
        <v>179</v>
      </c>
      <c r="DE12" s="628"/>
      <c r="DF12" s="628"/>
      <c r="DG12" s="628"/>
      <c r="DH12" s="628"/>
      <c r="DI12" s="628"/>
      <c r="DJ12" s="628"/>
      <c r="DK12" s="628"/>
      <c r="DL12" s="628"/>
      <c r="DM12" s="628"/>
      <c r="DN12" s="628"/>
      <c r="DO12" s="628"/>
      <c r="DP12" s="629"/>
      <c r="DQ12" s="633">
        <v>80302</v>
      </c>
      <c r="DR12" s="628"/>
      <c r="DS12" s="628"/>
      <c r="DT12" s="628"/>
      <c r="DU12" s="628"/>
      <c r="DV12" s="628"/>
      <c r="DW12" s="628"/>
      <c r="DX12" s="628"/>
      <c r="DY12" s="628"/>
      <c r="DZ12" s="628"/>
      <c r="EA12" s="628"/>
      <c r="EB12" s="628"/>
      <c r="EC12" s="662"/>
    </row>
    <row r="13" spans="2:143" ht="11.25" customHeight="1" x14ac:dyDescent="0.2">
      <c r="B13" s="624" t="s">
        <v>257</v>
      </c>
      <c r="C13" s="625"/>
      <c r="D13" s="625"/>
      <c r="E13" s="625"/>
      <c r="F13" s="625"/>
      <c r="G13" s="625"/>
      <c r="H13" s="625"/>
      <c r="I13" s="625"/>
      <c r="J13" s="625"/>
      <c r="K13" s="625"/>
      <c r="L13" s="625"/>
      <c r="M13" s="625"/>
      <c r="N13" s="625"/>
      <c r="O13" s="625"/>
      <c r="P13" s="625"/>
      <c r="Q13" s="626"/>
      <c r="R13" s="627" t="s">
        <v>238</v>
      </c>
      <c r="S13" s="628"/>
      <c r="T13" s="628"/>
      <c r="U13" s="628"/>
      <c r="V13" s="628"/>
      <c r="W13" s="628"/>
      <c r="X13" s="628"/>
      <c r="Y13" s="629"/>
      <c r="Z13" s="663" t="s">
        <v>231</v>
      </c>
      <c r="AA13" s="663"/>
      <c r="AB13" s="663"/>
      <c r="AC13" s="663"/>
      <c r="AD13" s="664" t="s">
        <v>238</v>
      </c>
      <c r="AE13" s="664"/>
      <c r="AF13" s="664"/>
      <c r="AG13" s="664"/>
      <c r="AH13" s="664"/>
      <c r="AI13" s="664"/>
      <c r="AJ13" s="664"/>
      <c r="AK13" s="664"/>
      <c r="AL13" s="630" t="s">
        <v>179</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810400</v>
      </c>
      <c r="BH13" s="628"/>
      <c r="BI13" s="628"/>
      <c r="BJ13" s="628"/>
      <c r="BK13" s="628"/>
      <c r="BL13" s="628"/>
      <c r="BM13" s="628"/>
      <c r="BN13" s="629"/>
      <c r="BO13" s="663">
        <v>38.200000000000003</v>
      </c>
      <c r="BP13" s="663"/>
      <c r="BQ13" s="663"/>
      <c r="BR13" s="663"/>
      <c r="BS13" s="664" t="s">
        <v>238</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799295</v>
      </c>
      <c r="CS13" s="628"/>
      <c r="CT13" s="628"/>
      <c r="CU13" s="628"/>
      <c r="CV13" s="628"/>
      <c r="CW13" s="628"/>
      <c r="CX13" s="628"/>
      <c r="CY13" s="629"/>
      <c r="CZ13" s="663">
        <v>8.3000000000000007</v>
      </c>
      <c r="DA13" s="663"/>
      <c r="DB13" s="663"/>
      <c r="DC13" s="663"/>
      <c r="DD13" s="633">
        <v>436201</v>
      </c>
      <c r="DE13" s="628"/>
      <c r="DF13" s="628"/>
      <c r="DG13" s="628"/>
      <c r="DH13" s="628"/>
      <c r="DI13" s="628"/>
      <c r="DJ13" s="628"/>
      <c r="DK13" s="628"/>
      <c r="DL13" s="628"/>
      <c r="DM13" s="628"/>
      <c r="DN13" s="628"/>
      <c r="DO13" s="628"/>
      <c r="DP13" s="629"/>
      <c r="DQ13" s="633">
        <v>395855</v>
      </c>
      <c r="DR13" s="628"/>
      <c r="DS13" s="628"/>
      <c r="DT13" s="628"/>
      <c r="DU13" s="628"/>
      <c r="DV13" s="628"/>
      <c r="DW13" s="628"/>
      <c r="DX13" s="628"/>
      <c r="DY13" s="628"/>
      <c r="DZ13" s="628"/>
      <c r="EA13" s="628"/>
      <c r="EB13" s="628"/>
      <c r="EC13" s="662"/>
    </row>
    <row r="14" spans="2:143" ht="11.25" customHeight="1" x14ac:dyDescent="0.2">
      <c r="B14" s="624" t="s">
        <v>260</v>
      </c>
      <c r="C14" s="625"/>
      <c r="D14" s="625"/>
      <c r="E14" s="625"/>
      <c r="F14" s="625"/>
      <c r="G14" s="625"/>
      <c r="H14" s="625"/>
      <c r="I14" s="625"/>
      <c r="J14" s="625"/>
      <c r="K14" s="625"/>
      <c r="L14" s="625"/>
      <c r="M14" s="625"/>
      <c r="N14" s="625"/>
      <c r="O14" s="625"/>
      <c r="P14" s="625"/>
      <c r="Q14" s="626"/>
      <c r="R14" s="627">
        <v>254</v>
      </c>
      <c r="S14" s="628"/>
      <c r="T14" s="628"/>
      <c r="U14" s="628"/>
      <c r="V14" s="628"/>
      <c r="W14" s="628"/>
      <c r="X14" s="628"/>
      <c r="Y14" s="629"/>
      <c r="Z14" s="663">
        <v>0</v>
      </c>
      <c r="AA14" s="663"/>
      <c r="AB14" s="663"/>
      <c r="AC14" s="663"/>
      <c r="AD14" s="664">
        <v>254</v>
      </c>
      <c r="AE14" s="664"/>
      <c r="AF14" s="664"/>
      <c r="AG14" s="664"/>
      <c r="AH14" s="664"/>
      <c r="AI14" s="664"/>
      <c r="AJ14" s="664"/>
      <c r="AK14" s="664"/>
      <c r="AL14" s="630">
        <v>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57644</v>
      </c>
      <c r="BH14" s="628"/>
      <c r="BI14" s="628"/>
      <c r="BJ14" s="628"/>
      <c r="BK14" s="628"/>
      <c r="BL14" s="628"/>
      <c r="BM14" s="628"/>
      <c r="BN14" s="629"/>
      <c r="BO14" s="663">
        <v>2.7</v>
      </c>
      <c r="BP14" s="663"/>
      <c r="BQ14" s="663"/>
      <c r="BR14" s="663"/>
      <c r="BS14" s="664" t="s">
        <v>238</v>
      </c>
      <c r="BT14" s="664"/>
      <c r="BU14" s="664"/>
      <c r="BV14" s="664"/>
      <c r="BW14" s="664"/>
      <c r="BX14" s="664"/>
      <c r="BY14" s="664"/>
      <c r="BZ14" s="664"/>
      <c r="CA14" s="664"/>
      <c r="CB14" s="695"/>
      <c r="CD14" s="624" t="s">
        <v>262</v>
      </c>
      <c r="CE14" s="625"/>
      <c r="CF14" s="625"/>
      <c r="CG14" s="625"/>
      <c r="CH14" s="625"/>
      <c r="CI14" s="625"/>
      <c r="CJ14" s="625"/>
      <c r="CK14" s="625"/>
      <c r="CL14" s="625"/>
      <c r="CM14" s="625"/>
      <c r="CN14" s="625"/>
      <c r="CO14" s="625"/>
      <c r="CP14" s="625"/>
      <c r="CQ14" s="626"/>
      <c r="CR14" s="627">
        <v>299537</v>
      </c>
      <c r="CS14" s="628"/>
      <c r="CT14" s="628"/>
      <c r="CU14" s="628"/>
      <c r="CV14" s="628"/>
      <c r="CW14" s="628"/>
      <c r="CX14" s="628"/>
      <c r="CY14" s="629"/>
      <c r="CZ14" s="663">
        <v>3.1</v>
      </c>
      <c r="DA14" s="663"/>
      <c r="DB14" s="663"/>
      <c r="DC14" s="663"/>
      <c r="DD14" s="633">
        <v>10183</v>
      </c>
      <c r="DE14" s="628"/>
      <c r="DF14" s="628"/>
      <c r="DG14" s="628"/>
      <c r="DH14" s="628"/>
      <c r="DI14" s="628"/>
      <c r="DJ14" s="628"/>
      <c r="DK14" s="628"/>
      <c r="DL14" s="628"/>
      <c r="DM14" s="628"/>
      <c r="DN14" s="628"/>
      <c r="DO14" s="628"/>
      <c r="DP14" s="629"/>
      <c r="DQ14" s="633">
        <v>283799</v>
      </c>
      <c r="DR14" s="628"/>
      <c r="DS14" s="628"/>
      <c r="DT14" s="628"/>
      <c r="DU14" s="628"/>
      <c r="DV14" s="628"/>
      <c r="DW14" s="628"/>
      <c r="DX14" s="628"/>
      <c r="DY14" s="628"/>
      <c r="DZ14" s="628"/>
      <c r="EA14" s="628"/>
      <c r="EB14" s="628"/>
      <c r="EC14" s="662"/>
    </row>
    <row r="15" spans="2:143" ht="11.25" customHeight="1" x14ac:dyDescent="0.2">
      <c r="B15" s="624" t="s">
        <v>263</v>
      </c>
      <c r="C15" s="625"/>
      <c r="D15" s="625"/>
      <c r="E15" s="625"/>
      <c r="F15" s="625"/>
      <c r="G15" s="625"/>
      <c r="H15" s="625"/>
      <c r="I15" s="625"/>
      <c r="J15" s="625"/>
      <c r="K15" s="625"/>
      <c r="L15" s="625"/>
      <c r="M15" s="625"/>
      <c r="N15" s="625"/>
      <c r="O15" s="625"/>
      <c r="P15" s="625"/>
      <c r="Q15" s="626"/>
      <c r="R15" s="627" t="s">
        <v>238</v>
      </c>
      <c r="S15" s="628"/>
      <c r="T15" s="628"/>
      <c r="U15" s="628"/>
      <c r="V15" s="628"/>
      <c r="W15" s="628"/>
      <c r="X15" s="628"/>
      <c r="Y15" s="629"/>
      <c r="Z15" s="663" t="s">
        <v>231</v>
      </c>
      <c r="AA15" s="663"/>
      <c r="AB15" s="663"/>
      <c r="AC15" s="663"/>
      <c r="AD15" s="664" t="s">
        <v>231</v>
      </c>
      <c r="AE15" s="664"/>
      <c r="AF15" s="664"/>
      <c r="AG15" s="664"/>
      <c r="AH15" s="664"/>
      <c r="AI15" s="664"/>
      <c r="AJ15" s="664"/>
      <c r="AK15" s="664"/>
      <c r="AL15" s="630" t="s">
        <v>238</v>
      </c>
      <c r="AM15" s="631"/>
      <c r="AN15" s="631"/>
      <c r="AO15" s="665"/>
      <c r="AP15" s="624" t="s">
        <v>264</v>
      </c>
      <c r="AQ15" s="625"/>
      <c r="AR15" s="625"/>
      <c r="AS15" s="625"/>
      <c r="AT15" s="625"/>
      <c r="AU15" s="625"/>
      <c r="AV15" s="625"/>
      <c r="AW15" s="625"/>
      <c r="AX15" s="625"/>
      <c r="AY15" s="625"/>
      <c r="AZ15" s="625"/>
      <c r="BA15" s="625"/>
      <c r="BB15" s="625"/>
      <c r="BC15" s="625"/>
      <c r="BD15" s="625"/>
      <c r="BE15" s="625"/>
      <c r="BF15" s="626"/>
      <c r="BG15" s="627">
        <v>159128</v>
      </c>
      <c r="BH15" s="628"/>
      <c r="BI15" s="628"/>
      <c r="BJ15" s="628"/>
      <c r="BK15" s="628"/>
      <c r="BL15" s="628"/>
      <c r="BM15" s="628"/>
      <c r="BN15" s="629"/>
      <c r="BO15" s="663">
        <v>7.5</v>
      </c>
      <c r="BP15" s="663"/>
      <c r="BQ15" s="663"/>
      <c r="BR15" s="663"/>
      <c r="BS15" s="664" t="s">
        <v>179</v>
      </c>
      <c r="BT15" s="664"/>
      <c r="BU15" s="664"/>
      <c r="BV15" s="664"/>
      <c r="BW15" s="664"/>
      <c r="BX15" s="664"/>
      <c r="BY15" s="664"/>
      <c r="BZ15" s="664"/>
      <c r="CA15" s="664"/>
      <c r="CB15" s="695"/>
      <c r="CD15" s="624" t="s">
        <v>265</v>
      </c>
      <c r="CE15" s="625"/>
      <c r="CF15" s="625"/>
      <c r="CG15" s="625"/>
      <c r="CH15" s="625"/>
      <c r="CI15" s="625"/>
      <c r="CJ15" s="625"/>
      <c r="CK15" s="625"/>
      <c r="CL15" s="625"/>
      <c r="CM15" s="625"/>
      <c r="CN15" s="625"/>
      <c r="CO15" s="625"/>
      <c r="CP15" s="625"/>
      <c r="CQ15" s="626"/>
      <c r="CR15" s="627">
        <v>901577</v>
      </c>
      <c r="CS15" s="628"/>
      <c r="CT15" s="628"/>
      <c r="CU15" s="628"/>
      <c r="CV15" s="628"/>
      <c r="CW15" s="628"/>
      <c r="CX15" s="628"/>
      <c r="CY15" s="629"/>
      <c r="CZ15" s="663">
        <v>9.4</v>
      </c>
      <c r="DA15" s="663"/>
      <c r="DB15" s="663"/>
      <c r="DC15" s="663"/>
      <c r="DD15" s="633">
        <v>35883</v>
      </c>
      <c r="DE15" s="628"/>
      <c r="DF15" s="628"/>
      <c r="DG15" s="628"/>
      <c r="DH15" s="628"/>
      <c r="DI15" s="628"/>
      <c r="DJ15" s="628"/>
      <c r="DK15" s="628"/>
      <c r="DL15" s="628"/>
      <c r="DM15" s="628"/>
      <c r="DN15" s="628"/>
      <c r="DO15" s="628"/>
      <c r="DP15" s="629"/>
      <c r="DQ15" s="633">
        <v>782540</v>
      </c>
      <c r="DR15" s="628"/>
      <c r="DS15" s="628"/>
      <c r="DT15" s="628"/>
      <c r="DU15" s="628"/>
      <c r="DV15" s="628"/>
      <c r="DW15" s="628"/>
      <c r="DX15" s="628"/>
      <c r="DY15" s="628"/>
      <c r="DZ15" s="628"/>
      <c r="EA15" s="628"/>
      <c r="EB15" s="628"/>
      <c r="EC15" s="662"/>
    </row>
    <row r="16" spans="2:143" ht="11.25" customHeight="1" x14ac:dyDescent="0.2">
      <c r="B16" s="624" t="s">
        <v>266</v>
      </c>
      <c r="C16" s="625"/>
      <c r="D16" s="625"/>
      <c r="E16" s="625"/>
      <c r="F16" s="625"/>
      <c r="G16" s="625"/>
      <c r="H16" s="625"/>
      <c r="I16" s="625"/>
      <c r="J16" s="625"/>
      <c r="K16" s="625"/>
      <c r="L16" s="625"/>
      <c r="M16" s="625"/>
      <c r="N16" s="625"/>
      <c r="O16" s="625"/>
      <c r="P16" s="625"/>
      <c r="Q16" s="626"/>
      <c r="R16" s="627">
        <v>6919</v>
      </c>
      <c r="S16" s="628"/>
      <c r="T16" s="628"/>
      <c r="U16" s="628"/>
      <c r="V16" s="628"/>
      <c r="W16" s="628"/>
      <c r="X16" s="628"/>
      <c r="Y16" s="629"/>
      <c r="Z16" s="663">
        <v>0.1</v>
      </c>
      <c r="AA16" s="663"/>
      <c r="AB16" s="663"/>
      <c r="AC16" s="663"/>
      <c r="AD16" s="664">
        <v>6919</v>
      </c>
      <c r="AE16" s="664"/>
      <c r="AF16" s="664"/>
      <c r="AG16" s="664"/>
      <c r="AH16" s="664"/>
      <c r="AI16" s="664"/>
      <c r="AJ16" s="664"/>
      <c r="AK16" s="664"/>
      <c r="AL16" s="630">
        <v>0.1</v>
      </c>
      <c r="AM16" s="631"/>
      <c r="AN16" s="631"/>
      <c r="AO16" s="665"/>
      <c r="AP16" s="624" t="s">
        <v>267</v>
      </c>
      <c r="AQ16" s="625"/>
      <c r="AR16" s="625"/>
      <c r="AS16" s="625"/>
      <c r="AT16" s="625"/>
      <c r="AU16" s="625"/>
      <c r="AV16" s="625"/>
      <c r="AW16" s="625"/>
      <c r="AX16" s="625"/>
      <c r="AY16" s="625"/>
      <c r="AZ16" s="625"/>
      <c r="BA16" s="625"/>
      <c r="BB16" s="625"/>
      <c r="BC16" s="625"/>
      <c r="BD16" s="625"/>
      <c r="BE16" s="625"/>
      <c r="BF16" s="626"/>
      <c r="BG16" s="627" t="s">
        <v>238</v>
      </c>
      <c r="BH16" s="628"/>
      <c r="BI16" s="628"/>
      <c r="BJ16" s="628"/>
      <c r="BK16" s="628"/>
      <c r="BL16" s="628"/>
      <c r="BM16" s="628"/>
      <c r="BN16" s="629"/>
      <c r="BO16" s="663" t="s">
        <v>231</v>
      </c>
      <c r="BP16" s="663"/>
      <c r="BQ16" s="663"/>
      <c r="BR16" s="663"/>
      <c r="BS16" s="664" t="s">
        <v>238</v>
      </c>
      <c r="BT16" s="664"/>
      <c r="BU16" s="664"/>
      <c r="BV16" s="664"/>
      <c r="BW16" s="664"/>
      <c r="BX16" s="664"/>
      <c r="BY16" s="664"/>
      <c r="BZ16" s="664"/>
      <c r="CA16" s="664"/>
      <c r="CB16" s="695"/>
      <c r="CD16" s="624" t="s">
        <v>268</v>
      </c>
      <c r="CE16" s="625"/>
      <c r="CF16" s="625"/>
      <c r="CG16" s="625"/>
      <c r="CH16" s="625"/>
      <c r="CI16" s="625"/>
      <c r="CJ16" s="625"/>
      <c r="CK16" s="625"/>
      <c r="CL16" s="625"/>
      <c r="CM16" s="625"/>
      <c r="CN16" s="625"/>
      <c r="CO16" s="625"/>
      <c r="CP16" s="625"/>
      <c r="CQ16" s="626"/>
      <c r="CR16" s="627" t="s">
        <v>238</v>
      </c>
      <c r="CS16" s="628"/>
      <c r="CT16" s="628"/>
      <c r="CU16" s="628"/>
      <c r="CV16" s="628"/>
      <c r="CW16" s="628"/>
      <c r="CX16" s="628"/>
      <c r="CY16" s="629"/>
      <c r="CZ16" s="663" t="s">
        <v>179</v>
      </c>
      <c r="DA16" s="663"/>
      <c r="DB16" s="663"/>
      <c r="DC16" s="663"/>
      <c r="DD16" s="633" t="s">
        <v>231</v>
      </c>
      <c r="DE16" s="628"/>
      <c r="DF16" s="628"/>
      <c r="DG16" s="628"/>
      <c r="DH16" s="628"/>
      <c r="DI16" s="628"/>
      <c r="DJ16" s="628"/>
      <c r="DK16" s="628"/>
      <c r="DL16" s="628"/>
      <c r="DM16" s="628"/>
      <c r="DN16" s="628"/>
      <c r="DO16" s="628"/>
      <c r="DP16" s="629"/>
      <c r="DQ16" s="633" t="s">
        <v>238</v>
      </c>
      <c r="DR16" s="628"/>
      <c r="DS16" s="628"/>
      <c r="DT16" s="628"/>
      <c r="DU16" s="628"/>
      <c r="DV16" s="628"/>
      <c r="DW16" s="628"/>
      <c r="DX16" s="628"/>
      <c r="DY16" s="628"/>
      <c r="DZ16" s="628"/>
      <c r="EA16" s="628"/>
      <c r="EB16" s="628"/>
      <c r="EC16" s="662"/>
    </row>
    <row r="17" spans="2:133" ht="11.25" customHeight="1" x14ac:dyDescent="0.2">
      <c r="B17" s="624" t="s">
        <v>269</v>
      </c>
      <c r="C17" s="625"/>
      <c r="D17" s="625"/>
      <c r="E17" s="625"/>
      <c r="F17" s="625"/>
      <c r="G17" s="625"/>
      <c r="H17" s="625"/>
      <c r="I17" s="625"/>
      <c r="J17" s="625"/>
      <c r="K17" s="625"/>
      <c r="L17" s="625"/>
      <c r="M17" s="625"/>
      <c r="N17" s="625"/>
      <c r="O17" s="625"/>
      <c r="P17" s="625"/>
      <c r="Q17" s="626"/>
      <c r="R17" s="627">
        <v>19330</v>
      </c>
      <c r="S17" s="628"/>
      <c r="T17" s="628"/>
      <c r="U17" s="628"/>
      <c r="V17" s="628"/>
      <c r="W17" s="628"/>
      <c r="X17" s="628"/>
      <c r="Y17" s="629"/>
      <c r="Z17" s="663">
        <v>0.2</v>
      </c>
      <c r="AA17" s="663"/>
      <c r="AB17" s="663"/>
      <c r="AC17" s="663"/>
      <c r="AD17" s="664">
        <v>19330</v>
      </c>
      <c r="AE17" s="664"/>
      <c r="AF17" s="664"/>
      <c r="AG17" s="664"/>
      <c r="AH17" s="664"/>
      <c r="AI17" s="664"/>
      <c r="AJ17" s="664"/>
      <c r="AK17" s="664"/>
      <c r="AL17" s="630">
        <v>0.4</v>
      </c>
      <c r="AM17" s="631"/>
      <c r="AN17" s="631"/>
      <c r="AO17" s="665"/>
      <c r="AP17" s="624" t="s">
        <v>270</v>
      </c>
      <c r="AQ17" s="625"/>
      <c r="AR17" s="625"/>
      <c r="AS17" s="625"/>
      <c r="AT17" s="625"/>
      <c r="AU17" s="625"/>
      <c r="AV17" s="625"/>
      <c r="AW17" s="625"/>
      <c r="AX17" s="625"/>
      <c r="AY17" s="625"/>
      <c r="AZ17" s="625"/>
      <c r="BA17" s="625"/>
      <c r="BB17" s="625"/>
      <c r="BC17" s="625"/>
      <c r="BD17" s="625"/>
      <c r="BE17" s="625"/>
      <c r="BF17" s="626"/>
      <c r="BG17" s="627" t="s">
        <v>231</v>
      </c>
      <c r="BH17" s="628"/>
      <c r="BI17" s="628"/>
      <c r="BJ17" s="628"/>
      <c r="BK17" s="628"/>
      <c r="BL17" s="628"/>
      <c r="BM17" s="628"/>
      <c r="BN17" s="629"/>
      <c r="BO17" s="663" t="s">
        <v>179</v>
      </c>
      <c r="BP17" s="663"/>
      <c r="BQ17" s="663"/>
      <c r="BR17" s="663"/>
      <c r="BS17" s="664" t="s">
        <v>238</v>
      </c>
      <c r="BT17" s="664"/>
      <c r="BU17" s="664"/>
      <c r="BV17" s="664"/>
      <c r="BW17" s="664"/>
      <c r="BX17" s="664"/>
      <c r="BY17" s="664"/>
      <c r="BZ17" s="664"/>
      <c r="CA17" s="664"/>
      <c r="CB17" s="695"/>
      <c r="CD17" s="624" t="s">
        <v>271</v>
      </c>
      <c r="CE17" s="625"/>
      <c r="CF17" s="625"/>
      <c r="CG17" s="625"/>
      <c r="CH17" s="625"/>
      <c r="CI17" s="625"/>
      <c r="CJ17" s="625"/>
      <c r="CK17" s="625"/>
      <c r="CL17" s="625"/>
      <c r="CM17" s="625"/>
      <c r="CN17" s="625"/>
      <c r="CO17" s="625"/>
      <c r="CP17" s="625"/>
      <c r="CQ17" s="626"/>
      <c r="CR17" s="627">
        <v>1200376</v>
      </c>
      <c r="CS17" s="628"/>
      <c r="CT17" s="628"/>
      <c r="CU17" s="628"/>
      <c r="CV17" s="628"/>
      <c r="CW17" s="628"/>
      <c r="CX17" s="628"/>
      <c r="CY17" s="629"/>
      <c r="CZ17" s="663">
        <v>12.5</v>
      </c>
      <c r="DA17" s="663"/>
      <c r="DB17" s="663"/>
      <c r="DC17" s="663"/>
      <c r="DD17" s="633" t="s">
        <v>231</v>
      </c>
      <c r="DE17" s="628"/>
      <c r="DF17" s="628"/>
      <c r="DG17" s="628"/>
      <c r="DH17" s="628"/>
      <c r="DI17" s="628"/>
      <c r="DJ17" s="628"/>
      <c r="DK17" s="628"/>
      <c r="DL17" s="628"/>
      <c r="DM17" s="628"/>
      <c r="DN17" s="628"/>
      <c r="DO17" s="628"/>
      <c r="DP17" s="629"/>
      <c r="DQ17" s="633">
        <v>1193930</v>
      </c>
      <c r="DR17" s="628"/>
      <c r="DS17" s="628"/>
      <c r="DT17" s="628"/>
      <c r="DU17" s="628"/>
      <c r="DV17" s="628"/>
      <c r="DW17" s="628"/>
      <c r="DX17" s="628"/>
      <c r="DY17" s="628"/>
      <c r="DZ17" s="628"/>
      <c r="EA17" s="628"/>
      <c r="EB17" s="628"/>
      <c r="EC17" s="662"/>
    </row>
    <row r="18" spans="2:133" ht="11.25" customHeight="1" x14ac:dyDescent="0.2">
      <c r="B18" s="624" t="s">
        <v>272</v>
      </c>
      <c r="C18" s="625"/>
      <c r="D18" s="625"/>
      <c r="E18" s="625"/>
      <c r="F18" s="625"/>
      <c r="G18" s="625"/>
      <c r="H18" s="625"/>
      <c r="I18" s="625"/>
      <c r="J18" s="625"/>
      <c r="K18" s="625"/>
      <c r="L18" s="625"/>
      <c r="M18" s="625"/>
      <c r="N18" s="625"/>
      <c r="O18" s="625"/>
      <c r="P18" s="625"/>
      <c r="Q18" s="626"/>
      <c r="R18" s="627">
        <v>23135</v>
      </c>
      <c r="S18" s="628"/>
      <c r="T18" s="628"/>
      <c r="U18" s="628"/>
      <c r="V18" s="628"/>
      <c r="W18" s="628"/>
      <c r="X18" s="628"/>
      <c r="Y18" s="629"/>
      <c r="Z18" s="663">
        <v>0.2</v>
      </c>
      <c r="AA18" s="663"/>
      <c r="AB18" s="663"/>
      <c r="AC18" s="663"/>
      <c r="AD18" s="664">
        <v>23135</v>
      </c>
      <c r="AE18" s="664"/>
      <c r="AF18" s="664"/>
      <c r="AG18" s="664"/>
      <c r="AH18" s="664"/>
      <c r="AI18" s="664"/>
      <c r="AJ18" s="664"/>
      <c r="AK18" s="664"/>
      <c r="AL18" s="630">
        <v>0.4</v>
      </c>
      <c r="AM18" s="631"/>
      <c r="AN18" s="631"/>
      <c r="AO18" s="665"/>
      <c r="AP18" s="624" t="s">
        <v>273</v>
      </c>
      <c r="AQ18" s="625"/>
      <c r="AR18" s="625"/>
      <c r="AS18" s="625"/>
      <c r="AT18" s="625"/>
      <c r="AU18" s="625"/>
      <c r="AV18" s="625"/>
      <c r="AW18" s="625"/>
      <c r="AX18" s="625"/>
      <c r="AY18" s="625"/>
      <c r="AZ18" s="625"/>
      <c r="BA18" s="625"/>
      <c r="BB18" s="625"/>
      <c r="BC18" s="625"/>
      <c r="BD18" s="625"/>
      <c r="BE18" s="625"/>
      <c r="BF18" s="626"/>
      <c r="BG18" s="627" t="s">
        <v>238</v>
      </c>
      <c r="BH18" s="628"/>
      <c r="BI18" s="628"/>
      <c r="BJ18" s="628"/>
      <c r="BK18" s="628"/>
      <c r="BL18" s="628"/>
      <c r="BM18" s="628"/>
      <c r="BN18" s="629"/>
      <c r="BO18" s="663" t="s">
        <v>238</v>
      </c>
      <c r="BP18" s="663"/>
      <c r="BQ18" s="663"/>
      <c r="BR18" s="663"/>
      <c r="BS18" s="664" t="s">
        <v>238</v>
      </c>
      <c r="BT18" s="664"/>
      <c r="BU18" s="664"/>
      <c r="BV18" s="664"/>
      <c r="BW18" s="664"/>
      <c r="BX18" s="664"/>
      <c r="BY18" s="664"/>
      <c r="BZ18" s="664"/>
      <c r="CA18" s="664"/>
      <c r="CB18" s="695"/>
      <c r="CD18" s="624" t="s">
        <v>274</v>
      </c>
      <c r="CE18" s="625"/>
      <c r="CF18" s="625"/>
      <c r="CG18" s="625"/>
      <c r="CH18" s="625"/>
      <c r="CI18" s="625"/>
      <c r="CJ18" s="625"/>
      <c r="CK18" s="625"/>
      <c r="CL18" s="625"/>
      <c r="CM18" s="625"/>
      <c r="CN18" s="625"/>
      <c r="CO18" s="625"/>
      <c r="CP18" s="625"/>
      <c r="CQ18" s="626"/>
      <c r="CR18" s="627" t="s">
        <v>238</v>
      </c>
      <c r="CS18" s="628"/>
      <c r="CT18" s="628"/>
      <c r="CU18" s="628"/>
      <c r="CV18" s="628"/>
      <c r="CW18" s="628"/>
      <c r="CX18" s="628"/>
      <c r="CY18" s="629"/>
      <c r="CZ18" s="663" t="s">
        <v>238</v>
      </c>
      <c r="DA18" s="663"/>
      <c r="DB18" s="663"/>
      <c r="DC18" s="663"/>
      <c r="DD18" s="633" t="s">
        <v>238</v>
      </c>
      <c r="DE18" s="628"/>
      <c r="DF18" s="628"/>
      <c r="DG18" s="628"/>
      <c r="DH18" s="628"/>
      <c r="DI18" s="628"/>
      <c r="DJ18" s="628"/>
      <c r="DK18" s="628"/>
      <c r="DL18" s="628"/>
      <c r="DM18" s="628"/>
      <c r="DN18" s="628"/>
      <c r="DO18" s="628"/>
      <c r="DP18" s="629"/>
      <c r="DQ18" s="633" t="s">
        <v>231</v>
      </c>
      <c r="DR18" s="628"/>
      <c r="DS18" s="628"/>
      <c r="DT18" s="628"/>
      <c r="DU18" s="628"/>
      <c r="DV18" s="628"/>
      <c r="DW18" s="628"/>
      <c r="DX18" s="628"/>
      <c r="DY18" s="628"/>
      <c r="DZ18" s="628"/>
      <c r="EA18" s="628"/>
      <c r="EB18" s="628"/>
      <c r="EC18" s="662"/>
    </row>
    <row r="19" spans="2:133" ht="11.25" customHeight="1" x14ac:dyDescent="0.2">
      <c r="B19" s="624" t="s">
        <v>275</v>
      </c>
      <c r="C19" s="625"/>
      <c r="D19" s="625"/>
      <c r="E19" s="625"/>
      <c r="F19" s="625"/>
      <c r="G19" s="625"/>
      <c r="H19" s="625"/>
      <c r="I19" s="625"/>
      <c r="J19" s="625"/>
      <c r="K19" s="625"/>
      <c r="L19" s="625"/>
      <c r="M19" s="625"/>
      <c r="N19" s="625"/>
      <c r="O19" s="625"/>
      <c r="P19" s="625"/>
      <c r="Q19" s="626"/>
      <c r="R19" s="627">
        <v>23135</v>
      </c>
      <c r="S19" s="628"/>
      <c r="T19" s="628"/>
      <c r="U19" s="628"/>
      <c r="V19" s="628"/>
      <c r="W19" s="628"/>
      <c r="X19" s="628"/>
      <c r="Y19" s="629"/>
      <c r="Z19" s="663">
        <v>0.2</v>
      </c>
      <c r="AA19" s="663"/>
      <c r="AB19" s="663"/>
      <c r="AC19" s="663"/>
      <c r="AD19" s="664">
        <v>23135</v>
      </c>
      <c r="AE19" s="664"/>
      <c r="AF19" s="664"/>
      <c r="AG19" s="664"/>
      <c r="AH19" s="664"/>
      <c r="AI19" s="664"/>
      <c r="AJ19" s="664"/>
      <c r="AK19" s="664"/>
      <c r="AL19" s="630">
        <v>0.4</v>
      </c>
      <c r="AM19" s="631"/>
      <c r="AN19" s="631"/>
      <c r="AO19" s="665"/>
      <c r="AP19" s="624" t="s">
        <v>276</v>
      </c>
      <c r="AQ19" s="625"/>
      <c r="AR19" s="625"/>
      <c r="AS19" s="625"/>
      <c r="AT19" s="625"/>
      <c r="AU19" s="625"/>
      <c r="AV19" s="625"/>
      <c r="AW19" s="625"/>
      <c r="AX19" s="625"/>
      <c r="AY19" s="625"/>
      <c r="AZ19" s="625"/>
      <c r="BA19" s="625"/>
      <c r="BB19" s="625"/>
      <c r="BC19" s="625"/>
      <c r="BD19" s="625"/>
      <c r="BE19" s="625"/>
      <c r="BF19" s="626"/>
      <c r="BG19" s="627" t="s">
        <v>238</v>
      </c>
      <c r="BH19" s="628"/>
      <c r="BI19" s="628"/>
      <c r="BJ19" s="628"/>
      <c r="BK19" s="628"/>
      <c r="BL19" s="628"/>
      <c r="BM19" s="628"/>
      <c r="BN19" s="629"/>
      <c r="BO19" s="663" t="s">
        <v>231</v>
      </c>
      <c r="BP19" s="663"/>
      <c r="BQ19" s="663"/>
      <c r="BR19" s="663"/>
      <c r="BS19" s="664" t="s">
        <v>179</v>
      </c>
      <c r="BT19" s="664"/>
      <c r="BU19" s="664"/>
      <c r="BV19" s="664"/>
      <c r="BW19" s="664"/>
      <c r="BX19" s="664"/>
      <c r="BY19" s="664"/>
      <c r="BZ19" s="664"/>
      <c r="CA19" s="664"/>
      <c r="CB19" s="695"/>
      <c r="CD19" s="624" t="s">
        <v>277</v>
      </c>
      <c r="CE19" s="625"/>
      <c r="CF19" s="625"/>
      <c r="CG19" s="625"/>
      <c r="CH19" s="625"/>
      <c r="CI19" s="625"/>
      <c r="CJ19" s="625"/>
      <c r="CK19" s="625"/>
      <c r="CL19" s="625"/>
      <c r="CM19" s="625"/>
      <c r="CN19" s="625"/>
      <c r="CO19" s="625"/>
      <c r="CP19" s="625"/>
      <c r="CQ19" s="626"/>
      <c r="CR19" s="627" t="s">
        <v>238</v>
      </c>
      <c r="CS19" s="628"/>
      <c r="CT19" s="628"/>
      <c r="CU19" s="628"/>
      <c r="CV19" s="628"/>
      <c r="CW19" s="628"/>
      <c r="CX19" s="628"/>
      <c r="CY19" s="629"/>
      <c r="CZ19" s="663" t="s">
        <v>238</v>
      </c>
      <c r="DA19" s="663"/>
      <c r="DB19" s="663"/>
      <c r="DC19" s="663"/>
      <c r="DD19" s="633" t="s">
        <v>238</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2">
      <c r="B20" s="696" t="s">
        <v>278</v>
      </c>
      <c r="C20" s="697"/>
      <c r="D20" s="697"/>
      <c r="E20" s="697"/>
      <c r="F20" s="697"/>
      <c r="G20" s="697"/>
      <c r="H20" s="697"/>
      <c r="I20" s="697"/>
      <c r="J20" s="697"/>
      <c r="K20" s="697"/>
      <c r="L20" s="697"/>
      <c r="M20" s="697"/>
      <c r="N20" s="697"/>
      <c r="O20" s="697"/>
      <c r="P20" s="697"/>
      <c r="Q20" s="698"/>
      <c r="R20" s="627" t="s">
        <v>231</v>
      </c>
      <c r="S20" s="628"/>
      <c r="T20" s="628"/>
      <c r="U20" s="628"/>
      <c r="V20" s="628"/>
      <c r="W20" s="628"/>
      <c r="X20" s="628"/>
      <c r="Y20" s="629"/>
      <c r="Z20" s="663" t="s">
        <v>231</v>
      </c>
      <c r="AA20" s="663"/>
      <c r="AB20" s="663"/>
      <c r="AC20" s="663"/>
      <c r="AD20" s="664" t="s">
        <v>231</v>
      </c>
      <c r="AE20" s="664"/>
      <c r="AF20" s="664"/>
      <c r="AG20" s="664"/>
      <c r="AH20" s="664"/>
      <c r="AI20" s="664"/>
      <c r="AJ20" s="664"/>
      <c r="AK20" s="664"/>
      <c r="AL20" s="630" t="s">
        <v>238</v>
      </c>
      <c r="AM20" s="631"/>
      <c r="AN20" s="631"/>
      <c r="AO20" s="665"/>
      <c r="AP20" s="624" t="s">
        <v>279</v>
      </c>
      <c r="AQ20" s="625"/>
      <c r="AR20" s="625"/>
      <c r="AS20" s="625"/>
      <c r="AT20" s="625"/>
      <c r="AU20" s="625"/>
      <c r="AV20" s="625"/>
      <c r="AW20" s="625"/>
      <c r="AX20" s="625"/>
      <c r="AY20" s="625"/>
      <c r="AZ20" s="625"/>
      <c r="BA20" s="625"/>
      <c r="BB20" s="625"/>
      <c r="BC20" s="625"/>
      <c r="BD20" s="625"/>
      <c r="BE20" s="625"/>
      <c r="BF20" s="626"/>
      <c r="BG20" s="627" t="s">
        <v>238</v>
      </c>
      <c r="BH20" s="628"/>
      <c r="BI20" s="628"/>
      <c r="BJ20" s="628"/>
      <c r="BK20" s="628"/>
      <c r="BL20" s="628"/>
      <c r="BM20" s="628"/>
      <c r="BN20" s="629"/>
      <c r="BO20" s="663" t="s">
        <v>238</v>
      </c>
      <c r="BP20" s="663"/>
      <c r="BQ20" s="663"/>
      <c r="BR20" s="663"/>
      <c r="BS20" s="664" t="s">
        <v>231</v>
      </c>
      <c r="BT20" s="664"/>
      <c r="BU20" s="664"/>
      <c r="BV20" s="664"/>
      <c r="BW20" s="664"/>
      <c r="BX20" s="664"/>
      <c r="BY20" s="664"/>
      <c r="BZ20" s="664"/>
      <c r="CA20" s="664"/>
      <c r="CB20" s="695"/>
      <c r="CD20" s="624" t="s">
        <v>280</v>
      </c>
      <c r="CE20" s="625"/>
      <c r="CF20" s="625"/>
      <c r="CG20" s="625"/>
      <c r="CH20" s="625"/>
      <c r="CI20" s="625"/>
      <c r="CJ20" s="625"/>
      <c r="CK20" s="625"/>
      <c r="CL20" s="625"/>
      <c r="CM20" s="625"/>
      <c r="CN20" s="625"/>
      <c r="CO20" s="625"/>
      <c r="CP20" s="625"/>
      <c r="CQ20" s="626"/>
      <c r="CR20" s="627">
        <v>9584959</v>
      </c>
      <c r="CS20" s="628"/>
      <c r="CT20" s="628"/>
      <c r="CU20" s="628"/>
      <c r="CV20" s="628"/>
      <c r="CW20" s="628"/>
      <c r="CX20" s="628"/>
      <c r="CY20" s="629"/>
      <c r="CZ20" s="663">
        <v>100</v>
      </c>
      <c r="DA20" s="663"/>
      <c r="DB20" s="663"/>
      <c r="DC20" s="663"/>
      <c r="DD20" s="633">
        <v>1027212</v>
      </c>
      <c r="DE20" s="628"/>
      <c r="DF20" s="628"/>
      <c r="DG20" s="628"/>
      <c r="DH20" s="628"/>
      <c r="DI20" s="628"/>
      <c r="DJ20" s="628"/>
      <c r="DK20" s="628"/>
      <c r="DL20" s="628"/>
      <c r="DM20" s="628"/>
      <c r="DN20" s="628"/>
      <c r="DO20" s="628"/>
      <c r="DP20" s="629"/>
      <c r="DQ20" s="633">
        <v>6425566</v>
      </c>
      <c r="DR20" s="628"/>
      <c r="DS20" s="628"/>
      <c r="DT20" s="628"/>
      <c r="DU20" s="628"/>
      <c r="DV20" s="628"/>
      <c r="DW20" s="628"/>
      <c r="DX20" s="628"/>
      <c r="DY20" s="628"/>
      <c r="DZ20" s="628"/>
      <c r="EA20" s="628"/>
      <c r="EB20" s="628"/>
      <c r="EC20" s="662"/>
    </row>
    <row r="21" spans="2:133" ht="11.25" customHeight="1" x14ac:dyDescent="0.2">
      <c r="B21" s="624" t="s">
        <v>281</v>
      </c>
      <c r="C21" s="625"/>
      <c r="D21" s="625"/>
      <c r="E21" s="625"/>
      <c r="F21" s="625"/>
      <c r="G21" s="625"/>
      <c r="H21" s="625"/>
      <c r="I21" s="625"/>
      <c r="J21" s="625"/>
      <c r="K21" s="625"/>
      <c r="L21" s="625"/>
      <c r="M21" s="625"/>
      <c r="N21" s="625"/>
      <c r="O21" s="625"/>
      <c r="P21" s="625"/>
      <c r="Q21" s="626"/>
      <c r="R21" s="627">
        <v>2928860</v>
      </c>
      <c r="S21" s="628"/>
      <c r="T21" s="628"/>
      <c r="U21" s="628"/>
      <c r="V21" s="628"/>
      <c r="W21" s="628"/>
      <c r="X21" s="628"/>
      <c r="Y21" s="629"/>
      <c r="Z21" s="663">
        <v>29.5</v>
      </c>
      <c r="AA21" s="663"/>
      <c r="AB21" s="663"/>
      <c r="AC21" s="663"/>
      <c r="AD21" s="664">
        <v>2554468</v>
      </c>
      <c r="AE21" s="664"/>
      <c r="AF21" s="664"/>
      <c r="AG21" s="664"/>
      <c r="AH21" s="664"/>
      <c r="AI21" s="664"/>
      <c r="AJ21" s="664"/>
      <c r="AK21" s="664"/>
      <c r="AL21" s="630">
        <v>47.9</v>
      </c>
      <c r="AM21" s="631"/>
      <c r="AN21" s="631"/>
      <c r="AO21" s="665"/>
      <c r="AP21" s="624" t="s">
        <v>282</v>
      </c>
      <c r="AQ21" s="699"/>
      <c r="AR21" s="699"/>
      <c r="AS21" s="699"/>
      <c r="AT21" s="699"/>
      <c r="AU21" s="699"/>
      <c r="AV21" s="699"/>
      <c r="AW21" s="699"/>
      <c r="AX21" s="699"/>
      <c r="AY21" s="699"/>
      <c r="AZ21" s="699"/>
      <c r="BA21" s="699"/>
      <c r="BB21" s="699"/>
      <c r="BC21" s="699"/>
      <c r="BD21" s="699"/>
      <c r="BE21" s="699"/>
      <c r="BF21" s="700"/>
      <c r="BG21" s="627" t="s">
        <v>231</v>
      </c>
      <c r="BH21" s="628"/>
      <c r="BI21" s="628"/>
      <c r="BJ21" s="628"/>
      <c r="BK21" s="628"/>
      <c r="BL21" s="628"/>
      <c r="BM21" s="628"/>
      <c r="BN21" s="629"/>
      <c r="BO21" s="663" t="s">
        <v>231</v>
      </c>
      <c r="BP21" s="663"/>
      <c r="BQ21" s="663"/>
      <c r="BR21" s="663"/>
      <c r="BS21" s="664" t="s">
        <v>231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283</v>
      </c>
      <c r="C22" s="625"/>
      <c r="D22" s="625"/>
      <c r="E22" s="625"/>
      <c r="F22" s="625"/>
      <c r="G22" s="625"/>
      <c r="H22" s="625"/>
      <c r="I22" s="625"/>
      <c r="J22" s="625"/>
      <c r="K22" s="625"/>
      <c r="L22" s="625"/>
      <c r="M22" s="625"/>
      <c r="N22" s="625"/>
      <c r="O22" s="625"/>
      <c r="P22" s="625"/>
      <c r="Q22" s="626"/>
      <c r="R22" s="627">
        <v>2554468</v>
      </c>
      <c r="S22" s="628"/>
      <c r="T22" s="628"/>
      <c r="U22" s="628"/>
      <c r="V22" s="628"/>
      <c r="W22" s="628"/>
      <c r="X22" s="628"/>
      <c r="Y22" s="629"/>
      <c r="Z22" s="663">
        <v>25.7</v>
      </c>
      <c r="AA22" s="663"/>
      <c r="AB22" s="663"/>
      <c r="AC22" s="663"/>
      <c r="AD22" s="664">
        <v>2554468</v>
      </c>
      <c r="AE22" s="664"/>
      <c r="AF22" s="664"/>
      <c r="AG22" s="664"/>
      <c r="AH22" s="664"/>
      <c r="AI22" s="664"/>
      <c r="AJ22" s="664"/>
      <c r="AK22" s="664"/>
      <c r="AL22" s="630">
        <v>47.9</v>
      </c>
      <c r="AM22" s="631"/>
      <c r="AN22" s="631"/>
      <c r="AO22" s="665"/>
      <c r="AP22" s="624" t="s">
        <v>284</v>
      </c>
      <c r="AQ22" s="699"/>
      <c r="AR22" s="699"/>
      <c r="AS22" s="699"/>
      <c r="AT22" s="699"/>
      <c r="AU22" s="699"/>
      <c r="AV22" s="699"/>
      <c r="AW22" s="699"/>
      <c r="AX22" s="699"/>
      <c r="AY22" s="699"/>
      <c r="AZ22" s="699"/>
      <c r="BA22" s="699"/>
      <c r="BB22" s="699"/>
      <c r="BC22" s="699"/>
      <c r="BD22" s="699"/>
      <c r="BE22" s="699"/>
      <c r="BF22" s="700"/>
      <c r="BG22" s="627" t="s">
        <v>238</v>
      </c>
      <c r="BH22" s="628"/>
      <c r="BI22" s="628"/>
      <c r="BJ22" s="628"/>
      <c r="BK22" s="628"/>
      <c r="BL22" s="628"/>
      <c r="BM22" s="628"/>
      <c r="BN22" s="629"/>
      <c r="BO22" s="663" t="s">
        <v>238</v>
      </c>
      <c r="BP22" s="663"/>
      <c r="BQ22" s="663"/>
      <c r="BR22" s="663"/>
      <c r="BS22" s="664" t="s">
        <v>238</v>
      </c>
      <c r="BT22" s="664"/>
      <c r="BU22" s="664"/>
      <c r="BV22" s="664"/>
      <c r="BW22" s="664"/>
      <c r="BX22" s="664"/>
      <c r="BY22" s="664"/>
      <c r="BZ22" s="664"/>
      <c r="CA22" s="664"/>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286</v>
      </c>
      <c r="C23" s="625"/>
      <c r="D23" s="625"/>
      <c r="E23" s="625"/>
      <c r="F23" s="625"/>
      <c r="G23" s="625"/>
      <c r="H23" s="625"/>
      <c r="I23" s="625"/>
      <c r="J23" s="625"/>
      <c r="K23" s="625"/>
      <c r="L23" s="625"/>
      <c r="M23" s="625"/>
      <c r="N23" s="625"/>
      <c r="O23" s="625"/>
      <c r="P23" s="625"/>
      <c r="Q23" s="626"/>
      <c r="R23" s="627">
        <v>374392</v>
      </c>
      <c r="S23" s="628"/>
      <c r="T23" s="628"/>
      <c r="U23" s="628"/>
      <c r="V23" s="628"/>
      <c r="W23" s="628"/>
      <c r="X23" s="628"/>
      <c r="Y23" s="629"/>
      <c r="Z23" s="663">
        <v>3.8</v>
      </c>
      <c r="AA23" s="663"/>
      <c r="AB23" s="663"/>
      <c r="AC23" s="663"/>
      <c r="AD23" s="664" t="s">
        <v>238</v>
      </c>
      <c r="AE23" s="664"/>
      <c r="AF23" s="664"/>
      <c r="AG23" s="664"/>
      <c r="AH23" s="664"/>
      <c r="AI23" s="664"/>
      <c r="AJ23" s="664"/>
      <c r="AK23" s="664"/>
      <c r="AL23" s="630" t="s">
        <v>231</v>
      </c>
      <c r="AM23" s="631"/>
      <c r="AN23" s="631"/>
      <c r="AO23" s="665"/>
      <c r="AP23" s="624" t="s">
        <v>287</v>
      </c>
      <c r="AQ23" s="699"/>
      <c r="AR23" s="699"/>
      <c r="AS23" s="699"/>
      <c r="AT23" s="699"/>
      <c r="AU23" s="699"/>
      <c r="AV23" s="699"/>
      <c r="AW23" s="699"/>
      <c r="AX23" s="699"/>
      <c r="AY23" s="699"/>
      <c r="AZ23" s="699"/>
      <c r="BA23" s="699"/>
      <c r="BB23" s="699"/>
      <c r="BC23" s="699"/>
      <c r="BD23" s="699"/>
      <c r="BE23" s="699"/>
      <c r="BF23" s="700"/>
      <c r="BG23" s="627" t="s">
        <v>231</v>
      </c>
      <c r="BH23" s="628"/>
      <c r="BI23" s="628"/>
      <c r="BJ23" s="628"/>
      <c r="BK23" s="628"/>
      <c r="BL23" s="628"/>
      <c r="BM23" s="628"/>
      <c r="BN23" s="629"/>
      <c r="BO23" s="663" t="s">
        <v>238</v>
      </c>
      <c r="BP23" s="663"/>
      <c r="BQ23" s="663"/>
      <c r="BR23" s="663"/>
      <c r="BS23" s="664" t="s">
        <v>231</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24" t="s">
        <v>293</v>
      </c>
      <c r="C24" s="625"/>
      <c r="D24" s="625"/>
      <c r="E24" s="625"/>
      <c r="F24" s="625"/>
      <c r="G24" s="625"/>
      <c r="H24" s="625"/>
      <c r="I24" s="625"/>
      <c r="J24" s="625"/>
      <c r="K24" s="625"/>
      <c r="L24" s="625"/>
      <c r="M24" s="625"/>
      <c r="N24" s="625"/>
      <c r="O24" s="625"/>
      <c r="P24" s="625"/>
      <c r="Q24" s="626"/>
      <c r="R24" s="627" t="s">
        <v>238</v>
      </c>
      <c r="S24" s="628"/>
      <c r="T24" s="628"/>
      <c r="U24" s="628"/>
      <c r="V24" s="628"/>
      <c r="W24" s="628"/>
      <c r="X24" s="628"/>
      <c r="Y24" s="629"/>
      <c r="Z24" s="663" t="s">
        <v>231</v>
      </c>
      <c r="AA24" s="663"/>
      <c r="AB24" s="663"/>
      <c r="AC24" s="663"/>
      <c r="AD24" s="664" t="s">
        <v>231</v>
      </c>
      <c r="AE24" s="664"/>
      <c r="AF24" s="664"/>
      <c r="AG24" s="664"/>
      <c r="AH24" s="664"/>
      <c r="AI24" s="664"/>
      <c r="AJ24" s="664"/>
      <c r="AK24" s="664"/>
      <c r="AL24" s="630" t="s">
        <v>179</v>
      </c>
      <c r="AM24" s="631"/>
      <c r="AN24" s="631"/>
      <c r="AO24" s="665"/>
      <c r="AP24" s="624" t="s">
        <v>294</v>
      </c>
      <c r="AQ24" s="699"/>
      <c r="AR24" s="699"/>
      <c r="AS24" s="699"/>
      <c r="AT24" s="699"/>
      <c r="AU24" s="699"/>
      <c r="AV24" s="699"/>
      <c r="AW24" s="699"/>
      <c r="AX24" s="699"/>
      <c r="AY24" s="699"/>
      <c r="AZ24" s="699"/>
      <c r="BA24" s="699"/>
      <c r="BB24" s="699"/>
      <c r="BC24" s="699"/>
      <c r="BD24" s="699"/>
      <c r="BE24" s="699"/>
      <c r="BF24" s="700"/>
      <c r="BG24" s="627" t="s">
        <v>231</v>
      </c>
      <c r="BH24" s="628"/>
      <c r="BI24" s="628"/>
      <c r="BJ24" s="628"/>
      <c r="BK24" s="628"/>
      <c r="BL24" s="628"/>
      <c r="BM24" s="628"/>
      <c r="BN24" s="629"/>
      <c r="BO24" s="663" t="s">
        <v>231</v>
      </c>
      <c r="BP24" s="663"/>
      <c r="BQ24" s="663"/>
      <c r="BR24" s="663"/>
      <c r="BS24" s="664" t="s">
        <v>231</v>
      </c>
      <c r="BT24" s="664"/>
      <c r="BU24" s="664"/>
      <c r="BV24" s="664"/>
      <c r="BW24" s="664"/>
      <c r="BX24" s="664"/>
      <c r="BY24" s="664"/>
      <c r="BZ24" s="664"/>
      <c r="CA24" s="664"/>
      <c r="CB24" s="695"/>
      <c r="CD24" s="676" t="s">
        <v>295</v>
      </c>
      <c r="CE24" s="677"/>
      <c r="CF24" s="677"/>
      <c r="CG24" s="677"/>
      <c r="CH24" s="677"/>
      <c r="CI24" s="677"/>
      <c r="CJ24" s="677"/>
      <c r="CK24" s="677"/>
      <c r="CL24" s="677"/>
      <c r="CM24" s="677"/>
      <c r="CN24" s="677"/>
      <c r="CO24" s="677"/>
      <c r="CP24" s="677"/>
      <c r="CQ24" s="678"/>
      <c r="CR24" s="673">
        <v>4578450</v>
      </c>
      <c r="CS24" s="674"/>
      <c r="CT24" s="674"/>
      <c r="CU24" s="674"/>
      <c r="CV24" s="674"/>
      <c r="CW24" s="674"/>
      <c r="CX24" s="674"/>
      <c r="CY24" s="702"/>
      <c r="CZ24" s="703">
        <v>47.8</v>
      </c>
      <c r="DA24" s="686"/>
      <c r="DB24" s="686"/>
      <c r="DC24" s="705"/>
      <c r="DD24" s="701">
        <v>3185493</v>
      </c>
      <c r="DE24" s="674"/>
      <c r="DF24" s="674"/>
      <c r="DG24" s="674"/>
      <c r="DH24" s="674"/>
      <c r="DI24" s="674"/>
      <c r="DJ24" s="674"/>
      <c r="DK24" s="702"/>
      <c r="DL24" s="701">
        <v>3037563</v>
      </c>
      <c r="DM24" s="674"/>
      <c r="DN24" s="674"/>
      <c r="DO24" s="674"/>
      <c r="DP24" s="674"/>
      <c r="DQ24" s="674"/>
      <c r="DR24" s="674"/>
      <c r="DS24" s="674"/>
      <c r="DT24" s="674"/>
      <c r="DU24" s="674"/>
      <c r="DV24" s="702"/>
      <c r="DW24" s="703">
        <v>56.2</v>
      </c>
      <c r="DX24" s="686"/>
      <c r="DY24" s="686"/>
      <c r="DZ24" s="686"/>
      <c r="EA24" s="686"/>
      <c r="EB24" s="686"/>
      <c r="EC24" s="704"/>
    </row>
    <row r="25" spans="2:133" ht="11.25" customHeight="1" x14ac:dyDescent="0.2">
      <c r="B25" s="624" t="s">
        <v>296</v>
      </c>
      <c r="C25" s="625"/>
      <c r="D25" s="625"/>
      <c r="E25" s="625"/>
      <c r="F25" s="625"/>
      <c r="G25" s="625"/>
      <c r="H25" s="625"/>
      <c r="I25" s="625"/>
      <c r="J25" s="625"/>
      <c r="K25" s="625"/>
      <c r="L25" s="625"/>
      <c r="M25" s="625"/>
      <c r="N25" s="625"/>
      <c r="O25" s="625"/>
      <c r="P25" s="625"/>
      <c r="Q25" s="626"/>
      <c r="R25" s="627">
        <v>5651108</v>
      </c>
      <c r="S25" s="628"/>
      <c r="T25" s="628"/>
      <c r="U25" s="628"/>
      <c r="V25" s="628"/>
      <c r="W25" s="628"/>
      <c r="X25" s="628"/>
      <c r="Y25" s="629"/>
      <c r="Z25" s="663">
        <v>56.9</v>
      </c>
      <c r="AA25" s="663"/>
      <c r="AB25" s="663"/>
      <c r="AC25" s="663"/>
      <c r="AD25" s="664">
        <v>5276716</v>
      </c>
      <c r="AE25" s="664"/>
      <c r="AF25" s="664"/>
      <c r="AG25" s="664"/>
      <c r="AH25" s="664"/>
      <c r="AI25" s="664"/>
      <c r="AJ25" s="664"/>
      <c r="AK25" s="664"/>
      <c r="AL25" s="630">
        <v>99</v>
      </c>
      <c r="AM25" s="631"/>
      <c r="AN25" s="631"/>
      <c r="AO25" s="665"/>
      <c r="AP25" s="624" t="s">
        <v>297</v>
      </c>
      <c r="AQ25" s="699"/>
      <c r="AR25" s="699"/>
      <c r="AS25" s="699"/>
      <c r="AT25" s="699"/>
      <c r="AU25" s="699"/>
      <c r="AV25" s="699"/>
      <c r="AW25" s="699"/>
      <c r="AX25" s="699"/>
      <c r="AY25" s="699"/>
      <c r="AZ25" s="699"/>
      <c r="BA25" s="699"/>
      <c r="BB25" s="699"/>
      <c r="BC25" s="699"/>
      <c r="BD25" s="699"/>
      <c r="BE25" s="699"/>
      <c r="BF25" s="700"/>
      <c r="BG25" s="627" t="s">
        <v>179</v>
      </c>
      <c r="BH25" s="628"/>
      <c r="BI25" s="628"/>
      <c r="BJ25" s="628"/>
      <c r="BK25" s="628"/>
      <c r="BL25" s="628"/>
      <c r="BM25" s="628"/>
      <c r="BN25" s="629"/>
      <c r="BO25" s="663" t="s">
        <v>231</v>
      </c>
      <c r="BP25" s="663"/>
      <c r="BQ25" s="663"/>
      <c r="BR25" s="663"/>
      <c r="BS25" s="664" t="s">
        <v>238</v>
      </c>
      <c r="BT25" s="664"/>
      <c r="BU25" s="664"/>
      <c r="BV25" s="664"/>
      <c r="BW25" s="664"/>
      <c r="BX25" s="664"/>
      <c r="BY25" s="664"/>
      <c r="BZ25" s="664"/>
      <c r="CA25" s="664"/>
      <c r="CB25" s="695"/>
      <c r="CD25" s="624" t="s">
        <v>298</v>
      </c>
      <c r="CE25" s="625"/>
      <c r="CF25" s="625"/>
      <c r="CG25" s="625"/>
      <c r="CH25" s="625"/>
      <c r="CI25" s="625"/>
      <c r="CJ25" s="625"/>
      <c r="CK25" s="625"/>
      <c r="CL25" s="625"/>
      <c r="CM25" s="625"/>
      <c r="CN25" s="625"/>
      <c r="CO25" s="625"/>
      <c r="CP25" s="625"/>
      <c r="CQ25" s="626"/>
      <c r="CR25" s="627">
        <v>1689301</v>
      </c>
      <c r="CS25" s="636"/>
      <c r="CT25" s="636"/>
      <c r="CU25" s="636"/>
      <c r="CV25" s="636"/>
      <c r="CW25" s="636"/>
      <c r="CX25" s="636"/>
      <c r="CY25" s="637"/>
      <c r="CZ25" s="630">
        <v>17.600000000000001</v>
      </c>
      <c r="DA25" s="638"/>
      <c r="DB25" s="638"/>
      <c r="DC25" s="639"/>
      <c r="DD25" s="633">
        <v>1557708</v>
      </c>
      <c r="DE25" s="636"/>
      <c r="DF25" s="636"/>
      <c r="DG25" s="636"/>
      <c r="DH25" s="636"/>
      <c r="DI25" s="636"/>
      <c r="DJ25" s="636"/>
      <c r="DK25" s="637"/>
      <c r="DL25" s="633">
        <v>1536586</v>
      </c>
      <c r="DM25" s="636"/>
      <c r="DN25" s="636"/>
      <c r="DO25" s="636"/>
      <c r="DP25" s="636"/>
      <c r="DQ25" s="636"/>
      <c r="DR25" s="636"/>
      <c r="DS25" s="636"/>
      <c r="DT25" s="636"/>
      <c r="DU25" s="636"/>
      <c r="DV25" s="637"/>
      <c r="DW25" s="630">
        <v>28.4</v>
      </c>
      <c r="DX25" s="638"/>
      <c r="DY25" s="638"/>
      <c r="DZ25" s="638"/>
      <c r="EA25" s="638"/>
      <c r="EB25" s="638"/>
      <c r="EC25" s="652"/>
    </row>
    <row r="26" spans="2:133" ht="11.25" customHeight="1" x14ac:dyDescent="0.2">
      <c r="B26" s="624" t="s">
        <v>299</v>
      </c>
      <c r="C26" s="625"/>
      <c r="D26" s="625"/>
      <c r="E26" s="625"/>
      <c r="F26" s="625"/>
      <c r="G26" s="625"/>
      <c r="H26" s="625"/>
      <c r="I26" s="625"/>
      <c r="J26" s="625"/>
      <c r="K26" s="625"/>
      <c r="L26" s="625"/>
      <c r="M26" s="625"/>
      <c r="N26" s="625"/>
      <c r="O26" s="625"/>
      <c r="P26" s="625"/>
      <c r="Q26" s="626"/>
      <c r="R26" s="627">
        <v>2170</v>
      </c>
      <c r="S26" s="628"/>
      <c r="T26" s="628"/>
      <c r="U26" s="628"/>
      <c r="V26" s="628"/>
      <c r="W26" s="628"/>
      <c r="X26" s="628"/>
      <c r="Y26" s="629"/>
      <c r="Z26" s="663">
        <v>0</v>
      </c>
      <c r="AA26" s="663"/>
      <c r="AB26" s="663"/>
      <c r="AC26" s="663"/>
      <c r="AD26" s="664">
        <v>2170</v>
      </c>
      <c r="AE26" s="664"/>
      <c r="AF26" s="664"/>
      <c r="AG26" s="664"/>
      <c r="AH26" s="664"/>
      <c r="AI26" s="664"/>
      <c r="AJ26" s="664"/>
      <c r="AK26" s="664"/>
      <c r="AL26" s="630">
        <v>0</v>
      </c>
      <c r="AM26" s="631"/>
      <c r="AN26" s="631"/>
      <c r="AO26" s="665"/>
      <c r="AP26" s="624" t="s">
        <v>300</v>
      </c>
      <c r="AQ26" s="699"/>
      <c r="AR26" s="699"/>
      <c r="AS26" s="699"/>
      <c r="AT26" s="699"/>
      <c r="AU26" s="699"/>
      <c r="AV26" s="699"/>
      <c r="AW26" s="699"/>
      <c r="AX26" s="699"/>
      <c r="AY26" s="699"/>
      <c r="AZ26" s="699"/>
      <c r="BA26" s="699"/>
      <c r="BB26" s="699"/>
      <c r="BC26" s="699"/>
      <c r="BD26" s="699"/>
      <c r="BE26" s="699"/>
      <c r="BF26" s="700"/>
      <c r="BG26" s="627" t="s">
        <v>238</v>
      </c>
      <c r="BH26" s="628"/>
      <c r="BI26" s="628"/>
      <c r="BJ26" s="628"/>
      <c r="BK26" s="628"/>
      <c r="BL26" s="628"/>
      <c r="BM26" s="628"/>
      <c r="BN26" s="629"/>
      <c r="BO26" s="663" t="s">
        <v>179</v>
      </c>
      <c r="BP26" s="663"/>
      <c r="BQ26" s="663"/>
      <c r="BR26" s="663"/>
      <c r="BS26" s="664" t="s">
        <v>238</v>
      </c>
      <c r="BT26" s="664"/>
      <c r="BU26" s="664"/>
      <c r="BV26" s="664"/>
      <c r="BW26" s="664"/>
      <c r="BX26" s="664"/>
      <c r="BY26" s="664"/>
      <c r="BZ26" s="664"/>
      <c r="CA26" s="664"/>
      <c r="CB26" s="695"/>
      <c r="CD26" s="624" t="s">
        <v>301</v>
      </c>
      <c r="CE26" s="625"/>
      <c r="CF26" s="625"/>
      <c r="CG26" s="625"/>
      <c r="CH26" s="625"/>
      <c r="CI26" s="625"/>
      <c r="CJ26" s="625"/>
      <c r="CK26" s="625"/>
      <c r="CL26" s="625"/>
      <c r="CM26" s="625"/>
      <c r="CN26" s="625"/>
      <c r="CO26" s="625"/>
      <c r="CP26" s="625"/>
      <c r="CQ26" s="626"/>
      <c r="CR26" s="627">
        <v>1030379</v>
      </c>
      <c r="CS26" s="628"/>
      <c r="CT26" s="628"/>
      <c r="CU26" s="628"/>
      <c r="CV26" s="628"/>
      <c r="CW26" s="628"/>
      <c r="CX26" s="628"/>
      <c r="CY26" s="629"/>
      <c r="CZ26" s="630">
        <v>10.7</v>
      </c>
      <c r="DA26" s="638"/>
      <c r="DB26" s="638"/>
      <c r="DC26" s="639"/>
      <c r="DD26" s="633">
        <v>947769</v>
      </c>
      <c r="DE26" s="628"/>
      <c r="DF26" s="628"/>
      <c r="DG26" s="628"/>
      <c r="DH26" s="628"/>
      <c r="DI26" s="628"/>
      <c r="DJ26" s="628"/>
      <c r="DK26" s="629"/>
      <c r="DL26" s="633" t="s">
        <v>238</v>
      </c>
      <c r="DM26" s="628"/>
      <c r="DN26" s="628"/>
      <c r="DO26" s="628"/>
      <c r="DP26" s="628"/>
      <c r="DQ26" s="628"/>
      <c r="DR26" s="628"/>
      <c r="DS26" s="628"/>
      <c r="DT26" s="628"/>
      <c r="DU26" s="628"/>
      <c r="DV26" s="629"/>
      <c r="DW26" s="630" t="s">
        <v>179</v>
      </c>
      <c r="DX26" s="638"/>
      <c r="DY26" s="638"/>
      <c r="DZ26" s="638"/>
      <c r="EA26" s="638"/>
      <c r="EB26" s="638"/>
      <c r="EC26" s="652"/>
    </row>
    <row r="27" spans="2:133" ht="11.25" customHeight="1" x14ac:dyDescent="0.2">
      <c r="B27" s="624" t="s">
        <v>302</v>
      </c>
      <c r="C27" s="625"/>
      <c r="D27" s="625"/>
      <c r="E27" s="625"/>
      <c r="F27" s="625"/>
      <c r="G27" s="625"/>
      <c r="H27" s="625"/>
      <c r="I27" s="625"/>
      <c r="J27" s="625"/>
      <c r="K27" s="625"/>
      <c r="L27" s="625"/>
      <c r="M27" s="625"/>
      <c r="N27" s="625"/>
      <c r="O27" s="625"/>
      <c r="P27" s="625"/>
      <c r="Q27" s="626"/>
      <c r="R27" s="627">
        <v>120628</v>
      </c>
      <c r="S27" s="628"/>
      <c r="T27" s="628"/>
      <c r="U27" s="628"/>
      <c r="V27" s="628"/>
      <c r="W27" s="628"/>
      <c r="X27" s="628"/>
      <c r="Y27" s="629"/>
      <c r="Z27" s="663">
        <v>1.2</v>
      </c>
      <c r="AA27" s="663"/>
      <c r="AB27" s="663"/>
      <c r="AC27" s="663"/>
      <c r="AD27" s="664" t="s">
        <v>238</v>
      </c>
      <c r="AE27" s="664"/>
      <c r="AF27" s="664"/>
      <c r="AG27" s="664"/>
      <c r="AH27" s="664"/>
      <c r="AI27" s="664"/>
      <c r="AJ27" s="664"/>
      <c r="AK27" s="664"/>
      <c r="AL27" s="630" t="s">
        <v>238</v>
      </c>
      <c r="AM27" s="631"/>
      <c r="AN27" s="631"/>
      <c r="AO27" s="665"/>
      <c r="AP27" s="624" t="s">
        <v>303</v>
      </c>
      <c r="AQ27" s="625"/>
      <c r="AR27" s="625"/>
      <c r="AS27" s="625"/>
      <c r="AT27" s="625"/>
      <c r="AU27" s="625"/>
      <c r="AV27" s="625"/>
      <c r="AW27" s="625"/>
      <c r="AX27" s="625"/>
      <c r="AY27" s="625"/>
      <c r="AZ27" s="625"/>
      <c r="BA27" s="625"/>
      <c r="BB27" s="625"/>
      <c r="BC27" s="625"/>
      <c r="BD27" s="625"/>
      <c r="BE27" s="625"/>
      <c r="BF27" s="626"/>
      <c r="BG27" s="627">
        <v>2122611</v>
      </c>
      <c r="BH27" s="628"/>
      <c r="BI27" s="628"/>
      <c r="BJ27" s="628"/>
      <c r="BK27" s="628"/>
      <c r="BL27" s="628"/>
      <c r="BM27" s="628"/>
      <c r="BN27" s="629"/>
      <c r="BO27" s="663">
        <v>100</v>
      </c>
      <c r="BP27" s="663"/>
      <c r="BQ27" s="663"/>
      <c r="BR27" s="663"/>
      <c r="BS27" s="664" t="s">
        <v>238</v>
      </c>
      <c r="BT27" s="664"/>
      <c r="BU27" s="664"/>
      <c r="BV27" s="664"/>
      <c r="BW27" s="664"/>
      <c r="BX27" s="664"/>
      <c r="BY27" s="664"/>
      <c r="BZ27" s="664"/>
      <c r="CA27" s="664"/>
      <c r="CB27" s="695"/>
      <c r="CD27" s="624" t="s">
        <v>304</v>
      </c>
      <c r="CE27" s="625"/>
      <c r="CF27" s="625"/>
      <c r="CG27" s="625"/>
      <c r="CH27" s="625"/>
      <c r="CI27" s="625"/>
      <c r="CJ27" s="625"/>
      <c r="CK27" s="625"/>
      <c r="CL27" s="625"/>
      <c r="CM27" s="625"/>
      <c r="CN27" s="625"/>
      <c r="CO27" s="625"/>
      <c r="CP27" s="625"/>
      <c r="CQ27" s="626"/>
      <c r="CR27" s="627">
        <v>1688773</v>
      </c>
      <c r="CS27" s="636"/>
      <c r="CT27" s="636"/>
      <c r="CU27" s="636"/>
      <c r="CV27" s="636"/>
      <c r="CW27" s="636"/>
      <c r="CX27" s="636"/>
      <c r="CY27" s="637"/>
      <c r="CZ27" s="630">
        <v>17.600000000000001</v>
      </c>
      <c r="DA27" s="638"/>
      <c r="DB27" s="638"/>
      <c r="DC27" s="639"/>
      <c r="DD27" s="633">
        <v>433855</v>
      </c>
      <c r="DE27" s="636"/>
      <c r="DF27" s="636"/>
      <c r="DG27" s="636"/>
      <c r="DH27" s="636"/>
      <c r="DI27" s="636"/>
      <c r="DJ27" s="636"/>
      <c r="DK27" s="637"/>
      <c r="DL27" s="633">
        <v>400564</v>
      </c>
      <c r="DM27" s="636"/>
      <c r="DN27" s="636"/>
      <c r="DO27" s="636"/>
      <c r="DP27" s="636"/>
      <c r="DQ27" s="636"/>
      <c r="DR27" s="636"/>
      <c r="DS27" s="636"/>
      <c r="DT27" s="636"/>
      <c r="DU27" s="636"/>
      <c r="DV27" s="637"/>
      <c r="DW27" s="630">
        <v>7.4</v>
      </c>
      <c r="DX27" s="638"/>
      <c r="DY27" s="638"/>
      <c r="DZ27" s="638"/>
      <c r="EA27" s="638"/>
      <c r="EB27" s="638"/>
      <c r="EC27" s="652"/>
    </row>
    <row r="28" spans="2:133" ht="11.25" customHeight="1" x14ac:dyDescent="0.2">
      <c r="B28" s="624" t="s">
        <v>305</v>
      </c>
      <c r="C28" s="625"/>
      <c r="D28" s="625"/>
      <c r="E28" s="625"/>
      <c r="F28" s="625"/>
      <c r="G28" s="625"/>
      <c r="H28" s="625"/>
      <c r="I28" s="625"/>
      <c r="J28" s="625"/>
      <c r="K28" s="625"/>
      <c r="L28" s="625"/>
      <c r="M28" s="625"/>
      <c r="N28" s="625"/>
      <c r="O28" s="625"/>
      <c r="P28" s="625"/>
      <c r="Q28" s="626"/>
      <c r="R28" s="627">
        <v>99315</v>
      </c>
      <c r="S28" s="628"/>
      <c r="T28" s="628"/>
      <c r="U28" s="628"/>
      <c r="V28" s="628"/>
      <c r="W28" s="628"/>
      <c r="X28" s="628"/>
      <c r="Y28" s="629"/>
      <c r="Z28" s="663">
        <v>1</v>
      </c>
      <c r="AA28" s="663"/>
      <c r="AB28" s="663"/>
      <c r="AC28" s="663"/>
      <c r="AD28" s="664">
        <v>28699</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306</v>
      </c>
      <c r="CE28" s="625"/>
      <c r="CF28" s="625"/>
      <c r="CG28" s="625"/>
      <c r="CH28" s="625"/>
      <c r="CI28" s="625"/>
      <c r="CJ28" s="625"/>
      <c r="CK28" s="625"/>
      <c r="CL28" s="625"/>
      <c r="CM28" s="625"/>
      <c r="CN28" s="625"/>
      <c r="CO28" s="625"/>
      <c r="CP28" s="625"/>
      <c r="CQ28" s="626"/>
      <c r="CR28" s="627">
        <v>1200376</v>
      </c>
      <c r="CS28" s="628"/>
      <c r="CT28" s="628"/>
      <c r="CU28" s="628"/>
      <c r="CV28" s="628"/>
      <c r="CW28" s="628"/>
      <c r="CX28" s="628"/>
      <c r="CY28" s="629"/>
      <c r="CZ28" s="630">
        <v>12.5</v>
      </c>
      <c r="DA28" s="638"/>
      <c r="DB28" s="638"/>
      <c r="DC28" s="639"/>
      <c r="DD28" s="633">
        <v>1193930</v>
      </c>
      <c r="DE28" s="628"/>
      <c r="DF28" s="628"/>
      <c r="DG28" s="628"/>
      <c r="DH28" s="628"/>
      <c r="DI28" s="628"/>
      <c r="DJ28" s="628"/>
      <c r="DK28" s="629"/>
      <c r="DL28" s="633">
        <v>1100413</v>
      </c>
      <c r="DM28" s="628"/>
      <c r="DN28" s="628"/>
      <c r="DO28" s="628"/>
      <c r="DP28" s="628"/>
      <c r="DQ28" s="628"/>
      <c r="DR28" s="628"/>
      <c r="DS28" s="628"/>
      <c r="DT28" s="628"/>
      <c r="DU28" s="628"/>
      <c r="DV28" s="629"/>
      <c r="DW28" s="630">
        <v>20.3</v>
      </c>
      <c r="DX28" s="638"/>
      <c r="DY28" s="638"/>
      <c r="DZ28" s="638"/>
      <c r="EA28" s="638"/>
      <c r="EB28" s="638"/>
      <c r="EC28" s="652"/>
    </row>
    <row r="29" spans="2:133" ht="11.25" customHeight="1" x14ac:dyDescent="0.2">
      <c r="B29" s="624" t="s">
        <v>307</v>
      </c>
      <c r="C29" s="625"/>
      <c r="D29" s="625"/>
      <c r="E29" s="625"/>
      <c r="F29" s="625"/>
      <c r="G29" s="625"/>
      <c r="H29" s="625"/>
      <c r="I29" s="625"/>
      <c r="J29" s="625"/>
      <c r="K29" s="625"/>
      <c r="L29" s="625"/>
      <c r="M29" s="625"/>
      <c r="N29" s="625"/>
      <c r="O29" s="625"/>
      <c r="P29" s="625"/>
      <c r="Q29" s="626"/>
      <c r="R29" s="627">
        <v>76602</v>
      </c>
      <c r="S29" s="628"/>
      <c r="T29" s="628"/>
      <c r="U29" s="628"/>
      <c r="V29" s="628"/>
      <c r="W29" s="628"/>
      <c r="X29" s="628"/>
      <c r="Y29" s="629"/>
      <c r="Z29" s="663">
        <v>0.8</v>
      </c>
      <c r="AA29" s="663"/>
      <c r="AB29" s="663"/>
      <c r="AC29" s="663"/>
      <c r="AD29" s="664" t="s">
        <v>179</v>
      </c>
      <c r="AE29" s="664"/>
      <c r="AF29" s="664"/>
      <c r="AG29" s="664"/>
      <c r="AH29" s="664"/>
      <c r="AI29" s="664"/>
      <c r="AJ29" s="664"/>
      <c r="AK29" s="664"/>
      <c r="AL29" s="630" t="s">
        <v>231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308</v>
      </c>
      <c r="CE29" s="641"/>
      <c r="CF29" s="624" t="s">
        <v>72</v>
      </c>
      <c r="CG29" s="625"/>
      <c r="CH29" s="625"/>
      <c r="CI29" s="625"/>
      <c r="CJ29" s="625"/>
      <c r="CK29" s="625"/>
      <c r="CL29" s="625"/>
      <c r="CM29" s="625"/>
      <c r="CN29" s="625"/>
      <c r="CO29" s="625"/>
      <c r="CP29" s="625"/>
      <c r="CQ29" s="626"/>
      <c r="CR29" s="627">
        <v>1200376</v>
      </c>
      <c r="CS29" s="636"/>
      <c r="CT29" s="636"/>
      <c r="CU29" s="636"/>
      <c r="CV29" s="636"/>
      <c r="CW29" s="636"/>
      <c r="CX29" s="636"/>
      <c r="CY29" s="637"/>
      <c r="CZ29" s="630">
        <v>12.5</v>
      </c>
      <c r="DA29" s="638"/>
      <c r="DB29" s="638"/>
      <c r="DC29" s="639"/>
      <c r="DD29" s="633">
        <v>1193930</v>
      </c>
      <c r="DE29" s="636"/>
      <c r="DF29" s="636"/>
      <c r="DG29" s="636"/>
      <c r="DH29" s="636"/>
      <c r="DI29" s="636"/>
      <c r="DJ29" s="636"/>
      <c r="DK29" s="637"/>
      <c r="DL29" s="633">
        <v>1100413</v>
      </c>
      <c r="DM29" s="636"/>
      <c r="DN29" s="636"/>
      <c r="DO29" s="636"/>
      <c r="DP29" s="636"/>
      <c r="DQ29" s="636"/>
      <c r="DR29" s="636"/>
      <c r="DS29" s="636"/>
      <c r="DT29" s="636"/>
      <c r="DU29" s="636"/>
      <c r="DV29" s="637"/>
      <c r="DW29" s="630">
        <v>20.3</v>
      </c>
      <c r="DX29" s="638"/>
      <c r="DY29" s="638"/>
      <c r="DZ29" s="638"/>
      <c r="EA29" s="638"/>
      <c r="EB29" s="638"/>
      <c r="EC29" s="652"/>
    </row>
    <row r="30" spans="2:133" ht="11.25" customHeight="1" x14ac:dyDescent="0.2">
      <c r="B30" s="624" t="s">
        <v>309</v>
      </c>
      <c r="C30" s="625"/>
      <c r="D30" s="625"/>
      <c r="E30" s="625"/>
      <c r="F30" s="625"/>
      <c r="G30" s="625"/>
      <c r="H30" s="625"/>
      <c r="I30" s="625"/>
      <c r="J30" s="625"/>
      <c r="K30" s="625"/>
      <c r="L30" s="625"/>
      <c r="M30" s="625"/>
      <c r="N30" s="625"/>
      <c r="O30" s="625"/>
      <c r="P30" s="625"/>
      <c r="Q30" s="626"/>
      <c r="R30" s="627">
        <v>1464777</v>
      </c>
      <c r="S30" s="628"/>
      <c r="T30" s="628"/>
      <c r="U30" s="628"/>
      <c r="V30" s="628"/>
      <c r="W30" s="628"/>
      <c r="X30" s="628"/>
      <c r="Y30" s="629"/>
      <c r="Z30" s="663">
        <v>14.8</v>
      </c>
      <c r="AA30" s="663"/>
      <c r="AB30" s="663"/>
      <c r="AC30" s="663"/>
      <c r="AD30" s="664" t="s">
        <v>231</v>
      </c>
      <c r="AE30" s="664"/>
      <c r="AF30" s="664"/>
      <c r="AG30" s="664"/>
      <c r="AH30" s="664"/>
      <c r="AI30" s="664"/>
      <c r="AJ30" s="664"/>
      <c r="AK30" s="664"/>
      <c r="AL30" s="630" t="s">
        <v>179</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1150817</v>
      </c>
      <c r="CS30" s="628"/>
      <c r="CT30" s="628"/>
      <c r="CU30" s="628"/>
      <c r="CV30" s="628"/>
      <c r="CW30" s="628"/>
      <c r="CX30" s="628"/>
      <c r="CY30" s="629"/>
      <c r="CZ30" s="630">
        <v>12</v>
      </c>
      <c r="DA30" s="638"/>
      <c r="DB30" s="638"/>
      <c r="DC30" s="639"/>
      <c r="DD30" s="633">
        <v>1145457</v>
      </c>
      <c r="DE30" s="628"/>
      <c r="DF30" s="628"/>
      <c r="DG30" s="628"/>
      <c r="DH30" s="628"/>
      <c r="DI30" s="628"/>
      <c r="DJ30" s="628"/>
      <c r="DK30" s="629"/>
      <c r="DL30" s="633">
        <v>1051940</v>
      </c>
      <c r="DM30" s="628"/>
      <c r="DN30" s="628"/>
      <c r="DO30" s="628"/>
      <c r="DP30" s="628"/>
      <c r="DQ30" s="628"/>
      <c r="DR30" s="628"/>
      <c r="DS30" s="628"/>
      <c r="DT30" s="628"/>
      <c r="DU30" s="628"/>
      <c r="DV30" s="629"/>
      <c r="DW30" s="630">
        <v>19.399999999999999</v>
      </c>
      <c r="DX30" s="638"/>
      <c r="DY30" s="638"/>
      <c r="DZ30" s="638"/>
      <c r="EA30" s="638"/>
      <c r="EB30" s="638"/>
      <c r="EC30" s="652"/>
    </row>
    <row r="31" spans="2:133" ht="11.25" customHeight="1" x14ac:dyDescent="0.2">
      <c r="B31" s="696" t="s">
        <v>313</v>
      </c>
      <c r="C31" s="697"/>
      <c r="D31" s="697"/>
      <c r="E31" s="697"/>
      <c r="F31" s="697"/>
      <c r="G31" s="697"/>
      <c r="H31" s="697"/>
      <c r="I31" s="697"/>
      <c r="J31" s="697"/>
      <c r="K31" s="697"/>
      <c r="L31" s="697"/>
      <c r="M31" s="697"/>
      <c r="N31" s="697"/>
      <c r="O31" s="697"/>
      <c r="P31" s="697"/>
      <c r="Q31" s="698"/>
      <c r="R31" s="627" t="s">
        <v>231</v>
      </c>
      <c r="S31" s="628"/>
      <c r="T31" s="628"/>
      <c r="U31" s="628"/>
      <c r="V31" s="628"/>
      <c r="W31" s="628"/>
      <c r="X31" s="628"/>
      <c r="Y31" s="629"/>
      <c r="Z31" s="663" t="s">
        <v>238</v>
      </c>
      <c r="AA31" s="663"/>
      <c r="AB31" s="663"/>
      <c r="AC31" s="663"/>
      <c r="AD31" s="664" t="s">
        <v>238</v>
      </c>
      <c r="AE31" s="664"/>
      <c r="AF31" s="664"/>
      <c r="AG31" s="664"/>
      <c r="AH31" s="664"/>
      <c r="AI31" s="664"/>
      <c r="AJ31" s="664"/>
      <c r="AK31" s="664"/>
      <c r="AL31" s="630" t="s">
        <v>238</v>
      </c>
      <c r="AM31" s="631"/>
      <c r="AN31" s="631"/>
      <c r="AO31" s="665"/>
      <c r="AP31" s="688" t="s">
        <v>314</v>
      </c>
      <c r="AQ31" s="689"/>
      <c r="AR31" s="689"/>
      <c r="AS31" s="689"/>
      <c r="AT31" s="690" t="s">
        <v>315</v>
      </c>
      <c r="AU31" s="214"/>
      <c r="AV31" s="214"/>
      <c r="AW31" s="214"/>
      <c r="AX31" s="676" t="s">
        <v>191</v>
      </c>
      <c r="AY31" s="677"/>
      <c r="AZ31" s="677"/>
      <c r="BA31" s="677"/>
      <c r="BB31" s="677"/>
      <c r="BC31" s="677"/>
      <c r="BD31" s="677"/>
      <c r="BE31" s="677"/>
      <c r="BF31" s="678"/>
      <c r="BG31" s="684">
        <v>98.1</v>
      </c>
      <c r="BH31" s="685"/>
      <c r="BI31" s="685"/>
      <c r="BJ31" s="685"/>
      <c r="BK31" s="685"/>
      <c r="BL31" s="685"/>
      <c r="BM31" s="686">
        <v>89.3</v>
      </c>
      <c r="BN31" s="685"/>
      <c r="BO31" s="685"/>
      <c r="BP31" s="685"/>
      <c r="BQ31" s="687"/>
      <c r="BR31" s="684">
        <v>98.2</v>
      </c>
      <c r="BS31" s="685"/>
      <c r="BT31" s="685"/>
      <c r="BU31" s="685"/>
      <c r="BV31" s="685"/>
      <c r="BW31" s="685"/>
      <c r="BX31" s="686">
        <v>89.5</v>
      </c>
      <c r="BY31" s="685"/>
      <c r="BZ31" s="685"/>
      <c r="CA31" s="685"/>
      <c r="CB31" s="687"/>
      <c r="CD31" s="642"/>
      <c r="CE31" s="643"/>
      <c r="CF31" s="624" t="s">
        <v>316</v>
      </c>
      <c r="CG31" s="625"/>
      <c r="CH31" s="625"/>
      <c r="CI31" s="625"/>
      <c r="CJ31" s="625"/>
      <c r="CK31" s="625"/>
      <c r="CL31" s="625"/>
      <c r="CM31" s="625"/>
      <c r="CN31" s="625"/>
      <c r="CO31" s="625"/>
      <c r="CP31" s="625"/>
      <c r="CQ31" s="626"/>
      <c r="CR31" s="627">
        <v>49559</v>
      </c>
      <c r="CS31" s="636"/>
      <c r="CT31" s="636"/>
      <c r="CU31" s="636"/>
      <c r="CV31" s="636"/>
      <c r="CW31" s="636"/>
      <c r="CX31" s="636"/>
      <c r="CY31" s="637"/>
      <c r="CZ31" s="630">
        <v>0.5</v>
      </c>
      <c r="DA31" s="638"/>
      <c r="DB31" s="638"/>
      <c r="DC31" s="639"/>
      <c r="DD31" s="633">
        <v>48473</v>
      </c>
      <c r="DE31" s="636"/>
      <c r="DF31" s="636"/>
      <c r="DG31" s="636"/>
      <c r="DH31" s="636"/>
      <c r="DI31" s="636"/>
      <c r="DJ31" s="636"/>
      <c r="DK31" s="637"/>
      <c r="DL31" s="633">
        <v>48473</v>
      </c>
      <c r="DM31" s="636"/>
      <c r="DN31" s="636"/>
      <c r="DO31" s="636"/>
      <c r="DP31" s="636"/>
      <c r="DQ31" s="636"/>
      <c r="DR31" s="636"/>
      <c r="DS31" s="636"/>
      <c r="DT31" s="636"/>
      <c r="DU31" s="636"/>
      <c r="DV31" s="637"/>
      <c r="DW31" s="630">
        <v>0.9</v>
      </c>
      <c r="DX31" s="638"/>
      <c r="DY31" s="638"/>
      <c r="DZ31" s="638"/>
      <c r="EA31" s="638"/>
      <c r="EB31" s="638"/>
      <c r="EC31" s="652"/>
    </row>
    <row r="32" spans="2:133" ht="11.25" customHeight="1" x14ac:dyDescent="0.2">
      <c r="B32" s="624" t="s">
        <v>317</v>
      </c>
      <c r="C32" s="625"/>
      <c r="D32" s="625"/>
      <c r="E32" s="625"/>
      <c r="F32" s="625"/>
      <c r="G32" s="625"/>
      <c r="H32" s="625"/>
      <c r="I32" s="625"/>
      <c r="J32" s="625"/>
      <c r="K32" s="625"/>
      <c r="L32" s="625"/>
      <c r="M32" s="625"/>
      <c r="N32" s="625"/>
      <c r="O32" s="625"/>
      <c r="P32" s="625"/>
      <c r="Q32" s="626"/>
      <c r="R32" s="627">
        <v>585914</v>
      </c>
      <c r="S32" s="628"/>
      <c r="T32" s="628"/>
      <c r="U32" s="628"/>
      <c r="V32" s="628"/>
      <c r="W32" s="628"/>
      <c r="X32" s="628"/>
      <c r="Y32" s="629"/>
      <c r="Z32" s="663">
        <v>5.9</v>
      </c>
      <c r="AA32" s="663"/>
      <c r="AB32" s="663"/>
      <c r="AC32" s="663"/>
      <c r="AD32" s="664" t="s">
        <v>231</v>
      </c>
      <c r="AE32" s="664"/>
      <c r="AF32" s="664"/>
      <c r="AG32" s="664"/>
      <c r="AH32" s="664"/>
      <c r="AI32" s="664"/>
      <c r="AJ32" s="664"/>
      <c r="AK32" s="664"/>
      <c r="AL32" s="630" t="s">
        <v>179</v>
      </c>
      <c r="AM32" s="631"/>
      <c r="AN32" s="631"/>
      <c r="AO32" s="665"/>
      <c r="AP32" s="666"/>
      <c r="AQ32" s="667"/>
      <c r="AR32" s="667"/>
      <c r="AS32" s="667"/>
      <c r="AT32" s="691"/>
      <c r="AU32" s="210" t="s">
        <v>318</v>
      </c>
      <c r="AX32" s="624" t="s">
        <v>319</v>
      </c>
      <c r="AY32" s="625"/>
      <c r="AZ32" s="625"/>
      <c r="BA32" s="625"/>
      <c r="BB32" s="625"/>
      <c r="BC32" s="625"/>
      <c r="BD32" s="625"/>
      <c r="BE32" s="625"/>
      <c r="BF32" s="626"/>
      <c r="BG32" s="683">
        <v>99.1</v>
      </c>
      <c r="BH32" s="636"/>
      <c r="BI32" s="636"/>
      <c r="BJ32" s="636"/>
      <c r="BK32" s="636"/>
      <c r="BL32" s="636"/>
      <c r="BM32" s="631">
        <v>98.1</v>
      </c>
      <c r="BN32" s="636"/>
      <c r="BO32" s="636"/>
      <c r="BP32" s="636"/>
      <c r="BQ32" s="661"/>
      <c r="BR32" s="683">
        <v>99.5</v>
      </c>
      <c r="BS32" s="636"/>
      <c r="BT32" s="636"/>
      <c r="BU32" s="636"/>
      <c r="BV32" s="636"/>
      <c r="BW32" s="636"/>
      <c r="BX32" s="631">
        <v>98.2</v>
      </c>
      <c r="BY32" s="636"/>
      <c r="BZ32" s="636"/>
      <c r="CA32" s="636"/>
      <c r="CB32" s="661"/>
      <c r="CD32" s="644"/>
      <c r="CE32" s="645"/>
      <c r="CF32" s="624" t="s">
        <v>320</v>
      </c>
      <c r="CG32" s="625"/>
      <c r="CH32" s="625"/>
      <c r="CI32" s="625"/>
      <c r="CJ32" s="625"/>
      <c r="CK32" s="625"/>
      <c r="CL32" s="625"/>
      <c r="CM32" s="625"/>
      <c r="CN32" s="625"/>
      <c r="CO32" s="625"/>
      <c r="CP32" s="625"/>
      <c r="CQ32" s="626"/>
      <c r="CR32" s="627" t="s">
        <v>179</v>
      </c>
      <c r="CS32" s="628"/>
      <c r="CT32" s="628"/>
      <c r="CU32" s="628"/>
      <c r="CV32" s="628"/>
      <c r="CW32" s="628"/>
      <c r="CX32" s="628"/>
      <c r="CY32" s="629"/>
      <c r="CZ32" s="630" t="s">
        <v>238</v>
      </c>
      <c r="DA32" s="638"/>
      <c r="DB32" s="638"/>
      <c r="DC32" s="639"/>
      <c r="DD32" s="633" t="s">
        <v>238</v>
      </c>
      <c r="DE32" s="628"/>
      <c r="DF32" s="628"/>
      <c r="DG32" s="628"/>
      <c r="DH32" s="628"/>
      <c r="DI32" s="628"/>
      <c r="DJ32" s="628"/>
      <c r="DK32" s="629"/>
      <c r="DL32" s="633" t="s">
        <v>238</v>
      </c>
      <c r="DM32" s="628"/>
      <c r="DN32" s="628"/>
      <c r="DO32" s="628"/>
      <c r="DP32" s="628"/>
      <c r="DQ32" s="628"/>
      <c r="DR32" s="628"/>
      <c r="DS32" s="628"/>
      <c r="DT32" s="628"/>
      <c r="DU32" s="628"/>
      <c r="DV32" s="629"/>
      <c r="DW32" s="630" t="s">
        <v>231</v>
      </c>
      <c r="DX32" s="638"/>
      <c r="DY32" s="638"/>
      <c r="DZ32" s="638"/>
      <c r="EA32" s="638"/>
      <c r="EB32" s="638"/>
      <c r="EC32" s="652"/>
    </row>
    <row r="33" spans="2:133" ht="11.25" customHeight="1" x14ac:dyDescent="0.2">
      <c r="B33" s="624" t="s">
        <v>321</v>
      </c>
      <c r="C33" s="625"/>
      <c r="D33" s="625"/>
      <c r="E33" s="625"/>
      <c r="F33" s="625"/>
      <c r="G33" s="625"/>
      <c r="H33" s="625"/>
      <c r="I33" s="625"/>
      <c r="J33" s="625"/>
      <c r="K33" s="625"/>
      <c r="L33" s="625"/>
      <c r="M33" s="625"/>
      <c r="N33" s="625"/>
      <c r="O33" s="625"/>
      <c r="P33" s="625"/>
      <c r="Q33" s="626"/>
      <c r="R33" s="627">
        <v>11512</v>
      </c>
      <c r="S33" s="628"/>
      <c r="T33" s="628"/>
      <c r="U33" s="628"/>
      <c r="V33" s="628"/>
      <c r="W33" s="628"/>
      <c r="X33" s="628"/>
      <c r="Y33" s="629"/>
      <c r="Z33" s="663">
        <v>0.1</v>
      </c>
      <c r="AA33" s="663"/>
      <c r="AB33" s="663"/>
      <c r="AC33" s="663"/>
      <c r="AD33" s="664">
        <v>542</v>
      </c>
      <c r="AE33" s="664"/>
      <c r="AF33" s="664"/>
      <c r="AG33" s="664"/>
      <c r="AH33" s="664"/>
      <c r="AI33" s="664"/>
      <c r="AJ33" s="664"/>
      <c r="AK33" s="664"/>
      <c r="AL33" s="630">
        <v>0</v>
      </c>
      <c r="AM33" s="631"/>
      <c r="AN33" s="631"/>
      <c r="AO33" s="665"/>
      <c r="AP33" s="668"/>
      <c r="AQ33" s="669"/>
      <c r="AR33" s="669"/>
      <c r="AS33" s="669"/>
      <c r="AT33" s="692"/>
      <c r="AU33" s="215"/>
      <c r="AV33" s="215"/>
      <c r="AW33" s="215"/>
      <c r="AX33" s="608" t="s">
        <v>322</v>
      </c>
      <c r="AY33" s="609"/>
      <c r="AZ33" s="609"/>
      <c r="BA33" s="609"/>
      <c r="BB33" s="609"/>
      <c r="BC33" s="609"/>
      <c r="BD33" s="609"/>
      <c r="BE33" s="609"/>
      <c r="BF33" s="610"/>
      <c r="BG33" s="682">
        <v>96.4</v>
      </c>
      <c r="BH33" s="612"/>
      <c r="BI33" s="612"/>
      <c r="BJ33" s="612"/>
      <c r="BK33" s="612"/>
      <c r="BL33" s="612"/>
      <c r="BM33" s="656">
        <v>77.7</v>
      </c>
      <c r="BN33" s="612"/>
      <c r="BO33" s="612"/>
      <c r="BP33" s="612"/>
      <c r="BQ33" s="650"/>
      <c r="BR33" s="682">
        <v>96.1</v>
      </c>
      <c r="BS33" s="612"/>
      <c r="BT33" s="612"/>
      <c r="BU33" s="612"/>
      <c r="BV33" s="612"/>
      <c r="BW33" s="612"/>
      <c r="BX33" s="656">
        <v>78.099999999999994</v>
      </c>
      <c r="BY33" s="612"/>
      <c r="BZ33" s="612"/>
      <c r="CA33" s="612"/>
      <c r="CB33" s="650"/>
      <c r="CD33" s="624" t="s">
        <v>323</v>
      </c>
      <c r="CE33" s="625"/>
      <c r="CF33" s="625"/>
      <c r="CG33" s="625"/>
      <c r="CH33" s="625"/>
      <c r="CI33" s="625"/>
      <c r="CJ33" s="625"/>
      <c r="CK33" s="625"/>
      <c r="CL33" s="625"/>
      <c r="CM33" s="625"/>
      <c r="CN33" s="625"/>
      <c r="CO33" s="625"/>
      <c r="CP33" s="625"/>
      <c r="CQ33" s="626"/>
      <c r="CR33" s="627">
        <v>3979297</v>
      </c>
      <c r="CS33" s="636"/>
      <c r="CT33" s="636"/>
      <c r="CU33" s="636"/>
      <c r="CV33" s="636"/>
      <c r="CW33" s="636"/>
      <c r="CX33" s="636"/>
      <c r="CY33" s="637"/>
      <c r="CZ33" s="630">
        <v>41.5</v>
      </c>
      <c r="DA33" s="638"/>
      <c r="DB33" s="638"/>
      <c r="DC33" s="639"/>
      <c r="DD33" s="633">
        <v>3086274</v>
      </c>
      <c r="DE33" s="636"/>
      <c r="DF33" s="636"/>
      <c r="DG33" s="636"/>
      <c r="DH33" s="636"/>
      <c r="DI33" s="636"/>
      <c r="DJ33" s="636"/>
      <c r="DK33" s="637"/>
      <c r="DL33" s="633">
        <v>2098018</v>
      </c>
      <c r="DM33" s="636"/>
      <c r="DN33" s="636"/>
      <c r="DO33" s="636"/>
      <c r="DP33" s="636"/>
      <c r="DQ33" s="636"/>
      <c r="DR33" s="636"/>
      <c r="DS33" s="636"/>
      <c r="DT33" s="636"/>
      <c r="DU33" s="636"/>
      <c r="DV33" s="637"/>
      <c r="DW33" s="630">
        <v>38.799999999999997</v>
      </c>
      <c r="DX33" s="638"/>
      <c r="DY33" s="638"/>
      <c r="DZ33" s="638"/>
      <c r="EA33" s="638"/>
      <c r="EB33" s="638"/>
      <c r="EC33" s="652"/>
    </row>
    <row r="34" spans="2:133" ht="11.25" customHeight="1" x14ac:dyDescent="0.2">
      <c r="B34" s="624" t="s">
        <v>324</v>
      </c>
      <c r="C34" s="625"/>
      <c r="D34" s="625"/>
      <c r="E34" s="625"/>
      <c r="F34" s="625"/>
      <c r="G34" s="625"/>
      <c r="H34" s="625"/>
      <c r="I34" s="625"/>
      <c r="J34" s="625"/>
      <c r="K34" s="625"/>
      <c r="L34" s="625"/>
      <c r="M34" s="625"/>
      <c r="N34" s="625"/>
      <c r="O34" s="625"/>
      <c r="P34" s="625"/>
      <c r="Q34" s="626"/>
      <c r="R34" s="627">
        <v>6677</v>
      </c>
      <c r="S34" s="628"/>
      <c r="T34" s="628"/>
      <c r="U34" s="628"/>
      <c r="V34" s="628"/>
      <c r="W34" s="628"/>
      <c r="X34" s="628"/>
      <c r="Y34" s="629"/>
      <c r="Z34" s="663">
        <v>0.1</v>
      </c>
      <c r="AA34" s="663"/>
      <c r="AB34" s="663"/>
      <c r="AC34" s="663"/>
      <c r="AD34" s="664" t="s">
        <v>231</v>
      </c>
      <c r="AE34" s="664"/>
      <c r="AF34" s="664"/>
      <c r="AG34" s="664"/>
      <c r="AH34" s="664"/>
      <c r="AI34" s="664"/>
      <c r="AJ34" s="664"/>
      <c r="AK34" s="664"/>
      <c r="AL34" s="630" t="s">
        <v>231</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325</v>
      </c>
      <c r="CE34" s="625"/>
      <c r="CF34" s="625"/>
      <c r="CG34" s="625"/>
      <c r="CH34" s="625"/>
      <c r="CI34" s="625"/>
      <c r="CJ34" s="625"/>
      <c r="CK34" s="625"/>
      <c r="CL34" s="625"/>
      <c r="CM34" s="625"/>
      <c r="CN34" s="625"/>
      <c r="CO34" s="625"/>
      <c r="CP34" s="625"/>
      <c r="CQ34" s="626"/>
      <c r="CR34" s="627">
        <v>1640585</v>
      </c>
      <c r="CS34" s="628"/>
      <c r="CT34" s="628"/>
      <c r="CU34" s="628"/>
      <c r="CV34" s="628"/>
      <c r="CW34" s="628"/>
      <c r="CX34" s="628"/>
      <c r="CY34" s="629"/>
      <c r="CZ34" s="630">
        <v>17.100000000000001</v>
      </c>
      <c r="DA34" s="638"/>
      <c r="DB34" s="638"/>
      <c r="DC34" s="639"/>
      <c r="DD34" s="633">
        <v>1044743</v>
      </c>
      <c r="DE34" s="628"/>
      <c r="DF34" s="628"/>
      <c r="DG34" s="628"/>
      <c r="DH34" s="628"/>
      <c r="DI34" s="628"/>
      <c r="DJ34" s="628"/>
      <c r="DK34" s="629"/>
      <c r="DL34" s="633">
        <v>838839</v>
      </c>
      <c r="DM34" s="628"/>
      <c r="DN34" s="628"/>
      <c r="DO34" s="628"/>
      <c r="DP34" s="628"/>
      <c r="DQ34" s="628"/>
      <c r="DR34" s="628"/>
      <c r="DS34" s="628"/>
      <c r="DT34" s="628"/>
      <c r="DU34" s="628"/>
      <c r="DV34" s="629"/>
      <c r="DW34" s="630">
        <v>15.5</v>
      </c>
      <c r="DX34" s="638"/>
      <c r="DY34" s="638"/>
      <c r="DZ34" s="638"/>
      <c r="EA34" s="638"/>
      <c r="EB34" s="638"/>
      <c r="EC34" s="652"/>
    </row>
    <row r="35" spans="2:133" ht="11.25" customHeight="1" x14ac:dyDescent="0.2">
      <c r="B35" s="624" t="s">
        <v>326</v>
      </c>
      <c r="C35" s="625"/>
      <c r="D35" s="625"/>
      <c r="E35" s="625"/>
      <c r="F35" s="625"/>
      <c r="G35" s="625"/>
      <c r="H35" s="625"/>
      <c r="I35" s="625"/>
      <c r="J35" s="625"/>
      <c r="K35" s="625"/>
      <c r="L35" s="625"/>
      <c r="M35" s="625"/>
      <c r="N35" s="625"/>
      <c r="O35" s="625"/>
      <c r="P35" s="625"/>
      <c r="Q35" s="626"/>
      <c r="R35" s="627">
        <v>316422</v>
      </c>
      <c r="S35" s="628"/>
      <c r="T35" s="628"/>
      <c r="U35" s="628"/>
      <c r="V35" s="628"/>
      <c r="W35" s="628"/>
      <c r="X35" s="628"/>
      <c r="Y35" s="629"/>
      <c r="Z35" s="663">
        <v>3.2</v>
      </c>
      <c r="AA35" s="663"/>
      <c r="AB35" s="663"/>
      <c r="AC35" s="663"/>
      <c r="AD35" s="664" t="s">
        <v>231</v>
      </c>
      <c r="AE35" s="664"/>
      <c r="AF35" s="664"/>
      <c r="AG35" s="664"/>
      <c r="AH35" s="664"/>
      <c r="AI35" s="664"/>
      <c r="AJ35" s="664"/>
      <c r="AK35" s="664"/>
      <c r="AL35" s="630" t="s">
        <v>231</v>
      </c>
      <c r="AM35" s="631"/>
      <c r="AN35" s="631"/>
      <c r="AO35" s="665"/>
      <c r="AP35" s="218"/>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33580</v>
      </c>
      <c r="CS35" s="636"/>
      <c r="CT35" s="636"/>
      <c r="CU35" s="636"/>
      <c r="CV35" s="636"/>
      <c r="CW35" s="636"/>
      <c r="CX35" s="636"/>
      <c r="CY35" s="637"/>
      <c r="CZ35" s="630">
        <v>0.4</v>
      </c>
      <c r="DA35" s="638"/>
      <c r="DB35" s="638"/>
      <c r="DC35" s="639"/>
      <c r="DD35" s="633">
        <v>18831</v>
      </c>
      <c r="DE35" s="636"/>
      <c r="DF35" s="636"/>
      <c r="DG35" s="636"/>
      <c r="DH35" s="636"/>
      <c r="DI35" s="636"/>
      <c r="DJ35" s="636"/>
      <c r="DK35" s="637"/>
      <c r="DL35" s="633">
        <v>18733</v>
      </c>
      <c r="DM35" s="636"/>
      <c r="DN35" s="636"/>
      <c r="DO35" s="636"/>
      <c r="DP35" s="636"/>
      <c r="DQ35" s="636"/>
      <c r="DR35" s="636"/>
      <c r="DS35" s="636"/>
      <c r="DT35" s="636"/>
      <c r="DU35" s="636"/>
      <c r="DV35" s="637"/>
      <c r="DW35" s="630">
        <v>0.3</v>
      </c>
      <c r="DX35" s="638"/>
      <c r="DY35" s="638"/>
      <c r="DZ35" s="638"/>
      <c r="EA35" s="638"/>
      <c r="EB35" s="638"/>
      <c r="EC35" s="652"/>
    </row>
    <row r="36" spans="2:133" ht="11.25" customHeight="1" x14ac:dyDescent="0.2">
      <c r="B36" s="624" t="s">
        <v>330</v>
      </c>
      <c r="C36" s="625"/>
      <c r="D36" s="625"/>
      <c r="E36" s="625"/>
      <c r="F36" s="625"/>
      <c r="G36" s="625"/>
      <c r="H36" s="625"/>
      <c r="I36" s="625"/>
      <c r="J36" s="625"/>
      <c r="K36" s="625"/>
      <c r="L36" s="625"/>
      <c r="M36" s="625"/>
      <c r="N36" s="625"/>
      <c r="O36" s="625"/>
      <c r="P36" s="625"/>
      <c r="Q36" s="626"/>
      <c r="R36" s="627">
        <v>588362</v>
      </c>
      <c r="S36" s="628"/>
      <c r="T36" s="628"/>
      <c r="U36" s="628"/>
      <c r="V36" s="628"/>
      <c r="W36" s="628"/>
      <c r="X36" s="628"/>
      <c r="Y36" s="629"/>
      <c r="Z36" s="663">
        <v>5.9</v>
      </c>
      <c r="AA36" s="663"/>
      <c r="AB36" s="663"/>
      <c r="AC36" s="663"/>
      <c r="AD36" s="664" t="s">
        <v>238</v>
      </c>
      <c r="AE36" s="664"/>
      <c r="AF36" s="664"/>
      <c r="AG36" s="664"/>
      <c r="AH36" s="664"/>
      <c r="AI36" s="664"/>
      <c r="AJ36" s="664"/>
      <c r="AK36" s="664"/>
      <c r="AL36" s="630" t="s">
        <v>231</v>
      </c>
      <c r="AM36" s="631"/>
      <c r="AN36" s="631"/>
      <c r="AO36" s="665"/>
      <c r="AP36" s="218"/>
      <c r="AQ36" s="670" t="s">
        <v>331</v>
      </c>
      <c r="AR36" s="671"/>
      <c r="AS36" s="671"/>
      <c r="AT36" s="671"/>
      <c r="AU36" s="671"/>
      <c r="AV36" s="671"/>
      <c r="AW36" s="671"/>
      <c r="AX36" s="671"/>
      <c r="AY36" s="672"/>
      <c r="AZ36" s="673">
        <v>1087353</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694</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744853</v>
      </c>
      <c r="CS36" s="628"/>
      <c r="CT36" s="628"/>
      <c r="CU36" s="628"/>
      <c r="CV36" s="628"/>
      <c r="CW36" s="628"/>
      <c r="CX36" s="628"/>
      <c r="CY36" s="629"/>
      <c r="CZ36" s="630">
        <v>7.8</v>
      </c>
      <c r="DA36" s="638"/>
      <c r="DB36" s="638"/>
      <c r="DC36" s="639"/>
      <c r="DD36" s="633">
        <v>655544</v>
      </c>
      <c r="DE36" s="628"/>
      <c r="DF36" s="628"/>
      <c r="DG36" s="628"/>
      <c r="DH36" s="628"/>
      <c r="DI36" s="628"/>
      <c r="DJ36" s="628"/>
      <c r="DK36" s="629"/>
      <c r="DL36" s="633">
        <v>430109</v>
      </c>
      <c r="DM36" s="628"/>
      <c r="DN36" s="628"/>
      <c r="DO36" s="628"/>
      <c r="DP36" s="628"/>
      <c r="DQ36" s="628"/>
      <c r="DR36" s="628"/>
      <c r="DS36" s="628"/>
      <c r="DT36" s="628"/>
      <c r="DU36" s="628"/>
      <c r="DV36" s="629"/>
      <c r="DW36" s="630">
        <v>8</v>
      </c>
      <c r="DX36" s="638"/>
      <c r="DY36" s="638"/>
      <c r="DZ36" s="638"/>
      <c r="EA36" s="638"/>
      <c r="EB36" s="638"/>
      <c r="EC36" s="652"/>
    </row>
    <row r="37" spans="2:133" ht="11.25" customHeight="1" x14ac:dyDescent="0.2">
      <c r="B37" s="624" t="s">
        <v>334</v>
      </c>
      <c r="C37" s="625"/>
      <c r="D37" s="625"/>
      <c r="E37" s="625"/>
      <c r="F37" s="625"/>
      <c r="G37" s="625"/>
      <c r="H37" s="625"/>
      <c r="I37" s="625"/>
      <c r="J37" s="625"/>
      <c r="K37" s="625"/>
      <c r="L37" s="625"/>
      <c r="M37" s="625"/>
      <c r="N37" s="625"/>
      <c r="O37" s="625"/>
      <c r="P37" s="625"/>
      <c r="Q37" s="626"/>
      <c r="R37" s="627">
        <v>68715</v>
      </c>
      <c r="S37" s="628"/>
      <c r="T37" s="628"/>
      <c r="U37" s="628"/>
      <c r="V37" s="628"/>
      <c r="W37" s="628"/>
      <c r="X37" s="628"/>
      <c r="Y37" s="629"/>
      <c r="Z37" s="663">
        <v>0.7</v>
      </c>
      <c r="AA37" s="663"/>
      <c r="AB37" s="663"/>
      <c r="AC37" s="663"/>
      <c r="AD37" s="664">
        <v>19684</v>
      </c>
      <c r="AE37" s="664"/>
      <c r="AF37" s="664"/>
      <c r="AG37" s="664"/>
      <c r="AH37" s="664"/>
      <c r="AI37" s="664"/>
      <c r="AJ37" s="664"/>
      <c r="AK37" s="664"/>
      <c r="AL37" s="630">
        <v>0.4</v>
      </c>
      <c r="AM37" s="631"/>
      <c r="AN37" s="631"/>
      <c r="AO37" s="665"/>
      <c r="AQ37" s="658" t="s">
        <v>335</v>
      </c>
      <c r="AR37" s="659"/>
      <c r="AS37" s="659"/>
      <c r="AT37" s="659"/>
      <c r="AU37" s="659"/>
      <c r="AV37" s="659"/>
      <c r="AW37" s="659"/>
      <c r="AX37" s="659"/>
      <c r="AY37" s="660"/>
      <c r="AZ37" s="627">
        <v>156514</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694</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389147</v>
      </c>
      <c r="CS37" s="636"/>
      <c r="CT37" s="636"/>
      <c r="CU37" s="636"/>
      <c r="CV37" s="636"/>
      <c r="CW37" s="636"/>
      <c r="CX37" s="636"/>
      <c r="CY37" s="637"/>
      <c r="CZ37" s="630">
        <v>4.0999999999999996</v>
      </c>
      <c r="DA37" s="638"/>
      <c r="DB37" s="638"/>
      <c r="DC37" s="639"/>
      <c r="DD37" s="633">
        <v>359358</v>
      </c>
      <c r="DE37" s="636"/>
      <c r="DF37" s="636"/>
      <c r="DG37" s="636"/>
      <c r="DH37" s="636"/>
      <c r="DI37" s="636"/>
      <c r="DJ37" s="636"/>
      <c r="DK37" s="637"/>
      <c r="DL37" s="633">
        <v>316865</v>
      </c>
      <c r="DM37" s="636"/>
      <c r="DN37" s="636"/>
      <c r="DO37" s="636"/>
      <c r="DP37" s="636"/>
      <c r="DQ37" s="636"/>
      <c r="DR37" s="636"/>
      <c r="DS37" s="636"/>
      <c r="DT37" s="636"/>
      <c r="DU37" s="636"/>
      <c r="DV37" s="637"/>
      <c r="DW37" s="630">
        <v>5.9</v>
      </c>
      <c r="DX37" s="638"/>
      <c r="DY37" s="638"/>
      <c r="DZ37" s="638"/>
      <c r="EA37" s="638"/>
      <c r="EB37" s="638"/>
      <c r="EC37" s="652"/>
    </row>
    <row r="38" spans="2:133" ht="11.25" customHeight="1" x14ac:dyDescent="0.2">
      <c r="B38" s="624" t="s">
        <v>338</v>
      </c>
      <c r="C38" s="625"/>
      <c r="D38" s="625"/>
      <c r="E38" s="625"/>
      <c r="F38" s="625"/>
      <c r="G38" s="625"/>
      <c r="H38" s="625"/>
      <c r="I38" s="625"/>
      <c r="J38" s="625"/>
      <c r="K38" s="625"/>
      <c r="L38" s="625"/>
      <c r="M38" s="625"/>
      <c r="N38" s="625"/>
      <c r="O38" s="625"/>
      <c r="P38" s="625"/>
      <c r="Q38" s="626"/>
      <c r="R38" s="627">
        <v>932123</v>
      </c>
      <c r="S38" s="628"/>
      <c r="T38" s="628"/>
      <c r="U38" s="628"/>
      <c r="V38" s="628"/>
      <c r="W38" s="628"/>
      <c r="X38" s="628"/>
      <c r="Y38" s="629"/>
      <c r="Z38" s="663">
        <v>9.4</v>
      </c>
      <c r="AA38" s="663"/>
      <c r="AB38" s="663"/>
      <c r="AC38" s="663"/>
      <c r="AD38" s="664" t="s">
        <v>231</v>
      </c>
      <c r="AE38" s="664"/>
      <c r="AF38" s="664"/>
      <c r="AG38" s="664"/>
      <c r="AH38" s="664"/>
      <c r="AI38" s="664"/>
      <c r="AJ38" s="664"/>
      <c r="AK38" s="664"/>
      <c r="AL38" s="630" t="s">
        <v>238</v>
      </c>
      <c r="AM38" s="631"/>
      <c r="AN38" s="631"/>
      <c r="AO38" s="665"/>
      <c r="AQ38" s="658" t="s">
        <v>339</v>
      </c>
      <c r="AR38" s="659"/>
      <c r="AS38" s="659"/>
      <c r="AT38" s="659"/>
      <c r="AU38" s="659"/>
      <c r="AV38" s="659"/>
      <c r="AW38" s="659"/>
      <c r="AX38" s="659"/>
      <c r="AY38" s="660"/>
      <c r="AZ38" s="627">
        <v>39250</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3074</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1048103</v>
      </c>
      <c r="CS38" s="628"/>
      <c r="CT38" s="628"/>
      <c r="CU38" s="628"/>
      <c r="CV38" s="628"/>
      <c r="CW38" s="628"/>
      <c r="CX38" s="628"/>
      <c r="CY38" s="629"/>
      <c r="CZ38" s="630">
        <v>10.9</v>
      </c>
      <c r="DA38" s="638"/>
      <c r="DB38" s="638"/>
      <c r="DC38" s="639"/>
      <c r="DD38" s="633">
        <v>859960</v>
      </c>
      <c r="DE38" s="628"/>
      <c r="DF38" s="628"/>
      <c r="DG38" s="628"/>
      <c r="DH38" s="628"/>
      <c r="DI38" s="628"/>
      <c r="DJ38" s="628"/>
      <c r="DK38" s="629"/>
      <c r="DL38" s="633">
        <v>810337</v>
      </c>
      <c r="DM38" s="628"/>
      <c r="DN38" s="628"/>
      <c r="DO38" s="628"/>
      <c r="DP38" s="628"/>
      <c r="DQ38" s="628"/>
      <c r="DR38" s="628"/>
      <c r="DS38" s="628"/>
      <c r="DT38" s="628"/>
      <c r="DU38" s="628"/>
      <c r="DV38" s="629"/>
      <c r="DW38" s="630">
        <v>15</v>
      </c>
      <c r="DX38" s="638"/>
      <c r="DY38" s="638"/>
      <c r="DZ38" s="638"/>
      <c r="EA38" s="638"/>
      <c r="EB38" s="638"/>
      <c r="EC38" s="652"/>
    </row>
    <row r="39" spans="2:133" ht="11.25" customHeight="1" x14ac:dyDescent="0.2">
      <c r="B39" s="624" t="s">
        <v>342</v>
      </c>
      <c r="C39" s="625"/>
      <c r="D39" s="625"/>
      <c r="E39" s="625"/>
      <c r="F39" s="625"/>
      <c r="G39" s="625"/>
      <c r="H39" s="625"/>
      <c r="I39" s="625"/>
      <c r="J39" s="625"/>
      <c r="K39" s="625"/>
      <c r="L39" s="625"/>
      <c r="M39" s="625"/>
      <c r="N39" s="625"/>
      <c r="O39" s="625"/>
      <c r="P39" s="625"/>
      <c r="Q39" s="626"/>
      <c r="R39" s="627" t="s">
        <v>179</v>
      </c>
      <c r="S39" s="628"/>
      <c r="T39" s="628"/>
      <c r="U39" s="628"/>
      <c r="V39" s="628"/>
      <c r="W39" s="628"/>
      <c r="X39" s="628"/>
      <c r="Y39" s="629"/>
      <c r="Z39" s="663" t="s">
        <v>179</v>
      </c>
      <c r="AA39" s="663"/>
      <c r="AB39" s="663"/>
      <c r="AC39" s="663"/>
      <c r="AD39" s="664" t="s">
        <v>231</v>
      </c>
      <c r="AE39" s="664"/>
      <c r="AF39" s="664"/>
      <c r="AG39" s="664"/>
      <c r="AH39" s="664"/>
      <c r="AI39" s="664"/>
      <c r="AJ39" s="664"/>
      <c r="AK39" s="664"/>
      <c r="AL39" s="630" t="s">
        <v>231</v>
      </c>
      <c r="AM39" s="631"/>
      <c r="AN39" s="631"/>
      <c r="AO39" s="665"/>
      <c r="AQ39" s="658" t="s">
        <v>343</v>
      </c>
      <c r="AR39" s="659"/>
      <c r="AS39" s="659"/>
      <c r="AT39" s="659"/>
      <c r="AU39" s="659"/>
      <c r="AV39" s="659"/>
      <c r="AW39" s="659"/>
      <c r="AX39" s="659"/>
      <c r="AY39" s="660"/>
      <c r="AZ39" s="627" t="s">
        <v>231</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4669</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512176</v>
      </c>
      <c r="CS39" s="636"/>
      <c r="CT39" s="636"/>
      <c r="CU39" s="636"/>
      <c r="CV39" s="636"/>
      <c r="CW39" s="636"/>
      <c r="CX39" s="636"/>
      <c r="CY39" s="637"/>
      <c r="CZ39" s="630">
        <v>5.3</v>
      </c>
      <c r="DA39" s="638"/>
      <c r="DB39" s="638"/>
      <c r="DC39" s="639"/>
      <c r="DD39" s="633">
        <v>507196</v>
      </c>
      <c r="DE39" s="636"/>
      <c r="DF39" s="636"/>
      <c r="DG39" s="636"/>
      <c r="DH39" s="636"/>
      <c r="DI39" s="636"/>
      <c r="DJ39" s="636"/>
      <c r="DK39" s="637"/>
      <c r="DL39" s="633" t="s">
        <v>238</v>
      </c>
      <c r="DM39" s="636"/>
      <c r="DN39" s="636"/>
      <c r="DO39" s="636"/>
      <c r="DP39" s="636"/>
      <c r="DQ39" s="636"/>
      <c r="DR39" s="636"/>
      <c r="DS39" s="636"/>
      <c r="DT39" s="636"/>
      <c r="DU39" s="636"/>
      <c r="DV39" s="637"/>
      <c r="DW39" s="630" t="s">
        <v>231</v>
      </c>
      <c r="DX39" s="638"/>
      <c r="DY39" s="638"/>
      <c r="DZ39" s="638"/>
      <c r="EA39" s="638"/>
      <c r="EB39" s="638"/>
      <c r="EC39" s="652"/>
    </row>
    <row r="40" spans="2:133" ht="11.25" customHeight="1" x14ac:dyDescent="0.2">
      <c r="B40" s="624" t="s">
        <v>346</v>
      </c>
      <c r="C40" s="625"/>
      <c r="D40" s="625"/>
      <c r="E40" s="625"/>
      <c r="F40" s="625"/>
      <c r="G40" s="625"/>
      <c r="H40" s="625"/>
      <c r="I40" s="625"/>
      <c r="J40" s="625"/>
      <c r="K40" s="625"/>
      <c r="L40" s="625"/>
      <c r="M40" s="625"/>
      <c r="N40" s="625"/>
      <c r="O40" s="625"/>
      <c r="P40" s="625"/>
      <c r="Q40" s="626"/>
      <c r="R40" s="627">
        <v>81523</v>
      </c>
      <c r="S40" s="628"/>
      <c r="T40" s="628"/>
      <c r="U40" s="628"/>
      <c r="V40" s="628"/>
      <c r="W40" s="628"/>
      <c r="X40" s="628"/>
      <c r="Y40" s="629"/>
      <c r="Z40" s="663">
        <v>0.8</v>
      </c>
      <c r="AA40" s="663"/>
      <c r="AB40" s="663"/>
      <c r="AC40" s="663"/>
      <c r="AD40" s="664" t="s">
        <v>238</v>
      </c>
      <c r="AE40" s="664"/>
      <c r="AF40" s="664"/>
      <c r="AG40" s="664"/>
      <c r="AH40" s="664"/>
      <c r="AI40" s="664"/>
      <c r="AJ40" s="664"/>
      <c r="AK40" s="664"/>
      <c r="AL40" s="630" t="s">
        <v>231</v>
      </c>
      <c r="AM40" s="631"/>
      <c r="AN40" s="631"/>
      <c r="AO40" s="665"/>
      <c r="AQ40" s="658" t="s">
        <v>347</v>
      </c>
      <c r="AR40" s="659"/>
      <c r="AS40" s="659"/>
      <c r="AT40" s="659"/>
      <c r="AU40" s="659"/>
      <c r="AV40" s="659"/>
      <c r="AW40" s="659"/>
      <c r="AX40" s="659"/>
      <c r="AY40" s="660"/>
      <c r="AZ40" s="627" t="s">
        <v>238</v>
      </c>
      <c r="BA40" s="628"/>
      <c r="BB40" s="628"/>
      <c r="BC40" s="628"/>
      <c r="BD40" s="636"/>
      <c r="BE40" s="636"/>
      <c r="BF40" s="661"/>
      <c r="BG40" s="666" t="s">
        <v>348</v>
      </c>
      <c r="BH40" s="667"/>
      <c r="BI40" s="667"/>
      <c r="BJ40" s="667"/>
      <c r="BK40" s="667"/>
      <c r="BL40" s="219"/>
      <c r="BM40" s="625" t="s">
        <v>349</v>
      </c>
      <c r="BN40" s="625"/>
      <c r="BO40" s="625"/>
      <c r="BP40" s="625"/>
      <c r="BQ40" s="625"/>
      <c r="BR40" s="625"/>
      <c r="BS40" s="625"/>
      <c r="BT40" s="625"/>
      <c r="BU40" s="626"/>
      <c r="BV40" s="627">
        <v>91</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t="s">
        <v>238</v>
      </c>
      <c r="CS40" s="628"/>
      <c r="CT40" s="628"/>
      <c r="CU40" s="628"/>
      <c r="CV40" s="628"/>
      <c r="CW40" s="628"/>
      <c r="CX40" s="628"/>
      <c r="CY40" s="629"/>
      <c r="CZ40" s="630" t="s">
        <v>238</v>
      </c>
      <c r="DA40" s="638"/>
      <c r="DB40" s="638"/>
      <c r="DC40" s="639"/>
      <c r="DD40" s="633" t="s">
        <v>231</v>
      </c>
      <c r="DE40" s="628"/>
      <c r="DF40" s="628"/>
      <c r="DG40" s="628"/>
      <c r="DH40" s="628"/>
      <c r="DI40" s="628"/>
      <c r="DJ40" s="628"/>
      <c r="DK40" s="629"/>
      <c r="DL40" s="633" t="s">
        <v>238</v>
      </c>
      <c r="DM40" s="628"/>
      <c r="DN40" s="628"/>
      <c r="DO40" s="628"/>
      <c r="DP40" s="628"/>
      <c r="DQ40" s="628"/>
      <c r="DR40" s="628"/>
      <c r="DS40" s="628"/>
      <c r="DT40" s="628"/>
      <c r="DU40" s="628"/>
      <c r="DV40" s="629"/>
      <c r="DW40" s="630" t="s">
        <v>238</v>
      </c>
      <c r="DX40" s="638"/>
      <c r="DY40" s="638"/>
      <c r="DZ40" s="638"/>
      <c r="EA40" s="638"/>
      <c r="EB40" s="638"/>
      <c r="EC40" s="652"/>
    </row>
    <row r="41" spans="2:133" ht="11.25" customHeight="1" x14ac:dyDescent="0.2">
      <c r="B41" s="608" t="s">
        <v>351</v>
      </c>
      <c r="C41" s="609"/>
      <c r="D41" s="609"/>
      <c r="E41" s="609"/>
      <c r="F41" s="609"/>
      <c r="G41" s="609"/>
      <c r="H41" s="609"/>
      <c r="I41" s="609"/>
      <c r="J41" s="609"/>
      <c r="K41" s="609"/>
      <c r="L41" s="609"/>
      <c r="M41" s="609"/>
      <c r="N41" s="609"/>
      <c r="O41" s="609"/>
      <c r="P41" s="609"/>
      <c r="Q41" s="610"/>
      <c r="R41" s="611">
        <v>9924325</v>
      </c>
      <c r="S41" s="649"/>
      <c r="T41" s="649"/>
      <c r="U41" s="649"/>
      <c r="V41" s="649"/>
      <c r="W41" s="649"/>
      <c r="X41" s="649"/>
      <c r="Y41" s="653"/>
      <c r="Z41" s="654">
        <v>100</v>
      </c>
      <c r="AA41" s="654"/>
      <c r="AB41" s="654"/>
      <c r="AC41" s="654"/>
      <c r="AD41" s="655">
        <v>5327811</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164409</v>
      </c>
      <c r="BA41" s="628"/>
      <c r="BB41" s="628"/>
      <c r="BC41" s="628"/>
      <c r="BD41" s="636"/>
      <c r="BE41" s="636"/>
      <c r="BF41" s="661"/>
      <c r="BG41" s="666"/>
      <c r="BH41" s="667"/>
      <c r="BI41" s="667"/>
      <c r="BJ41" s="667"/>
      <c r="BK41" s="667"/>
      <c r="BL41" s="219"/>
      <c r="BM41" s="625" t="s">
        <v>353</v>
      </c>
      <c r="BN41" s="625"/>
      <c r="BO41" s="625"/>
      <c r="BP41" s="625"/>
      <c r="BQ41" s="625"/>
      <c r="BR41" s="625"/>
      <c r="BS41" s="625"/>
      <c r="BT41" s="625"/>
      <c r="BU41" s="626"/>
      <c r="BV41" s="627" t="s">
        <v>231</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238</v>
      </c>
      <c r="CS41" s="636"/>
      <c r="CT41" s="636"/>
      <c r="CU41" s="636"/>
      <c r="CV41" s="636"/>
      <c r="CW41" s="636"/>
      <c r="CX41" s="636"/>
      <c r="CY41" s="637"/>
      <c r="CZ41" s="630" t="s">
        <v>231</v>
      </c>
      <c r="DA41" s="638"/>
      <c r="DB41" s="638"/>
      <c r="DC41" s="639"/>
      <c r="DD41" s="633" t="s">
        <v>231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355</v>
      </c>
      <c r="AR42" s="647"/>
      <c r="AS42" s="647"/>
      <c r="AT42" s="647"/>
      <c r="AU42" s="647"/>
      <c r="AV42" s="647"/>
      <c r="AW42" s="647"/>
      <c r="AX42" s="647"/>
      <c r="AY42" s="648"/>
      <c r="AZ42" s="611">
        <v>727180</v>
      </c>
      <c r="BA42" s="649"/>
      <c r="BB42" s="649"/>
      <c r="BC42" s="649"/>
      <c r="BD42" s="612"/>
      <c r="BE42" s="612"/>
      <c r="BF42" s="650"/>
      <c r="BG42" s="668"/>
      <c r="BH42" s="669"/>
      <c r="BI42" s="669"/>
      <c r="BJ42" s="669"/>
      <c r="BK42" s="669"/>
      <c r="BL42" s="220"/>
      <c r="BM42" s="609" t="s">
        <v>356</v>
      </c>
      <c r="BN42" s="609"/>
      <c r="BO42" s="609"/>
      <c r="BP42" s="609"/>
      <c r="BQ42" s="609"/>
      <c r="BR42" s="609"/>
      <c r="BS42" s="609"/>
      <c r="BT42" s="609"/>
      <c r="BU42" s="610"/>
      <c r="BV42" s="611">
        <v>385</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1027212</v>
      </c>
      <c r="CS42" s="636"/>
      <c r="CT42" s="636"/>
      <c r="CU42" s="636"/>
      <c r="CV42" s="636"/>
      <c r="CW42" s="636"/>
      <c r="CX42" s="636"/>
      <c r="CY42" s="637"/>
      <c r="CZ42" s="630">
        <v>10.7</v>
      </c>
      <c r="DA42" s="638"/>
      <c r="DB42" s="638"/>
      <c r="DC42" s="639"/>
      <c r="DD42" s="633">
        <v>153799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0" t="s">
        <v>358</v>
      </c>
      <c r="CD43" s="624" t="s">
        <v>359</v>
      </c>
      <c r="CE43" s="625"/>
      <c r="CF43" s="625"/>
      <c r="CG43" s="625"/>
      <c r="CH43" s="625"/>
      <c r="CI43" s="625"/>
      <c r="CJ43" s="625"/>
      <c r="CK43" s="625"/>
      <c r="CL43" s="625"/>
      <c r="CM43" s="625"/>
      <c r="CN43" s="625"/>
      <c r="CO43" s="625"/>
      <c r="CP43" s="625"/>
      <c r="CQ43" s="626"/>
      <c r="CR43" s="627" t="s">
        <v>231</v>
      </c>
      <c r="CS43" s="636"/>
      <c r="CT43" s="636"/>
      <c r="CU43" s="636"/>
      <c r="CV43" s="636"/>
      <c r="CW43" s="636"/>
      <c r="CX43" s="636"/>
      <c r="CY43" s="637"/>
      <c r="CZ43" s="630" t="s">
        <v>179</v>
      </c>
      <c r="DA43" s="638"/>
      <c r="DB43" s="638"/>
      <c r="DC43" s="639"/>
      <c r="DD43" s="633" t="s">
        <v>238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308</v>
      </c>
      <c r="CE44" s="641"/>
      <c r="CF44" s="624" t="s">
        <v>361</v>
      </c>
      <c r="CG44" s="625"/>
      <c r="CH44" s="625"/>
      <c r="CI44" s="625"/>
      <c r="CJ44" s="625"/>
      <c r="CK44" s="625"/>
      <c r="CL44" s="625"/>
      <c r="CM44" s="625"/>
      <c r="CN44" s="625"/>
      <c r="CO44" s="625"/>
      <c r="CP44" s="625"/>
      <c r="CQ44" s="626"/>
      <c r="CR44" s="627">
        <v>1027212</v>
      </c>
      <c r="CS44" s="628"/>
      <c r="CT44" s="628"/>
      <c r="CU44" s="628"/>
      <c r="CV44" s="628"/>
      <c r="CW44" s="628"/>
      <c r="CX44" s="628"/>
      <c r="CY44" s="629"/>
      <c r="CZ44" s="630">
        <v>10.7</v>
      </c>
      <c r="DA44" s="631"/>
      <c r="DB44" s="631"/>
      <c r="DC44" s="632"/>
      <c r="DD44" s="633">
        <v>153799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564270</v>
      </c>
      <c r="CS45" s="636"/>
      <c r="CT45" s="636"/>
      <c r="CU45" s="636"/>
      <c r="CV45" s="636"/>
      <c r="CW45" s="636"/>
      <c r="CX45" s="636"/>
      <c r="CY45" s="637"/>
      <c r="CZ45" s="630">
        <v>5.9</v>
      </c>
      <c r="DA45" s="638"/>
      <c r="DB45" s="638"/>
      <c r="DC45" s="639"/>
      <c r="DD45" s="633">
        <v>35213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1"/>
      <c r="CD46" s="642"/>
      <c r="CE46" s="643"/>
      <c r="CF46" s="624" t="s">
        <v>364</v>
      </c>
      <c r="CG46" s="625"/>
      <c r="CH46" s="625"/>
      <c r="CI46" s="625"/>
      <c r="CJ46" s="625"/>
      <c r="CK46" s="625"/>
      <c r="CL46" s="625"/>
      <c r="CM46" s="625"/>
      <c r="CN46" s="625"/>
      <c r="CO46" s="625"/>
      <c r="CP46" s="625"/>
      <c r="CQ46" s="626"/>
      <c r="CR46" s="627">
        <v>462942</v>
      </c>
      <c r="CS46" s="628"/>
      <c r="CT46" s="628"/>
      <c r="CU46" s="628"/>
      <c r="CV46" s="628"/>
      <c r="CW46" s="628"/>
      <c r="CX46" s="628"/>
      <c r="CY46" s="629"/>
      <c r="CZ46" s="630">
        <v>4.8</v>
      </c>
      <c r="DA46" s="631"/>
      <c r="DB46" s="631"/>
      <c r="DC46" s="632"/>
      <c r="DD46" s="633">
        <v>118586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1"/>
      <c r="CD47" s="642"/>
      <c r="CE47" s="643"/>
      <c r="CF47" s="624" t="s">
        <v>365</v>
      </c>
      <c r="CG47" s="625"/>
      <c r="CH47" s="625"/>
      <c r="CI47" s="625"/>
      <c r="CJ47" s="625"/>
      <c r="CK47" s="625"/>
      <c r="CL47" s="625"/>
      <c r="CM47" s="625"/>
      <c r="CN47" s="625"/>
      <c r="CO47" s="625"/>
      <c r="CP47" s="625"/>
      <c r="CQ47" s="626"/>
      <c r="CR47" s="627" t="s">
        <v>238</v>
      </c>
      <c r="CS47" s="636"/>
      <c r="CT47" s="636"/>
      <c r="CU47" s="636"/>
      <c r="CV47" s="636"/>
      <c r="CW47" s="636"/>
      <c r="CX47" s="636"/>
      <c r="CY47" s="637"/>
      <c r="CZ47" s="630" t="s">
        <v>231</v>
      </c>
      <c r="DA47" s="638"/>
      <c r="DB47" s="638"/>
      <c r="DC47" s="639"/>
      <c r="DD47" s="633" t="s">
        <v>238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1"/>
      <c r="CD48" s="644"/>
      <c r="CE48" s="645"/>
      <c r="CF48" s="624" t="s">
        <v>366</v>
      </c>
      <c r="CG48" s="625"/>
      <c r="CH48" s="625"/>
      <c r="CI48" s="625"/>
      <c r="CJ48" s="625"/>
      <c r="CK48" s="625"/>
      <c r="CL48" s="625"/>
      <c r="CM48" s="625"/>
      <c r="CN48" s="625"/>
      <c r="CO48" s="625"/>
      <c r="CP48" s="625"/>
      <c r="CQ48" s="626"/>
      <c r="CR48" s="627" t="s">
        <v>179</v>
      </c>
      <c r="CS48" s="628"/>
      <c r="CT48" s="628"/>
      <c r="CU48" s="628"/>
      <c r="CV48" s="628"/>
      <c r="CW48" s="628"/>
      <c r="CX48" s="628"/>
      <c r="CY48" s="629"/>
      <c r="CZ48" s="630" t="s">
        <v>231</v>
      </c>
      <c r="DA48" s="631"/>
      <c r="DB48" s="631"/>
      <c r="DC48" s="632"/>
      <c r="DD48" s="633" t="s">
        <v>231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1"/>
      <c r="CD49" s="608" t="s">
        <v>367</v>
      </c>
      <c r="CE49" s="609"/>
      <c r="CF49" s="609"/>
      <c r="CG49" s="609"/>
      <c r="CH49" s="609"/>
      <c r="CI49" s="609"/>
      <c r="CJ49" s="609"/>
      <c r="CK49" s="609"/>
      <c r="CL49" s="609"/>
      <c r="CM49" s="609"/>
      <c r="CN49" s="609"/>
      <c r="CO49" s="609"/>
      <c r="CP49" s="609"/>
      <c r="CQ49" s="610"/>
      <c r="CR49" s="611">
        <v>9584959</v>
      </c>
      <c r="CS49" s="612"/>
      <c r="CT49" s="612"/>
      <c r="CU49" s="612"/>
      <c r="CV49" s="612"/>
      <c r="CW49" s="612"/>
      <c r="CX49" s="612"/>
      <c r="CY49" s="613"/>
      <c r="CZ49" s="614">
        <v>100</v>
      </c>
      <c r="DA49" s="615"/>
      <c r="DB49" s="615"/>
      <c r="DC49" s="616"/>
      <c r="DD49" s="617">
        <v>6425566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zLd8pMkLDgfoJr1et2b2D+JRXztcDv66PvzHriPnYAaT0eOo0GnhlWKDkaQiIAXYJAylohCbkxgldUsyXkL50g==" saltValue="EPyE5d1/YCd7dIfMJWZ6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5" t="s">
        <v>368</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6" t="s">
        <v>369</v>
      </c>
      <c r="DK2" s="1097"/>
      <c r="DL2" s="1097"/>
      <c r="DM2" s="1097"/>
      <c r="DN2" s="1097"/>
      <c r="DO2" s="1098"/>
      <c r="DP2" s="224"/>
      <c r="DQ2" s="1096" t="s">
        <v>370</v>
      </c>
      <c r="DR2" s="1097"/>
      <c r="DS2" s="1097"/>
      <c r="DT2" s="1097"/>
      <c r="DU2" s="1097"/>
      <c r="DV2" s="1097"/>
      <c r="DW2" s="1097"/>
      <c r="DX2" s="1097"/>
      <c r="DY2" s="1097"/>
      <c r="DZ2" s="109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3" t="s">
        <v>371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228"/>
      <c r="BA4" s="228"/>
      <c r="BB4" s="228"/>
      <c r="BC4" s="228"/>
      <c r="BD4" s="228"/>
      <c r="BE4" s="229"/>
      <c r="BF4" s="229"/>
      <c r="BG4" s="229"/>
      <c r="BH4" s="229"/>
      <c r="BI4" s="229"/>
      <c r="BJ4" s="229"/>
      <c r="BK4" s="229"/>
      <c r="BL4" s="229"/>
      <c r="BM4" s="229"/>
      <c r="BN4" s="229"/>
      <c r="BO4" s="229"/>
      <c r="BP4" s="229"/>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9"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28"/>
      <c r="BA5" s="228"/>
      <c r="BB5" s="228"/>
      <c r="BC5" s="228"/>
      <c r="BD5" s="228"/>
      <c r="BE5" s="229"/>
      <c r="BF5" s="229"/>
      <c r="BG5" s="229"/>
      <c r="BH5" s="229"/>
      <c r="BI5" s="229"/>
      <c r="BJ5" s="229"/>
      <c r="BK5" s="229"/>
      <c r="BL5" s="229"/>
      <c r="BM5" s="229"/>
      <c r="BN5" s="229"/>
      <c r="BO5" s="229"/>
      <c r="BP5" s="229"/>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0" t="s">
        <v>387</v>
      </c>
      <c r="DH5" s="1081"/>
      <c r="DI5" s="1081"/>
      <c r="DJ5" s="1081"/>
      <c r="DK5" s="1082"/>
      <c r="DL5" s="1080" t="s">
        <v>388</v>
      </c>
      <c r="DM5" s="1081"/>
      <c r="DN5" s="1081"/>
      <c r="DO5" s="1081"/>
      <c r="DP5" s="1082"/>
      <c r="DQ5" s="1001" t="s">
        <v>389</v>
      </c>
      <c r="DR5" s="1002"/>
      <c r="DS5" s="1002"/>
      <c r="DT5" s="1002"/>
      <c r="DU5" s="1003"/>
      <c r="DV5" s="1001" t="s">
        <v>380</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0"/>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3"/>
      <c r="DH6" s="1084"/>
      <c r="DI6" s="1084"/>
      <c r="DJ6" s="1084"/>
      <c r="DK6" s="1085"/>
      <c r="DL6" s="1083"/>
      <c r="DM6" s="1084"/>
      <c r="DN6" s="1084"/>
      <c r="DO6" s="1084"/>
      <c r="DP6" s="1085"/>
      <c r="DQ6" s="1004"/>
      <c r="DR6" s="1005"/>
      <c r="DS6" s="1005"/>
      <c r="DT6" s="1005"/>
      <c r="DU6" s="1006"/>
      <c r="DV6" s="1004"/>
      <c r="DW6" s="1005"/>
      <c r="DX6" s="1005"/>
      <c r="DY6" s="1005"/>
      <c r="DZ6" s="1016"/>
      <c r="EA6" s="230"/>
    </row>
    <row r="7" spans="1:131" s="231" customFormat="1" ht="26.25" customHeight="1" thickTop="1" x14ac:dyDescent="0.2">
      <c r="A7" s="232">
        <v>1</v>
      </c>
      <c r="B7" s="1044" t="s">
        <v>390</v>
      </c>
      <c r="C7" s="1045"/>
      <c r="D7" s="1045"/>
      <c r="E7" s="1045"/>
      <c r="F7" s="1045"/>
      <c r="G7" s="1045"/>
      <c r="H7" s="1045"/>
      <c r="I7" s="1045"/>
      <c r="J7" s="1045"/>
      <c r="K7" s="1045"/>
      <c r="L7" s="1045"/>
      <c r="M7" s="1045"/>
      <c r="N7" s="1045"/>
      <c r="O7" s="1045"/>
      <c r="P7" s="1046"/>
      <c r="Q7" s="1101">
        <v>9920</v>
      </c>
      <c r="R7" s="1102"/>
      <c r="S7" s="1102"/>
      <c r="T7" s="1102"/>
      <c r="U7" s="1102"/>
      <c r="V7" s="1102">
        <v>9581</v>
      </c>
      <c r="W7" s="1102"/>
      <c r="X7" s="1102"/>
      <c r="Y7" s="1102"/>
      <c r="Z7" s="1102"/>
      <c r="AA7" s="1102">
        <v>339</v>
      </c>
      <c r="AB7" s="1102"/>
      <c r="AC7" s="1102"/>
      <c r="AD7" s="1102"/>
      <c r="AE7" s="1103"/>
      <c r="AF7" s="1072">
        <v>284</v>
      </c>
      <c r="AG7" s="1073"/>
      <c r="AH7" s="1073"/>
      <c r="AI7" s="1073"/>
      <c r="AJ7" s="1074"/>
      <c r="AK7" s="1104">
        <v>3</v>
      </c>
      <c r="AL7" s="1105"/>
      <c r="AM7" s="1105"/>
      <c r="AN7" s="1105"/>
      <c r="AO7" s="1105"/>
      <c r="AP7" s="1105">
        <v>10523</v>
      </c>
      <c r="AQ7" s="1105"/>
      <c r="AR7" s="1105"/>
      <c r="AS7" s="1105"/>
      <c r="AT7" s="1105"/>
      <c r="AU7" s="1075"/>
      <c r="AV7" s="1075"/>
      <c r="AW7" s="1075"/>
      <c r="AX7" s="1075"/>
      <c r="AY7" s="1076"/>
      <c r="AZ7" s="228"/>
      <c r="BA7" s="228"/>
      <c r="BB7" s="228"/>
      <c r="BC7" s="228"/>
      <c r="BD7" s="228"/>
      <c r="BE7" s="229"/>
      <c r="BF7" s="229"/>
      <c r="BG7" s="229"/>
      <c r="BH7" s="229"/>
      <c r="BI7" s="229"/>
      <c r="BJ7" s="229"/>
      <c r="BK7" s="229"/>
      <c r="BL7" s="229"/>
      <c r="BM7" s="229"/>
      <c r="BN7" s="229"/>
      <c r="BO7" s="229"/>
      <c r="BP7" s="229"/>
      <c r="BQ7" s="232">
        <v>1</v>
      </c>
      <c r="BR7" s="233"/>
      <c r="BS7" s="1077"/>
      <c r="BT7" s="1078"/>
      <c r="BU7" s="1078"/>
      <c r="BV7" s="1078"/>
      <c r="BW7" s="1078"/>
      <c r="BX7" s="1078"/>
      <c r="BY7" s="1078"/>
      <c r="BZ7" s="1078"/>
      <c r="CA7" s="1078"/>
      <c r="CB7" s="1078"/>
      <c r="CC7" s="1078"/>
      <c r="CD7" s="1078"/>
      <c r="CE7" s="1078"/>
      <c r="CF7" s="1078"/>
      <c r="CG7" s="1079"/>
      <c r="CH7" s="1069"/>
      <c r="CI7" s="1070"/>
      <c r="CJ7" s="1070"/>
      <c r="CK7" s="1070"/>
      <c r="CL7" s="1071"/>
      <c r="CM7" s="1069"/>
      <c r="CN7" s="1070"/>
      <c r="CO7" s="1070"/>
      <c r="CP7" s="1070"/>
      <c r="CQ7" s="1071"/>
      <c r="CR7" s="1069"/>
      <c r="CS7" s="1070"/>
      <c r="CT7" s="1070"/>
      <c r="CU7" s="1070"/>
      <c r="CV7" s="1071"/>
      <c r="CW7" s="1069"/>
      <c r="CX7" s="1070"/>
      <c r="CY7" s="1070"/>
      <c r="CZ7" s="1070"/>
      <c r="DA7" s="1071"/>
      <c r="DB7" s="1069"/>
      <c r="DC7" s="1070"/>
      <c r="DD7" s="1070"/>
      <c r="DE7" s="1070"/>
      <c r="DF7" s="1071"/>
      <c r="DG7" s="1069"/>
      <c r="DH7" s="1070"/>
      <c r="DI7" s="1070"/>
      <c r="DJ7" s="1070"/>
      <c r="DK7" s="1071"/>
      <c r="DL7" s="1069"/>
      <c r="DM7" s="1070"/>
      <c r="DN7" s="1070"/>
      <c r="DO7" s="1070"/>
      <c r="DP7" s="1071"/>
      <c r="DQ7" s="1069"/>
      <c r="DR7" s="1070"/>
      <c r="DS7" s="1070"/>
      <c r="DT7" s="1070"/>
      <c r="DU7" s="1071"/>
      <c r="DV7" s="1077"/>
      <c r="DW7" s="1078"/>
      <c r="DX7" s="1078"/>
      <c r="DY7" s="1078"/>
      <c r="DZ7" s="1106"/>
      <c r="EA7" s="230"/>
    </row>
    <row r="8" spans="1:131" s="231" customFormat="1" ht="26.25" customHeight="1" x14ac:dyDescent="0.2">
      <c r="A8" s="234">
        <v>2</v>
      </c>
      <c r="B8" s="1030" t="s">
        <v>391</v>
      </c>
      <c r="C8" s="1031"/>
      <c r="D8" s="1031"/>
      <c r="E8" s="1031"/>
      <c r="F8" s="1031"/>
      <c r="G8" s="1031"/>
      <c r="H8" s="1031"/>
      <c r="I8" s="1031"/>
      <c r="J8" s="1031"/>
      <c r="K8" s="1031"/>
      <c r="L8" s="1031"/>
      <c r="M8" s="1031"/>
      <c r="N8" s="1031"/>
      <c r="O8" s="1031"/>
      <c r="P8" s="1032"/>
      <c r="Q8" s="1038">
        <v>4</v>
      </c>
      <c r="R8" s="1039"/>
      <c r="S8" s="1039"/>
      <c r="T8" s="1039"/>
      <c r="U8" s="1039"/>
      <c r="V8" s="1039">
        <v>4</v>
      </c>
      <c r="W8" s="1039"/>
      <c r="X8" s="1039"/>
      <c r="Y8" s="1039"/>
      <c r="Z8" s="1039"/>
      <c r="AA8" s="1039">
        <v>0</v>
      </c>
      <c r="AB8" s="1039"/>
      <c r="AC8" s="1039"/>
      <c r="AD8" s="1039"/>
      <c r="AE8" s="1040"/>
      <c r="AF8" s="1035">
        <v>0</v>
      </c>
      <c r="AG8" s="1036"/>
      <c r="AH8" s="1036"/>
      <c r="AI8" s="1036"/>
      <c r="AJ8" s="1037"/>
      <c r="AK8" s="1065" t="s">
        <v>522</v>
      </c>
      <c r="AL8" s="1066"/>
      <c r="AM8" s="1066"/>
      <c r="AN8" s="1066"/>
      <c r="AO8" s="1066"/>
      <c r="AP8" s="1066">
        <v>2</v>
      </c>
      <c r="AQ8" s="1066"/>
      <c r="AR8" s="1066"/>
      <c r="AS8" s="1066"/>
      <c r="AT8" s="1066"/>
      <c r="AU8" s="1067"/>
      <c r="AV8" s="1067"/>
      <c r="AW8" s="1067"/>
      <c r="AX8" s="1067"/>
      <c r="AY8" s="1068"/>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2">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65"/>
      <c r="AL9" s="1066"/>
      <c r="AM9" s="1066"/>
      <c r="AN9" s="1066"/>
      <c r="AO9" s="1066"/>
      <c r="AP9" s="1066"/>
      <c r="AQ9" s="1066"/>
      <c r="AR9" s="1066"/>
      <c r="AS9" s="1066"/>
      <c r="AT9" s="1066"/>
      <c r="AU9" s="1067"/>
      <c r="AV9" s="1067"/>
      <c r="AW9" s="1067"/>
      <c r="AX9" s="1067"/>
      <c r="AY9" s="1068"/>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65"/>
      <c r="AL10" s="1066"/>
      <c r="AM10" s="1066"/>
      <c r="AN10" s="1066"/>
      <c r="AO10" s="1066"/>
      <c r="AP10" s="1066"/>
      <c r="AQ10" s="1066"/>
      <c r="AR10" s="1066"/>
      <c r="AS10" s="1066"/>
      <c r="AT10" s="1066"/>
      <c r="AU10" s="1067"/>
      <c r="AV10" s="1067"/>
      <c r="AW10" s="1067"/>
      <c r="AX10" s="1067"/>
      <c r="AY10" s="1068"/>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65"/>
      <c r="AL11" s="1066"/>
      <c r="AM11" s="1066"/>
      <c r="AN11" s="1066"/>
      <c r="AO11" s="1066"/>
      <c r="AP11" s="1066"/>
      <c r="AQ11" s="1066"/>
      <c r="AR11" s="1066"/>
      <c r="AS11" s="1066"/>
      <c r="AT11" s="1066"/>
      <c r="AU11" s="1067"/>
      <c r="AV11" s="1067"/>
      <c r="AW11" s="1067"/>
      <c r="AX11" s="1067"/>
      <c r="AY11" s="1068"/>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65"/>
      <c r="AL12" s="1066"/>
      <c r="AM12" s="1066"/>
      <c r="AN12" s="1066"/>
      <c r="AO12" s="1066"/>
      <c r="AP12" s="1066"/>
      <c r="AQ12" s="1066"/>
      <c r="AR12" s="1066"/>
      <c r="AS12" s="1066"/>
      <c r="AT12" s="1066"/>
      <c r="AU12" s="1067"/>
      <c r="AV12" s="1067"/>
      <c r="AW12" s="1067"/>
      <c r="AX12" s="1067"/>
      <c r="AY12" s="1068"/>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65"/>
      <c r="AL13" s="1066"/>
      <c r="AM13" s="1066"/>
      <c r="AN13" s="1066"/>
      <c r="AO13" s="1066"/>
      <c r="AP13" s="1066"/>
      <c r="AQ13" s="1066"/>
      <c r="AR13" s="1066"/>
      <c r="AS13" s="1066"/>
      <c r="AT13" s="1066"/>
      <c r="AU13" s="1067"/>
      <c r="AV13" s="1067"/>
      <c r="AW13" s="1067"/>
      <c r="AX13" s="1067"/>
      <c r="AY13" s="1068"/>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65"/>
      <c r="AL14" s="1066"/>
      <c r="AM14" s="1066"/>
      <c r="AN14" s="1066"/>
      <c r="AO14" s="1066"/>
      <c r="AP14" s="1066"/>
      <c r="AQ14" s="1066"/>
      <c r="AR14" s="1066"/>
      <c r="AS14" s="1066"/>
      <c r="AT14" s="1066"/>
      <c r="AU14" s="1067"/>
      <c r="AV14" s="1067"/>
      <c r="AW14" s="1067"/>
      <c r="AX14" s="1067"/>
      <c r="AY14" s="1068"/>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65"/>
      <c r="AL15" s="1066"/>
      <c r="AM15" s="1066"/>
      <c r="AN15" s="1066"/>
      <c r="AO15" s="1066"/>
      <c r="AP15" s="1066"/>
      <c r="AQ15" s="1066"/>
      <c r="AR15" s="1066"/>
      <c r="AS15" s="1066"/>
      <c r="AT15" s="1066"/>
      <c r="AU15" s="1067"/>
      <c r="AV15" s="1067"/>
      <c r="AW15" s="1067"/>
      <c r="AX15" s="1067"/>
      <c r="AY15" s="1068"/>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65"/>
      <c r="AL16" s="1066"/>
      <c r="AM16" s="1066"/>
      <c r="AN16" s="1066"/>
      <c r="AO16" s="1066"/>
      <c r="AP16" s="1066"/>
      <c r="AQ16" s="1066"/>
      <c r="AR16" s="1066"/>
      <c r="AS16" s="1066"/>
      <c r="AT16" s="1066"/>
      <c r="AU16" s="1067"/>
      <c r="AV16" s="1067"/>
      <c r="AW16" s="1067"/>
      <c r="AX16" s="1067"/>
      <c r="AY16" s="1068"/>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65"/>
      <c r="AL17" s="1066"/>
      <c r="AM17" s="1066"/>
      <c r="AN17" s="1066"/>
      <c r="AO17" s="1066"/>
      <c r="AP17" s="1066"/>
      <c r="AQ17" s="1066"/>
      <c r="AR17" s="1066"/>
      <c r="AS17" s="1066"/>
      <c r="AT17" s="1066"/>
      <c r="AU17" s="1067"/>
      <c r="AV17" s="1067"/>
      <c r="AW17" s="1067"/>
      <c r="AX17" s="1067"/>
      <c r="AY17" s="1068"/>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65"/>
      <c r="AL18" s="1066"/>
      <c r="AM18" s="1066"/>
      <c r="AN18" s="1066"/>
      <c r="AO18" s="1066"/>
      <c r="AP18" s="1066"/>
      <c r="AQ18" s="1066"/>
      <c r="AR18" s="1066"/>
      <c r="AS18" s="1066"/>
      <c r="AT18" s="1066"/>
      <c r="AU18" s="1067"/>
      <c r="AV18" s="1067"/>
      <c r="AW18" s="1067"/>
      <c r="AX18" s="1067"/>
      <c r="AY18" s="1068"/>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65"/>
      <c r="AL19" s="1066"/>
      <c r="AM19" s="1066"/>
      <c r="AN19" s="1066"/>
      <c r="AO19" s="1066"/>
      <c r="AP19" s="1066"/>
      <c r="AQ19" s="1066"/>
      <c r="AR19" s="1066"/>
      <c r="AS19" s="1066"/>
      <c r="AT19" s="1066"/>
      <c r="AU19" s="1067"/>
      <c r="AV19" s="1067"/>
      <c r="AW19" s="1067"/>
      <c r="AX19" s="1067"/>
      <c r="AY19" s="1068"/>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65"/>
      <c r="AL20" s="1066"/>
      <c r="AM20" s="1066"/>
      <c r="AN20" s="1066"/>
      <c r="AO20" s="1066"/>
      <c r="AP20" s="1066"/>
      <c r="AQ20" s="1066"/>
      <c r="AR20" s="1066"/>
      <c r="AS20" s="1066"/>
      <c r="AT20" s="1066"/>
      <c r="AU20" s="1067"/>
      <c r="AV20" s="1067"/>
      <c r="AW20" s="1067"/>
      <c r="AX20" s="1067"/>
      <c r="AY20" s="1068"/>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65"/>
      <c r="AL21" s="1066"/>
      <c r="AM21" s="1066"/>
      <c r="AN21" s="1066"/>
      <c r="AO21" s="1066"/>
      <c r="AP21" s="1066"/>
      <c r="AQ21" s="1066"/>
      <c r="AR21" s="1066"/>
      <c r="AS21" s="1066"/>
      <c r="AT21" s="1066"/>
      <c r="AU21" s="1067"/>
      <c r="AV21" s="1067"/>
      <c r="AW21" s="1067"/>
      <c r="AX21" s="1067"/>
      <c r="AY21" s="1068"/>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58"/>
      <c r="R22" s="1059"/>
      <c r="S22" s="1059"/>
      <c r="T22" s="1059"/>
      <c r="U22" s="1059"/>
      <c r="V22" s="1059"/>
      <c r="W22" s="1059"/>
      <c r="X22" s="1059"/>
      <c r="Y22" s="1059"/>
      <c r="Z22" s="1059"/>
      <c r="AA22" s="1059"/>
      <c r="AB22" s="1059"/>
      <c r="AC22" s="1059"/>
      <c r="AD22" s="1059"/>
      <c r="AE22" s="1060"/>
      <c r="AF22" s="1035"/>
      <c r="AG22" s="1036"/>
      <c r="AH22" s="1036"/>
      <c r="AI22" s="1036"/>
      <c r="AJ22" s="1037"/>
      <c r="AK22" s="1061"/>
      <c r="AL22" s="1062"/>
      <c r="AM22" s="1062"/>
      <c r="AN22" s="1062"/>
      <c r="AO22" s="1062"/>
      <c r="AP22" s="1062"/>
      <c r="AQ22" s="1062"/>
      <c r="AR22" s="1062"/>
      <c r="AS22" s="1062"/>
      <c r="AT22" s="1062"/>
      <c r="AU22" s="1063"/>
      <c r="AV22" s="1063"/>
      <c r="AW22" s="1063"/>
      <c r="AX22" s="1063"/>
      <c r="AY22" s="1064"/>
      <c r="AZ22" s="1025" t="s">
        <v>392</v>
      </c>
      <c r="BA22" s="1025"/>
      <c r="BB22" s="1025"/>
      <c r="BC22" s="1025"/>
      <c r="BD22" s="1026"/>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393</v>
      </c>
      <c r="B23" s="937" t="s">
        <v>394</v>
      </c>
      <c r="C23" s="938"/>
      <c r="D23" s="938"/>
      <c r="E23" s="938"/>
      <c r="F23" s="938"/>
      <c r="G23" s="938"/>
      <c r="H23" s="938"/>
      <c r="I23" s="938"/>
      <c r="J23" s="938"/>
      <c r="K23" s="938"/>
      <c r="L23" s="938"/>
      <c r="M23" s="938"/>
      <c r="N23" s="938"/>
      <c r="O23" s="938"/>
      <c r="P23" s="948"/>
      <c r="Q23" s="1086">
        <v>9924</v>
      </c>
      <c r="R23" s="1087"/>
      <c r="S23" s="1087"/>
      <c r="T23" s="1087"/>
      <c r="U23" s="1087"/>
      <c r="V23" s="1087">
        <v>9585</v>
      </c>
      <c r="W23" s="1087"/>
      <c r="X23" s="1087"/>
      <c r="Y23" s="1087"/>
      <c r="Z23" s="1087"/>
      <c r="AA23" s="1087">
        <v>339</v>
      </c>
      <c r="AB23" s="1087"/>
      <c r="AC23" s="1087"/>
      <c r="AD23" s="1087"/>
      <c r="AE23" s="1088"/>
      <c r="AF23" s="1089">
        <v>284</v>
      </c>
      <c r="AG23" s="1087"/>
      <c r="AH23" s="1087"/>
      <c r="AI23" s="1087"/>
      <c r="AJ23" s="1090"/>
      <c r="AK23" s="1091"/>
      <c r="AL23" s="1092"/>
      <c r="AM23" s="1092"/>
      <c r="AN23" s="1092"/>
      <c r="AO23" s="1092"/>
      <c r="AP23" s="1087">
        <v>10525</v>
      </c>
      <c r="AQ23" s="1087"/>
      <c r="AR23" s="1087"/>
      <c r="AS23" s="1087"/>
      <c r="AT23" s="1087"/>
      <c r="AU23" s="1093"/>
      <c r="AV23" s="1093"/>
      <c r="AW23" s="1093"/>
      <c r="AX23" s="1093"/>
      <c r="AY23" s="1094"/>
      <c r="AZ23" s="1055" t="s">
        <v>395</v>
      </c>
      <c r="BA23" s="1056"/>
      <c r="BB23" s="1056"/>
      <c r="BC23" s="1056"/>
      <c r="BD23" s="1057"/>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54" t="s">
        <v>396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3" t="s">
        <v>397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49" t="s">
        <v>401</v>
      </c>
      <c r="AG26" s="1008"/>
      <c r="AH26" s="1008"/>
      <c r="AI26" s="1008"/>
      <c r="AJ26" s="1050"/>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1"/>
      <c r="AG27" s="1011"/>
      <c r="AH27" s="1011"/>
      <c r="AI27" s="1011"/>
      <c r="AJ27" s="105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4" t="s">
        <v>406</v>
      </c>
      <c r="C28" s="1045"/>
      <c r="D28" s="1045"/>
      <c r="E28" s="1045"/>
      <c r="F28" s="1045"/>
      <c r="G28" s="1045"/>
      <c r="H28" s="1045"/>
      <c r="I28" s="1045"/>
      <c r="J28" s="1045"/>
      <c r="K28" s="1045"/>
      <c r="L28" s="1045"/>
      <c r="M28" s="1045"/>
      <c r="N28" s="1045"/>
      <c r="O28" s="1045"/>
      <c r="P28" s="1046"/>
      <c r="Q28" s="1047">
        <v>2608</v>
      </c>
      <c r="R28" s="1048"/>
      <c r="S28" s="1048"/>
      <c r="T28" s="1048"/>
      <c r="U28" s="1048"/>
      <c r="V28" s="1048">
        <v>2607</v>
      </c>
      <c r="W28" s="1048"/>
      <c r="X28" s="1048"/>
      <c r="Y28" s="1048"/>
      <c r="Z28" s="1048"/>
      <c r="AA28" s="1048">
        <v>1</v>
      </c>
      <c r="AB28" s="1048"/>
      <c r="AC28" s="1048"/>
      <c r="AD28" s="1048"/>
      <c r="AE28" s="1107"/>
      <c r="AF28" s="1108">
        <v>1</v>
      </c>
      <c r="AG28" s="1048"/>
      <c r="AH28" s="1048"/>
      <c r="AI28" s="1048"/>
      <c r="AJ28" s="1109"/>
      <c r="AK28" s="1110">
        <v>164</v>
      </c>
      <c r="AL28" s="1111"/>
      <c r="AM28" s="1111"/>
      <c r="AN28" s="1111"/>
      <c r="AO28" s="1111"/>
      <c r="AP28" s="1111" t="s">
        <v>522</v>
      </c>
      <c r="AQ28" s="1111"/>
      <c r="AR28" s="1111"/>
      <c r="AS28" s="1111"/>
      <c r="AT28" s="1111"/>
      <c r="AU28" s="1111" t="s">
        <v>522</v>
      </c>
      <c r="AV28" s="1111"/>
      <c r="AW28" s="1111"/>
      <c r="AX28" s="1111"/>
      <c r="AY28" s="1111"/>
      <c r="AZ28" s="1112" t="s">
        <v>522</v>
      </c>
      <c r="BA28" s="1112"/>
      <c r="BB28" s="1112"/>
      <c r="BC28" s="1112"/>
      <c r="BD28" s="1112"/>
      <c r="BE28" s="1042"/>
      <c r="BF28" s="1042"/>
      <c r="BG28" s="1042"/>
      <c r="BH28" s="1042"/>
      <c r="BI28" s="1043"/>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407</v>
      </c>
      <c r="C29" s="1031"/>
      <c r="D29" s="1031"/>
      <c r="E29" s="1031"/>
      <c r="F29" s="1031"/>
      <c r="G29" s="1031"/>
      <c r="H29" s="1031"/>
      <c r="I29" s="1031"/>
      <c r="J29" s="1031"/>
      <c r="K29" s="1031"/>
      <c r="L29" s="1031"/>
      <c r="M29" s="1031"/>
      <c r="N29" s="1031"/>
      <c r="O29" s="1031"/>
      <c r="P29" s="1032"/>
      <c r="Q29" s="1038">
        <v>447</v>
      </c>
      <c r="R29" s="1039"/>
      <c r="S29" s="1039"/>
      <c r="T29" s="1039"/>
      <c r="U29" s="1039"/>
      <c r="V29" s="1039">
        <v>444</v>
      </c>
      <c r="W29" s="1039"/>
      <c r="X29" s="1039"/>
      <c r="Y29" s="1039"/>
      <c r="Z29" s="1039"/>
      <c r="AA29" s="1039">
        <v>3</v>
      </c>
      <c r="AB29" s="1039"/>
      <c r="AC29" s="1039"/>
      <c r="AD29" s="1039"/>
      <c r="AE29" s="1040"/>
      <c r="AF29" s="1035">
        <v>3</v>
      </c>
      <c r="AG29" s="1036"/>
      <c r="AH29" s="1036"/>
      <c r="AI29" s="1036"/>
      <c r="AJ29" s="1037"/>
      <c r="AK29" s="980">
        <v>91</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408</v>
      </c>
      <c r="C30" s="1031"/>
      <c r="D30" s="1031"/>
      <c r="E30" s="1031"/>
      <c r="F30" s="1031"/>
      <c r="G30" s="1031"/>
      <c r="H30" s="1031"/>
      <c r="I30" s="1031"/>
      <c r="J30" s="1031"/>
      <c r="K30" s="1031"/>
      <c r="L30" s="1031"/>
      <c r="M30" s="1031"/>
      <c r="N30" s="1031"/>
      <c r="O30" s="1031"/>
      <c r="P30" s="1032"/>
      <c r="Q30" s="1038">
        <v>2176</v>
      </c>
      <c r="R30" s="1039"/>
      <c r="S30" s="1039"/>
      <c r="T30" s="1039"/>
      <c r="U30" s="1039"/>
      <c r="V30" s="1039">
        <v>2067</v>
      </c>
      <c r="W30" s="1039"/>
      <c r="X30" s="1039"/>
      <c r="Y30" s="1039"/>
      <c r="Z30" s="1039"/>
      <c r="AA30" s="1039">
        <v>109</v>
      </c>
      <c r="AB30" s="1039"/>
      <c r="AC30" s="1039"/>
      <c r="AD30" s="1039"/>
      <c r="AE30" s="1040"/>
      <c r="AF30" s="1035">
        <v>109</v>
      </c>
      <c r="AG30" s="1036"/>
      <c r="AH30" s="1036"/>
      <c r="AI30" s="1036"/>
      <c r="AJ30" s="1037"/>
      <c r="AK30" s="980">
        <v>333</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409</v>
      </c>
      <c r="C31" s="1031"/>
      <c r="D31" s="1031"/>
      <c r="E31" s="1031"/>
      <c r="F31" s="1031"/>
      <c r="G31" s="1031"/>
      <c r="H31" s="1031"/>
      <c r="I31" s="1031"/>
      <c r="J31" s="1031"/>
      <c r="K31" s="1031"/>
      <c r="L31" s="1031"/>
      <c r="M31" s="1031"/>
      <c r="N31" s="1031"/>
      <c r="O31" s="1031"/>
      <c r="P31" s="1032"/>
      <c r="Q31" s="1038">
        <v>9</v>
      </c>
      <c r="R31" s="1039"/>
      <c r="S31" s="1039"/>
      <c r="T31" s="1039"/>
      <c r="U31" s="1039"/>
      <c r="V31" s="1039">
        <v>9</v>
      </c>
      <c r="W31" s="1039"/>
      <c r="X31" s="1039"/>
      <c r="Y31" s="1039"/>
      <c r="Z31" s="1039"/>
      <c r="AA31" s="1039">
        <v>0</v>
      </c>
      <c r="AB31" s="1039"/>
      <c r="AC31" s="1039"/>
      <c r="AD31" s="1039"/>
      <c r="AE31" s="1040"/>
      <c r="AF31" s="1035">
        <v>0</v>
      </c>
      <c r="AG31" s="1036"/>
      <c r="AH31" s="1036"/>
      <c r="AI31" s="1036"/>
      <c r="AJ31" s="1037"/>
      <c r="AK31" s="980" t="s">
        <v>522</v>
      </c>
      <c r="AL31" s="971"/>
      <c r="AM31" s="971"/>
      <c r="AN31" s="971"/>
      <c r="AO31" s="971"/>
      <c r="AP31" s="971" t="s">
        <v>522</v>
      </c>
      <c r="AQ31" s="971"/>
      <c r="AR31" s="971"/>
      <c r="AS31" s="971"/>
      <c r="AT31" s="971"/>
      <c r="AU31" s="971" t="s">
        <v>522</v>
      </c>
      <c r="AV31" s="971"/>
      <c r="AW31" s="971"/>
      <c r="AX31" s="971"/>
      <c r="AY31" s="971"/>
      <c r="AZ31" s="1041" t="s">
        <v>522</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410</v>
      </c>
      <c r="C32" s="1031"/>
      <c r="D32" s="1031"/>
      <c r="E32" s="1031"/>
      <c r="F32" s="1031"/>
      <c r="G32" s="1031"/>
      <c r="H32" s="1031"/>
      <c r="I32" s="1031"/>
      <c r="J32" s="1031"/>
      <c r="K32" s="1031"/>
      <c r="L32" s="1031"/>
      <c r="M32" s="1031"/>
      <c r="N32" s="1031"/>
      <c r="O32" s="1031"/>
      <c r="P32" s="1032"/>
      <c r="Q32" s="1038">
        <v>438</v>
      </c>
      <c r="R32" s="1039"/>
      <c r="S32" s="1039"/>
      <c r="T32" s="1039"/>
      <c r="U32" s="1039"/>
      <c r="V32" s="1039">
        <v>401</v>
      </c>
      <c r="W32" s="1039"/>
      <c r="X32" s="1039"/>
      <c r="Y32" s="1039"/>
      <c r="Z32" s="1039"/>
      <c r="AA32" s="1039">
        <v>37</v>
      </c>
      <c r="AB32" s="1039"/>
      <c r="AC32" s="1039"/>
      <c r="AD32" s="1039"/>
      <c r="AE32" s="1040"/>
      <c r="AF32" s="1035">
        <v>984</v>
      </c>
      <c r="AG32" s="1036"/>
      <c r="AH32" s="1036"/>
      <c r="AI32" s="1036"/>
      <c r="AJ32" s="1037"/>
      <c r="AK32" s="980" t="s">
        <v>522</v>
      </c>
      <c r="AL32" s="971"/>
      <c r="AM32" s="971"/>
      <c r="AN32" s="971"/>
      <c r="AO32" s="971"/>
      <c r="AP32" s="971">
        <v>33</v>
      </c>
      <c r="AQ32" s="971"/>
      <c r="AR32" s="971"/>
      <c r="AS32" s="971"/>
      <c r="AT32" s="971"/>
      <c r="AU32" s="971" t="s">
        <v>522</v>
      </c>
      <c r="AV32" s="971"/>
      <c r="AW32" s="971"/>
      <c r="AX32" s="971"/>
      <c r="AY32" s="971"/>
      <c r="AZ32" s="1041" t="s">
        <v>522</v>
      </c>
      <c r="BA32" s="1041"/>
      <c r="BB32" s="1041"/>
      <c r="BC32" s="1041"/>
      <c r="BD32" s="1041"/>
      <c r="BE32" s="972" t="s">
        <v>411</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t="s">
        <v>412</v>
      </c>
      <c r="C33" s="1031"/>
      <c r="D33" s="1031"/>
      <c r="E33" s="1031"/>
      <c r="F33" s="1031"/>
      <c r="G33" s="1031"/>
      <c r="H33" s="1031"/>
      <c r="I33" s="1031"/>
      <c r="J33" s="1031"/>
      <c r="K33" s="1031"/>
      <c r="L33" s="1031"/>
      <c r="M33" s="1031"/>
      <c r="N33" s="1031"/>
      <c r="O33" s="1031"/>
      <c r="P33" s="1032"/>
      <c r="Q33" s="1038">
        <v>546</v>
      </c>
      <c r="R33" s="1039"/>
      <c r="S33" s="1039"/>
      <c r="T33" s="1039"/>
      <c r="U33" s="1039"/>
      <c r="V33" s="1039">
        <v>546</v>
      </c>
      <c r="W33" s="1039"/>
      <c r="X33" s="1039"/>
      <c r="Y33" s="1039"/>
      <c r="Z33" s="1039"/>
      <c r="AA33" s="1039" t="s">
        <v>522</v>
      </c>
      <c r="AB33" s="1039"/>
      <c r="AC33" s="1039"/>
      <c r="AD33" s="1039"/>
      <c r="AE33" s="1040"/>
      <c r="AF33" s="1035" t="s">
        <v>522</v>
      </c>
      <c r="AG33" s="1036"/>
      <c r="AH33" s="1036"/>
      <c r="AI33" s="1036"/>
      <c r="AJ33" s="1037"/>
      <c r="AK33" s="980">
        <v>157</v>
      </c>
      <c r="AL33" s="971"/>
      <c r="AM33" s="971"/>
      <c r="AN33" s="971"/>
      <c r="AO33" s="971"/>
      <c r="AP33" s="971">
        <v>2970</v>
      </c>
      <c r="AQ33" s="971"/>
      <c r="AR33" s="971"/>
      <c r="AS33" s="971"/>
      <c r="AT33" s="971"/>
      <c r="AU33" s="971">
        <v>1461</v>
      </c>
      <c r="AV33" s="971"/>
      <c r="AW33" s="971"/>
      <c r="AX33" s="971"/>
      <c r="AY33" s="971"/>
      <c r="AZ33" s="1041" t="s">
        <v>522</v>
      </c>
      <c r="BA33" s="1041"/>
      <c r="BB33" s="1041"/>
      <c r="BC33" s="1041"/>
      <c r="BD33" s="1041"/>
      <c r="BE33" s="972" t="s">
        <v>413</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2"/>
      <c r="S50" s="1022"/>
      <c r="T50" s="1022"/>
      <c r="U50" s="1022"/>
      <c r="V50" s="1022"/>
      <c r="W50" s="1022"/>
      <c r="X50" s="1022"/>
      <c r="Y50" s="1022"/>
      <c r="Z50" s="1022"/>
      <c r="AA50" s="1022"/>
      <c r="AB50" s="1022"/>
      <c r="AC50" s="1022"/>
      <c r="AD50" s="1022"/>
      <c r="AE50" s="1034"/>
      <c r="AF50" s="1035"/>
      <c r="AG50" s="1036"/>
      <c r="AH50" s="1036"/>
      <c r="AI50" s="1036"/>
      <c r="AJ50" s="1037"/>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2"/>
      <c r="S51" s="1022"/>
      <c r="T51" s="1022"/>
      <c r="U51" s="1022"/>
      <c r="V51" s="1022"/>
      <c r="W51" s="1022"/>
      <c r="X51" s="1022"/>
      <c r="Y51" s="1022"/>
      <c r="Z51" s="1022"/>
      <c r="AA51" s="1022"/>
      <c r="AB51" s="1022"/>
      <c r="AC51" s="1022"/>
      <c r="AD51" s="1022"/>
      <c r="AE51" s="1034"/>
      <c r="AF51" s="1035"/>
      <c r="AG51" s="1036"/>
      <c r="AH51" s="1036"/>
      <c r="AI51" s="1036"/>
      <c r="AJ51" s="1037"/>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2"/>
      <c r="S52" s="1022"/>
      <c r="T52" s="1022"/>
      <c r="U52" s="1022"/>
      <c r="V52" s="1022"/>
      <c r="W52" s="1022"/>
      <c r="X52" s="1022"/>
      <c r="Y52" s="1022"/>
      <c r="Z52" s="1022"/>
      <c r="AA52" s="1022"/>
      <c r="AB52" s="1022"/>
      <c r="AC52" s="1022"/>
      <c r="AD52" s="1022"/>
      <c r="AE52" s="1034"/>
      <c r="AF52" s="1035"/>
      <c r="AG52" s="1036"/>
      <c r="AH52" s="1036"/>
      <c r="AI52" s="1036"/>
      <c r="AJ52" s="1037"/>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2"/>
      <c r="S53" s="1022"/>
      <c r="T53" s="1022"/>
      <c r="U53" s="1022"/>
      <c r="V53" s="1022"/>
      <c r="W53" s="1022"/>
      <c r="X53" s="1022"/>
      <c r="Y53" s="1022"/>
      <c r="Z53" s="1022"/>
      <c r="AA53" s="1022"/>
      <c r="AB53" s="1022"/>
      <c r="AC53" s="1022"/>
      <c r="AD53" s="1022"/>
      <c r="AE53" s="1034"/>
      <c r="AF53" s="1035"/>
      <c r="AG53" s="1036"/>
      <c r="AH53" s="1036"/>
      <c r="AI53" s="1036"/>
      <c r="AJ53" s="1037"/>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2"/>
      <c r="S54" s="1022"/>
      <c r="T54" s="1022"/>
      <c r="U54" s="1022"/>
      <c r="V54" s="1022"/>
      <c r="W54" s="1022"/>
      <c r="X54" s="1022"/>
      <c r="Y54" s="1022"/>
      <c r="Z54" s="1022"/>
      <c r="AA54" s="1022"/>
      <c r="AB54" s="1022"/>
      <c r="AC54" s="1022"/>
      <c r="AD54" s="1022"/>
      <c r="AE54" s="1034"/>
      <c r="AF54" s="1035"/>
      <c r="AG54" s="1036"/>
      <c r="AH54" s="1036"/>
      <c r="AI54" s="1036"/>
      <c r="AJ54" s="1037"/>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2"/>
      <c r="S55" s="1022"/>
      <c r="T55" s="1022"/>
      <c r="U55" s="1022"/>
      <c r="V55" s="1022"/>
      <c r="W55" s="1022"/>
      <c r="X55" s="1022"/>
      <c r="Y55" s="1022"/>
      <c r="Z55" s="1022"/>
      <c r="AA55" s="1022"/>
      <c r="AB55" s="1022"/>
      <c r="AC55" s="1022"/>
      <c r="AD55" s="1022"/>
      <c r="AE55" s="1034"/>
      <c r="AF55" s="1035"/>
      <c r="AG55" s="1036"/>
      <c r="AH55" s="1036"/>
      <c r="AI55" s="1036"/>
      <c r="AJ55" s="1037"/>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2"/>
      <c r="S56" s="1022"/>
      <c r="T56" s="1022"/>
      <c r="U56" s="1022"/>
      <c r="V56" s="1022"/>
      <c r="W56" s="1022"/>
      <c r="X56" s="1022"/>
      <c r="Y56" s="1022"/>
      <c r="Z56" s="1022"/>
      <c r="AA56" s="1022"/>
      <c r="AB56" s="1022"/>
      <c r="AC56" s="1022"/>
      <c r="AD56" s="1022"/>
      <c r="AE56" s="1034"/>
      <c r="AF56" s="1035"/>
      <c r="AG56" s="1036"/>
      <c r="AH56" s="1036"/>
      <c r="AI56" s="1036"/>
      <c r="AJ56" s="1037"/>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2"/>
      <c r="S57" s="1022"/>
      <c r="T57" s="1022"/>
      <c r="U57" s="1022"/>
      <c r="V57" s="1022"/>
      <c r="W57" s="1022"/>
      <c r="X57" s="1022"/>
      <c r="Y57" s="1022"/>
      <c r="Z57" s="1022"/>
      <c r="AA57" s="1022"/>
      <c r="AB57" s="1022"/>
      <c r="AC57" s="1022"/>
      <c r="AD57" s="1022"/>
      <c r="AE57" s="1034"/>
      <c r="AF57" s="1035"/>
      <c r="AG57" s="1036"/>
      <c r="AH57" s="1036"/>
      <c r="AI57" s="1036"/>
      <c r="AJ57" s="1037"/>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2"/>
      <c r="S58" s="1022"/>
      <c r="T58" s="1022"/>
      <c r="U58" s="1022"/>
      <c r="V58" s="1022"/>
      <c r="W58" s="1022"/>
      <c r="X58" s="1022"/>
      <c r="Y58" s="1022"/>
      <c r="Z58" s="1022"/>
      <c r="AA58" s="1022"/>
      <c r="AB58" s="1022"/>
      <c r="AC58" s="1022"/>
      <c r="AD58" s="1022"/>
      <c r="AE58" s="1034"/>
      <c r="AF58" s="1035"/>
      <c r="AG58" s="1036"/>
      <c r="AH58" s="1036"/>
      <c r="AI58" s="1036"/>
      <c r="AJ58" s="1037"/>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2"/>
      <c r="S59" s="1022"/>
      <c r="T59" s="1022"/>
      <c r="U59" s="1022"/>
      <c r="V59" s="1022"/>
      <c r="W59" s="1022"/>
      <c r="X59" s="1022"/>
      <c r="Y59" s="1022"/>
      <c r="Z59" s="1022"/>
      <c r="AA59" s="1022"/>
      <c r="AB59" s="1022"/>
      <c r="AC59" s="1022"/>
      <c r="AD59" s="1022"/>
      <c r="AE59" s="1034"/>
      <c r="AF59" s="1035"/>
      <c r="AG59" s="1036"/>
      <c r="AH59" s="1036"/>
      <c r="AI59" s="1036"/>
      <c r="AJ59" s="1037"/>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2"/>
      <c r="S60" s="1022"/>
      <c r="T60" s="1022"/>
      <c r="U60" s="1022"/>
      <c r="V60" s="1022"/>
      <c r="W60" s="1022"/>
      <c r="X60" s="1022"/>
      <c r="Y60" s="1022"/>
      <c r="Z60" s="1022"/>
      <c r="AA60" s="1022"/>
      <c r="AB60" s="1022"/>
      <c r="AC60" s="1022"/>
      <c r="AD60" s="1022"/>
      <c r="AE60" s="1034"/>
      <c r="AF60" s="1035"/>
      <c r="AG60" s="1036"/>
      <c r="AH60" s="1036"/>
      <c r="AI60" s="1036"/>
      <c r="AJ60" s="1037"/>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2"/>
      <c r="S61" s="1022"/>
      <c r="T61" s="1022"/>
      <c r="U61" s="1022"/>
      <c r="V61" s="1022"/>
      <c r="W61" s="1022"/>
      <c r="X61" s="1022"/>
      <c r="Y61" s="1022"/>
      <c r="Z61" s="1022"/>
      <c r="AA61" s="1022"/>
      <c r="AB61" s="1022"/>
      <c r="AC61" s="1022"/>
      <c r="AD61" s="1022"/>
      <c r="AE61" s="1034"/>
      <c r="AF61" s="1035"/>
      <c r="AG61" s="1036"/>
      <c r="AH61" s="1036"/>
      <c r="AI61" s="1036"/>
      <c r="AJ61" s="1037"/>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2"/>
      <c r="S62" s="1022"/>
      <c r="T62" s="1022"/>
      <c r="U62" s="1022"/>
      <c r="V62" s="1022"/>
      <c r="W62" s="1022"/>
      <c r="X62" s="1022"/>
      <c r="Y62" s="1022"/>
      <c r="Z62" s="1022"/>
      <c r="AA62" s="1022"/>
      <c r="AB62" s="1022"/>
      <c r="AC62" s="1022"/>
      <c r="AD62" s="1022"/>
      <c r="AE62" s="1034"/>
      <c r="AF62" s="1035"/>
      <c r="AG62" s="1036"/>
      <c r="AH62" s="1036"/>
      <c r="AI62" s="1036"/>
      <c r="AJ62" s="1037"/>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414</v>
      </c>
      <c r="BK62" s="1025"/>
      <c r="BL62" s="1025"/>
      <c r="BM62" s="1025"/>
      <c r="BN62" s="1026"/>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393</v>
      </c>
      <c r="B63" s="937" t="s">
        <v>415</v>
      </c>
      <c r="C63" s="938"/>
      <c r="D63" s="938"/>
      <c r="E63" s="938"/>
      <c r="F63" s="938"/>
      <c r="G63" s="938"/>
      <c r="H63" s="938"/>
      <c r="I63" s="938"/>
      <c r="J63" s="938"/>
      <c r="K63" s="938"/>
      <c r="L63" s="938"/>
      <c r="M63" s="938"/>
      <c r="N63" s="938"/>
      <c r="O63" s="938"/>
      <c r="P63" s="948"/>
      <c r="Q63" s="961"/>
      <c r="R63" s="962"/>
      <c r="S63" s="962"/>
      <c r="T63" s="962"/>
      <c r="U63" s="962"/>
      <c r="V63" s="962"/>
      <c r="W63" s="962"/>
      <c r="X63" s="962"/>
      <c r="Y63" s="962"/>
      <c r="Z63" s="962"/>
      <c r="AA63" s="962"/>
      <c r="AB63" s="962"/>
      <c r="AC63" s="962"/>
      <c r="AD63" s="962"/>
      <c r="AE63" s="1020"/>
      <c r="AF63" s="1027">
        <v>1096</v>
      </c>
      <c r="AG63" s="963"/>
      <c r="AH63" s="963"/>
      <c r="AI63" s="963"/>
      <c r="AJ63" s="1028"/>
      <c r="AK63" s="1029"/>
      <c r="AL63" s="962"/>
      <c r="AM63" s="962"/>
      <c r="AN63" s="962"/>
      <c r="AO63" s="962"/>
      <c r="AP63" s="963">
        <v>3003</v>
      </c>
      <c r="AQ63" s="963"/>
      <c r="AR63" s="963"/>
      <c r="AS63" s="963"/>
      <c r="AT63" s="963"/>
      <c r="AU63" s="963">
        <v>1461</v>
      </c>
      <c r="AV63" s="963"/>
      <c r="AW63" s="963"/>
      <c r="AX63" s="963"/>
      <c r="AY63" s="963"/>
      <c r="AZ63" s="1017"/>
      <c r="BA63" s="1017"/>
      <c r="BB63" s="1017"/>
      <c r="BC63" s="1017"/>
      <c r="BD63" s="1017"/>
      <c r="BE63" s="959"/>
      <c r="BF63" s="959"/>
      <c r="BG63" s="959"/>
      <c r="BH63" s="959"/>
      <c r="BI63" s="960"/>
      <c r="BJ63" s="1018" t="s">
        <v>416</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399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403</v>
      </c>
      <c r="AQ66" s="1002"/>
      <c r="AR66" s="1002"/>
      <c r="AS66" s="1002"/>
      <c r="AT66" s="1003"/>
      <c r="AU66" s="1001" t="s">
        <v>423</v>
      </c>
      <c r="AV66" s="1002"/>
      <c r="AW66" s="1002"/>
      <c r="AX66" s="1002"/>
      <c r="AY66" s="1003"/>
      <c r="AZ66" s="1001" t="s">
        <v>380</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585</v>
      </c>
      <c r="C68" s="986"/>
      <c r="D68" s="986"/>
      <c r="E68" s="986"/>
      <c r="F68" s="986"/>
      <c r="G68" s="986"/>
      <c r="H68" s="986"/>
      <c r="I68" s="986"/>
      <c r="J68" s="986"/>
      <c r="K68" s="986"/>
      <c r="L68" s="986"/>
      <c r="M68" s="986"/>
      <c r="N68" s="986"/>
      <c r="O68" s="986"/>
      <c r="P68" s="987"/>
      <c r="Q68" s="988">
        <v>303</v>
      </c>
      <c r="R68" s="984"/>
      <c r="S68" s="984"/>
      <c r="T68" s="984"/>
      <c r="U68" s="984"/>
      <c r="V68" s="984">
        <v>264</v>
      </c>
      <c r="W68" s="984"/>
      <c r="X68" s="984"/>
      <c r="Y68" s="984"/>
      <c r="Z68" s="984"/>
      <c r="AA68" s="984">
        <v>39</v>
      </c>
      <c r="AB68" s="984"/>
      <c r="AC68" s="984"/>
      <c r="AD68" s="984"/>
      <c r="AE68" s="984"/>
      <c r="AF68" s="984">
        <v>39</v>
      </c>
      <c r="AG68" s="984"/>
      <c r="AH68" s="984"/>
      <c r="AI68" s="984"/>
      <c r="AJ68" s="984"/>
      <c r="AK68" s="984" t="s">
        <v>522</v>
      </c>
      <c r="AL68" s="984"/>
      <c r="AM68" s="984"/>
      <c r="AN68" s="984"/>
      <c r="AO68" s="984"/>
      <c r="AP68" s="984">
        <v>296</v>
      </c>
      <c r="AQ68" s="984"/>
      <c r="AR68" s="984"/>
      <c r="AS68" s="984"/>
      <c r="AT68" s="984"/>
      <c r="AU68" s="984">
        <v>46</v>
      </c>
      <c r="AV68" s="984"/>
      <c r="AW68" s="984"/>
      <c r="AX68" s="984"/>
      <c r="AY68" s="984"/>
      <c r="AZ68" s="982"/>
      <c r="BA68" s="982"/>
      <c r="BB68" s="982"/>
      <c r="BC68" s="982"/>
      <c r="BD68" s="983"/>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586</v>
      </c>
      <c r="C69" s="975"/>
      <c r="D69" s="975"/>
      <c r="E69" s="975"/>
      <c r="F69" s="975"/>
      <c r="G69" s="975"/>
      <c r="H69" s="975"/>
      <c r="I69" s="975"/>
      <c r="J69" s="975"/>
      <c r="K69" s="975"/>
      <c r="L69" s="975"/>
      <c r="M69" s="975"/>
      <c r="N69" s="975"/>
      <c r="O69" s="975"/>
      <c r="P69" s="976"/>
      <c r="Q69" s="977">
        <v>1334</v>
      </c>
      <c r="R69" s="971"/>
      <c r="S69" s="971"/>
      <c r="T69" s="971"/>
      <c r="U69" s="971"/>
      <c r="V69" s="971">
        <v>1334</v>
      </c>
      <c r="W69" s="971"/>
      <c r="X69" s="971"/>
      <c r="Y69" s="971"/>
      <c r="Z69" s="971"/>
      <c r="AA69" s="971">
        <v>0</v>
      </c>
      <c r="AB69" s="971"/>
      <c r="AC69" s="971"/>
      <c r="AD69" s="971"/>
      <c r="AE69" s="971"/>
      <c r="AF69" s="971">
        <v>0</v>
      </c>
      <c r="AG69" s="971"/>
      <c r="AH69" s="971"/>
      <c r="AI69" s="971"/>
      <c r="AJ69" s="971"/>
      <c r="AK69" s="971">
        <v>115</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587</v>
      </c>
      <c r="C70" s="975"/>
      <c r="D70" s="975"/>
      <c r="E70" s="975"/>
      <c r="F70" s="975"/>
      <c r="G70" s="975"/>
      <c r="H70" s="975"/>
      <c r="I70" s="975"/>
      <c r="J70" s="975"/>
      <c r="K70" s="975"/>
      <c r="L70" s="975"/>
      <c r="M70" s="975"/>
      <c r="N70" s="975"/>
      <c r="O70" s="975"/>
      <c r="P70" s="976"/>
      <c r="Q70" s="977">
        <v>4286</v>
      </c>
      <c r="R70" s="971"/>
      <c r="S70" s="971"/>
      <c r="T70" s="971"/>
      <c r="U70" s="971"/>
      <c r="V70" s="971">
        <v>4270</v>
      </c>
      <c r="W70" s="971"/>
      <c r="X70" s="971"/>
      <c r="Y70" s="971"/>
      <c r="Z70" s="971"/>
      <c r="AA70" s="971">
        <v>16</v>
      </c>
      <c r="AB70" s="971"/>
      <c r="AC70" s="971"/>
      <c r="AD70" s="971"/>
      <c r="AE70" s="971"/>
      <c r="AF70" s="971">
        <v>16</v>
      </c>
      <c r="AG70" s="971"/>
      <c r="AH70" s="971"/>
      <c r="AI70" s="971"/>
      <c r="AJ70" s="971"/>
      <c r="AK70" s="971">
        <v>103</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588</v>
      </c>
      <c r="C71" s="975"/>
      <c r="D71" s="975"/>
      <c r="E71" s="975"/>
      <c r="F71" s="975"/>
      <c r="G71" s="975"/>
      <c r="H71" s="975"/>
      <c r="I71" s="975"/>
      <c r="J71" s="975"/>
      <c r="K71" s="975"/>
      <c r="L71" s="975"/>
      <c r="M71" s="975"/>
      <c r="N71" s="975"/>
      <c r="O71" s="975"/>
      <c r="P71" s="976"/>
      <c r="Q71" s="977">
        <v>203</v>
      </c>
      <c r="R71" s="971"/>
      <c r="S71" s="971"/>
      <c r="T71" s="971"/>
      <c r="U71" s="971"/>
      <c r="V71" s="971">
        <v>175</v>
      </c>
      <c r="W71" s="971"/>
      <c r="X71" s="971"/>
      <c r="Y71" s="971"/>
      <c r="Z71" s="971"/>
      <c r="AA71" s="971">
        <v>28</v>
      </c>
      <c r="AB71" s="971"/>
      <c r="AC71" s="971"/>
      <c r="AD71" s="971"/>
      <c r="AE71" s="971"/>
      <c r="AF71" s="971">
        <v>28</v>
      </c>
      <c r="AG71" s="971"/>
      <c r="AH71" s="971"/>
      <c r="AI71" s="971"/>
      <c r="AJ71" s="971"/>
      <c r="AK71" s="971">
        <v>19</v>
      </c>
      <c r="AL71" s="971"/>
      <c r="AM71" s="971"/>
      <c r="AN71" s="971"/>
      <c r="AO71" s="971"/>
      <c r="AP71" s="971">
        <v>159</v>
      </c>
      <c r="AQ71" s="971"/>
      <c r="AR71" s="971"/>
      <c r="AS71" s="971"/>
      <c r="AT71" s="971"/>
      <c r="AU71" s="971">
        <v>18</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589</v>
      </c>
      <c r="C72" s="975"/>
      <c r="D72" s="975"/>
      <c r="E72" s="975"/>
      <c r="F72" s="975"/>
      <c r="G72" s="975"/>
      <c r="H72" s="975"/>
      <c r="I72" s="975"/>
      <c r="J72" s="975"/>
      <c r="K72" s="975"/>
      <c r="L72" s="975"/>
      <c r="M72" s="975"/>
      <c r="N72" s="975"/>
      <c r="O72" s="975"/>
      <c r="P72" s="976"/>
      <c r="Q72" s="977">
        <v>176</v>
      </c>
      <c r="R72" s="971"/>
      <c r="S72" s="971"/>
      <c r="T72" s="971"/>
      <c r="U72" s="971"/>
      <c r="V72" s="971">
        <v>161</v>
      </c>
      <c r="W72" s="971"/>
      <c r="X72" s="971"/>
      <c r="Y72" s="971"/>
      <c r="Z72" s="971"/>
      <c r="AA72" s="971">
        <v>15</v>
      </c>
      <c r="AB72" s="971"/>
      <c r="AC72" s="971"/>
      <c r="AD72" s="971"/>
      <c r="AE72" s="971"/>
      <c r="AF72" s="971">
        <v>15</v>
      </c>
      <c r="AG72" s="971"/>
      <c r="AH72" s="971"/>
      <c r="AI72" s="971"/>
      <c r="AJ72" s="971"/>
      <c r="AK72" s="971">
        <v>9</v>
      </c>
      <c r="AL72" s="971"/>
      <c r="AM72" s="971"/>
      <c r="AN72" s="971"/>
      <c r="AO72" s="971"/>
      <c r="AP72" s="971">
        <v>73</v>
      </c>
      <c r="AQ72" s="971"/>
      <c r="AR72" s="971"/>
      <c r="AS72" s="971"/>
      <c r="AT72" s="971"/>
      <c r="AU72" s="971">
        <v>26</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590</v>
      </c>
      <c r="C73" s="975"/>
      <c r="D73" s="975"/>
      <c r="E73" s="975"/>
      <c r="F73" s="975"/>
      <c r="G73" s="975"/>
      <c r="H73" s="975"/>
      <c r="I73" s="975"/>
      <c r="J73" s="975"/>
      <c r="K73" s="975"/>
      <c r="L73" s="975"/>
      <c r="M73" s="975"/>
      <c r="N73" s="975"/>
      <c r="O73" s="975"/>
      <c r="P73" s="976"/>
      <c r="Q73" s="977">
        <v>401</v>
      </c>
      <c r="R73" s="971"/>
      <c r="S73" s="971"/>
      <c r="T73" s="971"/>
      <c r="U73" s="971"/>
      <c r="V73" s="971">
        <v>376</v>
      </c>
      <c r="W73" s="971"/>
      <c r="X73" s="971"/>
      <c r="Y73" s="971"/>
      <c r="Z73" s="971"/>
      <c r="AA73" s="971">
        <v>25</v>
      </c>
      <c r="AB73" s="971"/>
      <c r="AC73" s="971"/>
      <c r="AD73" s="971"/>
      <c r="AE73" s="971"/>
      <c r="AF73" s="971">
        <v>25</v>
      </c>
      <c r="AG73" s="971"/>
      <c r="AH73" s="971"/>
      <c r="AI73" s="971"/>
      <c r="AJ73" s="971"/>
      <c r="AK73" s="971">
        <v>239</v>
      </c>
      <c r="AL73" s="971"/>
      <c r="AM73" s="971"/>
      <c r="AN73" s="971"/>
      <c r="AO73" s="971"/>
      <c r="AP73" s="971" t="s">
        <v>522</v>
      </c>
      <c r="AQ73" s="971"/>
      <c r="AR73" s="971"/>
      <c r="AS73" s="971"/>
      <c r="AT73" s="971"/>
      <c r="AU73" s="971" t="s">
        <v>522</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591</v>
      </c>
      <c r="C74" s="975"/>
      <c r="D74" s="975"/>
      <c r="E74" s="975"/>
      <c r="F74" s="975"/>
      <c r="G74" s="975"/>
      <c r="H74" s="975"/>
      <c r="I74" s="975"/>
      <c r="J74" s="975"/>
      <c r="K74" s="975"/>
      <c r="L74" s="975"/>
      <c r="M74" s="975"/>
      <c r="N74" s="975"/>
      <c r="O74" s="975"/>
      <c r="P74" s="976"/>
      <c r="Q74" s="977">
        <v>14719</v>
      </c>
      <c r="R74" s="971"/>
      <c r="S74" s="971"/>
      <c r="T74" s="971"/>
      <c r="U74" s="971"/>
      <c r="V74" s="971">
        <v>14003</v>
      </c>
      <c r="W74" s="971"/>
      <c r="X74" s="971"/>
      <c r="Y74" s="971"/>
      <c r="Z74" s="971"/>
      <c r="AA74" s="971">
        <v>716</v>
      </c>
      <c r="AB74" s="971"/>
      <c r="AC74" s="971"/>
      <c r="AD74" s="971"/>
      <c r="AE74" s="971"/>
      <c r="AF74" s="971">
        <v>716</v>
      </c>
      <c r="AG74" s="971"/>
      <c r="AH74" s="971"/>
      <c r="AI74" s="971"/>
      <c r="AJ74" s="971"/>
      <c r="AK74" s="971">
        <v>256</v>
      </c>
      <c r="AL74" s="971"/>
      <c r="AM74" s="971"/>
      <c r="AN74" s="971"/>
      <c r="AO74" s="971"/>
      <c r="AP74" s="971">
        <v>4831</v>
      </c>
      <c r="AQ74" s="971"/>
      <c r="AR74" s="971"/>
      <c r="AS74" s="971"/>
      <c r="AT74" s="971"/>
      <c r="AU74" s="971">
        <v>79</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592</v>
      </c>
      <c r="C75" s="975"/>
      <c r="D75" s="975"/>
      <c r="E75" s="975"/>
      <c r="F75" s="975"/>
      <c r="G75" s="975"/>
      <c r="H75" s="975"/>
      <c r="I75" s="975"/>
      <c r="J75" s="975"/>
      <c r="K75" s="975"/>
      <c r="L75" s="975"/>
      <c r="M75" s="975"/>
      <c r="N75" s="975"/>
      <c r="O75" s="975"/>
      <c r="P75" s="976"/>
      <c r="Q75" s="978">
        <v>806</v>
      </c>
      <c r="R75" s="979"/>
      <c r="S75" s="979"/>
      <c r="T75" s="979"/>
      <c r="U75" s="980"/>
      <c r="V75" s="981">
        <v>775</v>
      </c>
      <c r="W75" s="979"/>
      <c r="X75" s="979"/>
      <c r="Y75" s="979"/>
      <c r="Z75" s="980"/>
      <c r="AA75" s="981">
        <v>31</v>
      </c>
      <c r="AB75" s="979"/>
      <c r="AC75" s="979"/>
      <c r="AD75" s="979"/>
      <c r="AE75" s="980"/>
      <c r="AF75" s="981">
        <v>31</v>
      </c>
      <c r="AG75" s="979"/>
      <c r="AH75" s="979"/>
      <c r="AI75" s="979"/>
      <c r="AJ75" s="980"/>
      <c r="AK75" s="981">
        <v>164</v>
      </c>
      <c r="AL75" s="979"/>
      <c r="AM75" s="979"/>
      <c r="AN75" s="979"/>
      <c r="AO75" s="980"/>
      <c r="AP75" s="981" t="s">
        <v>522</v>
      </c>
      <c r="AQ75" s="979"/>
      <c r="AR75" s="979"/>
      <c r="AS75" s="979"/>
      <c r="AT75" s="980"/>
      <c r="AU75" s="981" t="s">
        <v>522</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t="s">
        <v>593</v>
      </c>
      <c r="C76" s="975"/>
      <c r="D76" s="975"/>
      <c r="E76" s="975"/>
      <c r="F76" s="975"/>
      <c r="G76" s="975"/>
      <c r="H76" s="975"/>
      <c r="I76" s="975"/>
      <c r="J76" s="975"/>
      <c r="K76" s="975"/>
      <c r="L76" s="975"/>
      <c r="M76" s="975"/>
      <c r="N76" s="975"/>
      <c r="O76" s="975"/>
      <c r="P76" s="976"/>
      <c r="Q76" s="978">
        <v>119</v>
      </c>
      <c r="R76" s="979"/>
      <c r="S76" s="979"/>
      <c r="T76" s="979"/>
      <c r="U76" s="980"/>
      <c r="V76" s="981">
        <v>113</v>
      </c>
      <c r="W76" s="979"/>
      <c r="X76" s="979"/>
      <c r="Y76" s="979"/>
      <c r="Z76" s="980"/>
      <c r="AA76" s="981">
        <v>6</v>
      </c>
      <c r="AB76" s="979"/>
      <c r="AC76" s="979"/>
      <c r="AD76" s="979"/>
      <c r="AE76" s="980"/>
      <c r="AF76" s="981">
        <v>6</v>
      </c>
      <c r="AG76" s="979"/>
      <c r="AH76" s="979"/>
      <c r="AI76" s="979"/>
      <c r="AJ76" s="980"/>
      <c r="AK76" s="981">
        <v>20</v>
      </c>
      <c r="AL76" s="979"/>
      <c r="AM76" s="979"/>
      <c r="AN76" s="979"/>
      <c r="AO76" s="980"/>
      <c r="AP76" s="981" t="s">
        <v>522</v>
      </c>
      <c r="AQ76" s="979"/>
      <c r="AR76" s="979"/>
      <c r="AS76" s="979"/>
      <c r="AT76" s="980"/>
      <c r="AU76" s="981" t="s">
        <v>522</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393</v>
      </c>
      <c r="B88" s="937" t="s">
        <v>424</v>
      </c>
      <c r="C88" s="938"/>
      <c r="D88" s="938"/>
      <c r="E88" s="938"/>
      <c r="F88" s="938"/>
      <c r="G88" s="938"/>
      <c r="H88" s="938"/>
      <c r="I88" s="938"/>
      <c r="J88" s="938"/>
      <c r="K88" s="938"/>
      <c r="L88" s="938"/>
      <c r="M88" s="938"/>
      <c r="N88" s="938"/>
      <c r="O88" s="938"/>
      <c r="P88" s="948"/>
      <c r="Q88" s="961"/>
      <c r="R88" s="962"/>
      <c r="S88" s="962"/>
      <c r="T88" s="962"/>
      <c r="U88" s="962"/>
      <c r="V88" s="962"/>
      <c r="W88" s="962"/>
      <c r="X88" s="962"/>
      <c r="Y88" s="962"/>
      <c r="Z88" s="962"/>
      <c r="AA88" s="962"/>
      <c r="AB88" s="962"/>
      <c r="AC88" s="962"/>
      <c r="AD88" s="962"/>
      <c r="AE88" s="962"/>
      <c r="AF88" s="963">
        <v>869</v>
      </c>
      <c r="AG88" s="963"/>
      <c r="AH88" s="963"/>
      <c r="AI88" s="963"/>
      <c r="AJ88" s="963"/>
      <c r="AK88" s="962"/>
      <c r="AL88" s="962"/>
      <c r="AM88" s="962"/>
      <c r="AN88" s="962"/>
      <c r="AO88" s="962"/>
      <c r="AP88" s="963">
        <v>5359</v>
      </c>
      <c r="AQ88" s="963"/>
      <c r="AR88" s="963"/>
      <c r="AS88" s="963"/>
      <c r="AT88" s="963"/>
      <c r="AU88" s="963">
        <v>169</v>
      </c>
      <c r="AV88" s="963"/>
      <c r="AW88" s="963"/>
      <c r="AX88" s="963"/>
      <c r="AY88" s="963"/>
      <c r="AZ88" s="959"/>
      <c r="BA88" s="959"/>
      <c r="BB88" s="959"/>
      <c r="BC88" s="959"/>
      <c r="BD88" s="960"/>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310</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310</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310</v>
      </c>
      <c r="DR109" s="896"/>
      <c r="DS109" s="896"/>
      <c r="DT109" s="896"/>
      <c r="DU109" s="897"/>
      <c r="DV109" s="898" t="s">
        <v>435</v>
      </c>
      <c r="DW109" s="896"/>
      <c r="DX109" s="896"/>
      <c r="DY109" s="896"/>
      <c r="DZ109" s="929"/>
    </row>
    <row r="110" spans="1:131" s="226" customFormat="1" ht="26.25" customHeight="1" x14ac:dyDescent="0.2">
      <c r="A110" s="809" t="s">
        <v>437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1212471</v>
      </c>
      <c r="AB110" s="889"/>
      <c r="AC110" s="889"/>
      <c r="AD110" s="889"/>
      <c r="AE110" s="890"/>
      <c r="AF110" s="891">
        <v>1141031</v>
      </c>
      <c r="AG110" s="889"/>
      <c r="AH110" s="889"/>
      <c r="AI110" s="889"/>
      <c r="AJ110" s="890"/>
      <c r="AK110" s="891">
        <v>1106875</v>
      </c>
      <c r="AL110" s="889"/>
      <c r="AM110" s="889"/>
      <c r="AN110" s="889"/>
      <c r="AO110" s="890"/>
      <c r="AP110" s="892">
        <v>23.8</v>
      </c>
      <c r="AQ110" s="893"/>
      <c r="AR110" s="893"/>
      <c r="AS110" s="893"/>
      <c r="AT110" s="894"/>
      <c r="AU110" s="930" t="s">
        <v>75</v>
      </c>
      <c r="AV110" s="931"/>
      <c r="AW110" s="931"/>
      <c r="AX110" s="931"/>
      <c r="AY110" s="931"/>
      <c r="AZ110" s="860" t="s">
        <v>438</v>
      </c>
      <c r="BA110" s="810"/>
      <c r="BB110" s="810"/>
      <c r="BC110" s="810"/>
      <c r="BD110" s="810"/>
      <c r="BE110" s="810"/>
      <c r="BF110" s="810"/>
      <c r="BG110" s="810"/>
      <c r="BH110" s="810"/>
      <c r="BI110" s="810"/>
      <c r="BJ110" s="810"/>
      <c r="BK110" s="810"/>
      <c r="BL110" s="810"/>
      <c r="BM110" s="810"/>
      <c r="BN110" s="810"/>
      <c r="BO110" s="810"/>
      <c r="BP110" s="811"/>
      <c r="BQ110" s="861">
        <v>11018212</v>
      </c>
      <c r="BR110" s="842"/>
      <c r="BS110" s="842"/>
      <c r="BT110" s="842"/>
      <c r="BU110" s="842"/>
      <c r="BV110" s="842">
        <v>10743554</v>
      </c>
      <c r="BW110" s="842"/>
      <c r="BX110" s="842"/>
      <c r="BY110" s="842"/>
      <c r="BZ110" s="842"/>
      <c r="CA110" s="842">
        <v>10524860</v>
      </c>
      <c r="CB110" s="842"/>
      <c r="CC110" s="842"/>
      <c r="CD110" s="842"/>
      <c r="CE110" s="842"/>
      <c r="CF110" s="866">
        <v>226</v>
      </c>
      <c r="CG110" s="867"/>
      <c r="CH110" s="867"/>
      <c r="CI110" s="867"/>
      <c r="CJ110" s="867"/>
      <c r="CK110" s="926" t="s">
        <v>439</v>
      </c>
      <c r="CL110" s="819"/>
      <c r="CM110" s="860" t="s">
        <v>440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441</v>
      </c>
      <c r="DH110" s="842"/>
      <c r="DI110" s="842"/>
      <c r="DJ110" s="842"/>
      <c r="DK110" s="842"/>
      <c r="DL110" s="842" t="s">
        <v>441</v>
      </c>
      <c r="DM110" s="842"/>
      <c r="DN110" s="842"/>
      <c r="DO110" s="842"/>
      <c r="DP110" s="842"/>
      <c r="DQ110" s="842" t="s">
        <v>416</v>
      </c>
      <c r="DR110" s="842"/>
      <c r="DS110" s="842"/>
      <c r="DT110" s="842"/>
      <c r="DU110" s="842"/>
      <c r="DV110" s="843" t="s">
        <v>416</v>
      </c>
      <c r="DW110" s="843"/>
      <c r="DX110" s="843"/>
      <c r="DY110" s="843"/>
      <c r="DZ110" s="844"/>
    </row>
    <row r="111" spans="1:131" s="226"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416</v>
      </c>
      <c r="AL111" s="919"/>
      <c r="AM111" s="919"/>
      <c r="AN111" s="919"/>
      <c r="AO111" s="920"/>
      <c r="AP111" s="922" t="s">
        <v>416</v>
      </c>
      <c r="AQ111" s="923"/>
      <c r="AR111" s="923"/>
      <c r="AS111" s="923"/>
      <c r="AT111" s="924"/>
      <c r="AU111" s="932"/>
      <c r="AV111" s="933"/>
      <c r="AW111" s="933"/>
      <c r="AX111" s="933"/>
      <c r="AY111" s="933"/>
      <c r="AZ111" s="817" t="s">
        <v>443</v>
      </c>
      <c r="BA111" s="752"/>
      <c r="BB111" s="752"/>
      <c r="BC111" s="752"/>
      <c r="BD111" s="752"/>
      <c r="BE111" s="752"/>
      <c r="BF111" s="752"/>
      <c r="BG111" s="752"/>
      <c r="BH111" s="752"/>
      <c r="BI111" s="752"/>
      <c r="BJ111" s="752"/>
      <c r="BK111" s="752"/>
      <c r="BL111" s="752"/>
      <c r="BM111" s="752"/>
      <c r="BN111" s="752"/>
      <c r="BO111" s="752"/>
      <c r="BP111" s="753"/>
      <c r="BQ111" s="789">
        <v>2687</v>
      </c>
      <c r="BR111" s="790"/>
      <c r="BS111" s="790"/>
      <c r="BT111" s="790"/>
      <c r="BU111" s="790"/>
      <c r="BV111" s="790">
        <v>1000</v>
      </c>
      <c r="BW111" s="790"/>
      <c r="BX111" s="790"/>
      <c r="BY111" s="790"/>
      <c r="BZ111" s="790"/>
      <c r="CA111" s="790">
        <v>500</v>
      </c>
      <c r="CB111" s="790"/>
      <c r="CC111" s="790"/>
      <c r="CD111" s="790"/>
      <c r="CE111" s="790"/>
      <c r="CF111" s="875">
        <v>0</v>
      </c>
      <c r="CG111" s="876"/>
      <c r="CH111" s="876"/>
      <c r="CI111" s="876"/>
      <c r="CJ111" s="876"/>
      <c r="CK111" s="927"/>
      <c r="CL111" s="821"/>
      <c r="CM111" s="817"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416</v>
      </c>
      <c r="DH111" s="790"/>
      <c r="DI111" s="790"/>
      <c r="DJ111" s="790"/>
      <c r="DK111" s="790"/>
      <c r="DL111" s="790" t="s">
        <v>416</v>
      </c>
      <c r="DM111" s="790"/>
      <c r="DN111" s="790"/>
      <c r="DO111" s="790"/>
      <c r="DP111" s="790"/>
      <c r="DQ111" s="790" t="s">
        <v>416</v>
      </c>
      <c r="DR111" s="790"/>
      <c r="DS111" s="790"/>
      <c r="DT111" s="790"/>
      <c r="DU111" s="790"/>
      <c r="DV111" s="796" t="s">
        <v>416</v>
      </c>
      <c r="DW111" s="796"/>
      <c r="DX111" s="796"/>
      <c r="DY111" s="796"/>
      <c r="DZ111" s="797"/>
    </row>
    <row r="112" spans="1:131" s="226"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416</v>
      </c>
      <c r="AB112" s="780"/>
      <c r="AC112" s="780"/>
      <c r="AD112" s="780"/>
      <c r="AE112" s="781"/>
      <c r="AF112" s="782" t="s">
        <v>416</v>
      </c>
      <c r="AG112" s="780"/>
      <c r="AH112" s="780"/>
      <c r="AI112" s="780"/>
      <c r="AJ112" s="781"/>
      <c r="AK112" s="782" t="s">
        <v>416</v>
      </c>
      <c r="AL112" s="780"/>
      <c r="AM112" s="780"/>
      <c r="AN112" s="780"/>
      <c r="AO112" s="781"/>
      <c r="AP112" s="824" t="s">
        <v>416</v>
      </c>
      <c r="AQ112" s="825"/>
      <c r="AR112" s="825"/>
      <c r="AS112" s="825"/>
      <c r="AT112" s="826"/>
      <c r="AU112" s="932"/>
      <c r="AV112" s="933"/>
      <c r="AW112" s="933"/>
      <c r="AX112" s="933"/>
      <c r="AY112" s="933"/>
      <c r="AZ112" s="817" t="s">
        <v>447</v>
      </c>
      <c r="BA112" s="752"/>
      <c r="BB112" s="752"/>
      <c r="BC112" s="752"/>
      <c r="BD112" s="752"/>
      <c r="BE112" s="752"/>
      <c r="BF112" s="752"/>
      <c r="BG112" s="752"/>
      <c r="BH112" s="752"/>
      <c r="BI112" s="752"/>
      <c r="BJ112" s="752"/>
      <c r="BK112" s="752"/>
      <c r="BL112" s="752"/>
      <c r="BM112" s="752"/>
      <c r="BN112" s="752"/>
      <c r="BO112" s="752"/>
      <c r="BP112" s="753"/>
      <c r="BQ112" s="789">
        <v>1718570</v>
      </c>
      <c r="BR112" s="790"/>
      <c r="BS112" s="790"/>
      <c r="BT112" s="790"/>
      <c r="BU112" s="790"/>
      <c r="BV112" s="790">
        <v>1587671</v>
      </c>
      <c r="BW112" s="790"/>
      <c r="BX112" s="790"/>
      <c r="BY112" s="790"/>
      <c r="BZ112" s="790"/>
      <c r="CA112" s="790">
        <v>1461440</v>
      </c>
      <c r="CB112" s="790"/>
      <c r="CC112" s="790"/>
      <c r="CD112" s="790"/>
      <c r="CE112" s="790"/>
      <c r="CF112" s="875">
        <v>31.4</v>
      </c>
      <c r="CG112" s="876"/>
      <c r="CH112" s="876"/>
      <c r="CI112" s="876"/>
      <c r="CJ112" s="876"/>
      <c r="CK112" s="927"/>
      <c r="CL112" s="821"/>
      <c r="CM112" s="817"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416</v>
      </c>
      <c r="DH112" s="790"/>
      <c r="DI112" s="790"/>
      <c r="DJ112" s="790"/>
      <c r="DK112" s="790"/>
      <c r="DL112" s="790" t="s">
        <v>416</v>
      </c>
      <c r="DM112" s="790"/>
      <c r="DN112" s="790"/>
      <c r="DO112" s="790"/>
      <c r="DP112" s="790"/>
      <c r="DQ112" s="790" t="s">
        <v>416</v>
      </c>
      <c r="DR112" s="790"/>
      <c r="DS112" s="790"/>
      <c r="DT112" s="790"/>
      <c r="DU112" s="790"/>
      <c r="DV112" s="796" t="s">
        <v>416</v>
      </c>
      <c r="DW112" s="796"/>
      <c r="DX112" s="796"/>
      <c r="DY112" s="796"/>
      <c r="DZ112" s="797"/>
    </row>
    <row r="113" spans="1:130" s="226"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125525</v>
      </c>
      <c r="AB113" s="919"/>
      <c r="AC113" s="919"/>
      <c r="AD113" s="919"/>
      <c r="AE113" s="920"/>
      <c r="AF113" s="921">
        <v>118684</v>
      </c>
      <c r="AG113" s="919"/>
      <c r="AH113" s="919"/>
      <c r="AI113" s="919"/>
      <c r="AJ113" s="920"/>
      <c r="AK113" s="921">
        <v>124326</v>
      </c>
      <c r="AL113" s="919"/>
      <c r="AM113" s="919"/>
      <c r="AN113" s="919"/>
      <c r="AO113" s="920"/>
      <c r="AP113" s="922">
        <v>2.7</v>
      </c>
      <c r="AQ113" s="923"/>
      <c r="AR113" s="923"/>
      <c r="AS113" s="923"/>
      <c r="AT113" s="924"/>
      <c r="AU113" s="932"/>
      <c r="AV113" s="933"/>
      <c r="AW113" s="933"/>
      <c r="AX113" s="933"/>
      <c r="AY113" s="933"/>
      <c r="AZ113" s="817" t="s">
        <v>450</v>
      </c>
      <c r="BA113" s="752"/>
      <c r="BB113" s="752"/>
      <c r="BC113" s="752"/>
      <c r="BD113" s="752"/>
      <c r="BE113" s="752"/>
      <c r="BF113" s="752"/>
      <c r="BG113" s="752"/>
      <c r="BH113" s="752"/>
      <c r="BI113" s="752"/>
      <c r="BJ113" s="752"/>
      <c r="BK113" s="752"/>
      <c r="BL113" s="752"/>
      <c r="BM113" s="752"/>
      <c r="BN113" s="752"/>
      <c r="BO113" s="752"/>
      <c r="BP113" s="753"/>
      <c r="BQ113" s="789">
        <v>187024</v>
      </c>
      <c r="BR113" s="790"/>
      <c r="BS113" s="790"/>
      <c r="BT113" s="790"/>
      <c r="BU113" s="790"/>
      <c r="BV113" s="790">
        <v>169439</v>
      </c>
      <c r="BW113" s="790"/>
      <c r="BX113" s="790"/>
      <c r="BY113" s="790"/>
      <c r="BZ113" s="790"/>
      <c r="CA113" s="790">
        <v>168477</v>
      </c>
      <c r="CB113" s="790"/>
      <c r="CC113" s="790"/>
      <c r="CD113" s="790"/>
      <c r="CE113" s="790"/>
      <c r="CF113" s="875">
        <v>3.6</v>
      </c>
      <c r="CG113" s="876"/>
      <c r="CH113" s="876"/>
      <c r="CI113" s="876"/>
      <c r="CJ113" s="876"/>
      <c r="CK113" s="927"/>
      <c r="CL113" s="821"/>
      <c r="CM113" s="817"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416</v>
      </c>
      <c r="DH113" s="780"/>
      <c r="DI113" s="780"/>
      <c r="DJ113" s="780"/>
      <c r="DK113" s="781"/>
      <c r="DL113" s="782" t="s">
        <v>416</v>
      </c>
      <c r="DM113" s="780"/>
      <c r="DN113" s="780"/>
      <c r="DO113" s="780"/>
      <c r="DP113" s="781"/>
      <c r="DQ113" s="782" t="s">
        <v>416</v>
      </c>
      <c r="DR113" s="780"/>
      <c r="DS113" s="780"/>
      <c r="DT113" s="780"/>
      <c r="DU113" s="781"/>
      <c r="DV113" s="824" t="s">
        <v>416</v>
      </c>
      <c r="DW113" s="825"/>
      <c r="DX113" s="825"/>
      <c r="DY113" s="825"/>
      <c r="DZ113" s="826"/>
    </row>
    <row r="114" spans="1:130" s="226"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66748</v>
      </c>
      <c r="AB114" s="780"/>
      <c r="AC114" s="780"/>
      <c r="AD114" s="780"/>
      <c r="AE114" s="781"/>
      <c r="AF114" s="782">
        <v>44265</v>
      </c>
      <c r="AG114" s="780"/>
      <c r="AH114" s="780"/>
      <c r="AI114" s="780"/>
      <c r="AJ114" s="781"/>
      <c r="AK114" s="782">
        <v>21684</v>
      </c>
      <c r="AL114" s="780"/>
      <c r="AM114" s="780"/>
      <c r="AN114" s="780"/>
      <c r="AO114" s="781"/>
      <c r="AP114" s="824">
        <v>0.5</v>
      </c>
      <c r="AQ114" s="825"/>
      <c r="AR114" s="825"/>
      <c r="AS114" s="825"/>
      <c r="AT114" s="826"/>
      <c r="AU114" s="932"/>
      <c r="AV114" s="933"/>
      <c r="AW114" s="933"/>
      <c r="AX114" s="933"/>
      <c r="AY114" s="933"/>
      <c r="AZ114" s="817" t="s">
        <v>453</v>
      </c>
      <c r="BA114" s="752"/>
      <c r="BB114" s="752"/>
      <c r="BC114" s="752"/>
      <c r="BD114" s="752"/>
      <c r="BE114" s="752"/>
      <c r="BF114" s="752"/>
      <c r="BG114" s="752"/>
      <c r="BH114" s="752"/>
      <c r="BI114" s="752"/>
      <c r="BJ114" s="752"/>
      <c r="BK114" s="752"/>
      <c r="BL114" s="752"/>
      <c r="BM114" s="752"/>
      <c r="BN114" s="752"/>
      <c r="BO114" s="752"/>
      <c r="BP114" s="753"/>
      <c r="BQ114" s="789">
        <v>473711</v>
      </c>
      <c r="BR114" s="790"/>
      <c r="BS114" s="790"/>
      <c r="BT114" s="790"/>
      <c r="BU114" s="790"/>
      <c r="BV114" s="790">
        <v>530225</v>
      </c>
      <c r="BW114" s="790"/>
      <c r="BX114" s="790"/>
      <c r="BY114" s="790"/>
      <c r="BZ114" s="790"/>
      <c r="CA114" s="790">
        <v>470743</v>
      </c>
      <c r="CB114" s="790"/>
      <c r="CC114" s="790"/>
      <c r="CD114" s="790"/>
      <c r="CE114" s="790"/>
      <c r="CF114" s="875">
        <v>10.1</v>
      </c>
      <c r="CG114" s="876"/>
      <c r="CH114" s="876"/>
      <c r="CI114" s="876"/>
      <c r="CJ114" s="876"/>
      <c r="CK114" s="927"/>
      <c r="CL114" s="821"/>
      <c r="CM114" s="817"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416</v>
      </c>
      <c r="DM114" s="780"/>
      <c r="DN114" s="780"/>
      <c r="DO114" s="780"/>
      <c r="DP114" s="781"/>
      <c r="DQ114" s="782" t="s">
        <v>416</v>
      </c>
      <c r="DR114" s="780"/>
      <c r="DS114" s="780"/>
      <c r="DT114" s="780"/>
      <c r="DU114" s="781"/>
      <c r="DV114" s="824" t="s">
        <v>416</v>
      </c>
      <c r="DW114" s="825"/>
      <c r="DX114" s="825"/>
      <c r="DY114" s="825"/>
      <c r="DZ114" s="826"/>
    </row>
    <row r="115" spans="1:130" s="226"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416</v>
      </c>
      <c r="AB115" s="919"/>
      <c r="AC115" s="919"/>
      <c r="AD115" s="919"/>
      <c r="AE115" s="920"/>
      <c r="AF115" s="921" t="s">
        <v>416</v>
      </c>
      <c r="AG115" s="919"/>
      <c r="AH115" s="919"/>
      <c r="AI115" s="919"/>
      <c r="AJ115" s="920"/>
      <c r="AK115" s="921" t="s">
        <v>416</v>
      </c>
      <c r="AL115" s="919"/>
      <c r="AM115" s="919"/>
      <c r="AN115" s="919"/>
      <c r="AO115" s="920"/>
      <c r="AP115" s="922" t="s">
        <v>416</v>
      </c>
      <c r="AQ115" s="923"/>
      <c r="AR115" s="923"/>
      <c r="AS115" s="923"/>
      <c r="AT115" s="924"/>
      <c r="AU115" s="932"/>
      <c r="AV115" s="933"/>
      <c r="AW115" s="933"/>
      <c r="AX115" s="933"/>
      <c r="AY115" s="933"/>
      <c r="AZ115" s="817" t="s">
        <v>456</v>
      </c>
      <c r="BA115" s="752"/>
      <c r="BB115" s="752"/>
      <c r="BC115" s="752"/>
      <c r="BD115" s="752"/>
      <c r="BE115" s="752"/>
      <c r="BF115" s="752"/>
      <c r="BG115" s="752"/>
      <c r="BH115" s="752"/>
      <c r="BI115" s="752"/>
      <c r="BJ115" s="752"/>
      <c r="BK115" s="752"/>
      <c r="BL115" s="752"/>
      <c r="BM115" s="752"/>
      <c r="BN115" s="752"/>
      <c r="BO115" s="752"/>
      <c r="BP115" s="753"/>
      <c r="BQ115" s="789" t="s">
        <v>416</v>
      </c>
      <c r="BR115" s="790"/>
      <c r="BS115" s="790"/>
      <c r="BT115" s="790"/>
      <c r="BU115" s="790"/>
      <c r="BV115" s="790" t="s">
        <v>416</v>
      </c>
      <c r="BW115" s="790"/>
      <c r="BX115" s="790"/>
      <c r="BY115" s="790"/>
      <c r="BZ115" s="790"/>
      <c r="CA115" s="790" t="s">
        <v>416</v>
      </c>
      <c r="CB115" s="790"/>
      <c r="CC115" s="790"/>
      <c r="CD115" s="790"/>
      <c r="CE115" s="790"/>
      <c r="CF115" s="875" t="s">
        <v>416</v>
      </c>
      <c r="CG115" s="876"/>
      <c r="CH115" s="876"/>
      <c r="CI115" s="876"/>
      <c r="CJ115" s="876"/>
      <c r="CK115" s="927"/>
      <c r="CL115" s="821"/>
      <c r="CM115" s="817"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416</v>
      </c>
      <c r="DH115" s="780"/>
      <c r="DI115" s="780"/>
      <c r="DJ115" s="780"/>
      <c r="DK115" s="781"/>
      <c r="DL115" s="782" t="s">
        <v>416</v>
      </c>
      <c r="DM115" s="780"/>
      <c r="DN115" s="780"/>
      <c r="DO115" s="780"/>
      <c r="DP115" s="781"/>
      <c r="DQ115" s="782" t="s">
        <v>416</v>
      </c>
      <c r="DR115" s="780"/>
      <c r="DS115" s="780"/>
      <c r="DT115" s="780"/>
      <c r="DU115" s="781"/>
      <c r="DV115" s="824" t="s">
        <v>416</v>
      </c>
      <c r="DW115" s="825"/>
      <c r="DX115" s="825"/>
      <c r="DY115" s="825"/>
      <c r="DZ115" s="826"/>
    </row>
    <row r="116" spans="1:130" s="226"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416</v>
      </c>
      <c r="AB116" s="780"/>
      <c r="AC116" s="780"/>
      <c r="AD116" s="780"/>
      <c r="AE116" s="781"/>
      <c r="AF116" s="782">
        <v>16</v>
      </c>
      <c r="AG116" s="780"/>
      <c r="AH116" s="780"/>
      <c r="AI116" s="780"/>
      <c r="AJ116" s="781"/>
      <c r="AK116" s="782" t="s">
        <v>416</v>
      </c>
      <c r="AL116" s="780"/>
      <c r="AM116" s="780"/>
      <c r="AN116" s="780"/>
      <c r="AO116" s="781"/>
      <c r="AP116" s="824" t="s">
        <v>416</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789" t="s">
        <v>416</v>
      </c>
      <c r="BR116" s="790"/>
      <c r="BS116" s="790"/>
      <c r="BT116" s="790"/>
      <c r="BU116" s="790"/>
      <c r="BV116" s="790" t="s">
        <v>416</v>
      </c>
      <c r="BW116" s="790"/>
      <c r="BX116" s="790"/>
      <c r="BY116" s="790"/>
      <c r="BZ116" s="790"/>
      <c r="CA116" s="790" t="s">
        <v>416</v>
      </c>
      <c r="CB116" s="790"/>
      <c r="CC116" s="790"/>
      <c r="CD116" s="790"/>
      <c r="CE116" s="790"/>
      <c r="CF116" s="875" t="s">
        <v>416</v>
      </c>
      <c r="CG116" s="876"/>
      <c r="CH116" s="876"/>
      <c r="CI116" s="876"/>
      <c r="CJ116" s="876"/>
      <c r="CK116" s="927"/>
      <c r="CL116" s="821"/>
      <c r="CM116" s="817"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416</v>
      </c>
      <c r="DH116" s="780"/>
      <c r="DI116" s="780"/>
      <c r="DJ116" s="780"/>
      <c r="DK116" s="781"/>
      <c r="DL116" s="782" t="s">
        <v>416</v>
      </c>
      <c r="DM116" s="780"/>
      <c r="DN116" s="780"/>
      <c r="DO116" s="780"/>
      <c r="DP116" s="781"/>
      <c r="DQ116" s="782" t="s">
        <v>416</v>
      </c>
      <c r="DR116" s="780"/>
      <c r="DS116" s="780"/>
      <c r="DT116" s="780"/>
      <c r="DU116" s="781"/>
      <c r="DV116" s="824" t="s">
        <v>416</v>
      </c>
      <c r="DW116" s="825"/>
      <c r="DX116" s="825"/>
      <c r="DY116" s="825"/>
      <c r="DZ116" s="826"/>
    </row>
    <row r="117" spans="1:130" s="226"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1404744</v>
      </c>
      <c r="AB117" s="903"/>
      <c r="AC117" s="903"/>
      <c r="AD117" s="903"/>
      <c r="AE117" s="904"/>
      <c r="AF117" s="905">
        <v>1303996</v>
      </c>
      <c r="AG117" s="903"/>
      <c r="AH117" s="903"/>
      <c r="AI117" s="903"/>
      <c r="AJ117" s="904"/>
      <c r="AK117" s="905">
        <v>1252885</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789" t="s">
        <v>238</v>
      </c>
      <c r="BR117" s="790"/>
      <c r="BS117" s="790"/>
      <c r="BT117" s="790"/>
      <c r="BU117" s="790"/>
      <c r="BV117" s="790" t="s">
        <v>463</v>
      </c>
      <c r="BW117" s="790"/>
      <c r="BX117" s="790"/>
      <c r="BY117" s="790"/>
      <c r="BZ117" s="790"/>
      <c r="CA117" s="790" t="s">
        <v>441</v>
      </c>
      <c r="CB117" s="790"/>
      <c r="CC117" s="790"/>
      <c r="CD117" s="790"/>
      <c r="CE117" s="790"/>
      <c r="CF117" s="875" t="s">
        <v>238</v>
      </c>
      <c r="CG117" s="876"/>
      <c r="CH117" s="876"/>
      <c r="CI117" s="876"/>
      <c r="CJ117" s="876"/>
      <c r="CK117" s="927"/>
      <c r="CL117" s="821"/>
      <c r="CM117" s="817"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238</v>
      </c>
      <c r="DM117" s="780"/>
      <c r="DN117" s="780"/>
      <c r="DO117" s="780"/>
      <c r="DP117" s="781"/>
      <c r="DQ117" s="782" t="s">
        <v>441</v>
      </c>
      <c r="DR117" s="780"/>
      <c r="DS117" s="780"/>
      <c r="DT117" s="780"/>
      <c r="DU117" s="781"/>
      <c r="DV117" s="824" t="s">
        <v>395</v>
      </c>
      <c r="DW117" s="825"/>
      <c r="DX117" s="825"/>
      <c r="DY117" s="825"/>
      <c r="DZ117" s="826"/>
    </row>
    <row r="118" spans="1:130" s="226"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310</v>
      </c>
      <c r="AL118" s="896"/>
      <c r="AM118" s="896"/>
      <c r="AN118" s="896"/>
      <c r="AO118" s="897"/>
      <c r="AP118" s="899" t="s">
        <v>435</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463</v>
      </c>
      <c r="BR118" s="845"/>
      <c r="BS118" s="845"/>
      <c r="BT118" s="845"/>
      <c r="BU118" s="845"/>
      <c r="BV118" s="845" t="s">
        <v>238</v>
      </c>
      <c r="BW118" s="845"/>
      <c r="BX118" s="845"/>
      <c r="BY118" s="845"/>
      <c r="BZ118" s="845"/>
      <c r="CA118" s="845" t="s">
        <v>465</v>
      </c>
      <c r="CB118" s="845"/>
      <c r="CC118" s="845"/>
      <c r="CD118" s="845"/>
      <c r="CE118" s="845"/>
      <c r="CF118" s="875" t="s">
        <v>463</v>
      </c>
      <c r="CG118" s="876"/>
      <c r="CH118" s="876"/>
      <c r="CI118" s="876"/>
      <c r="CJ118" s="876"/>
      <c r="CK118" s="927"/>
      <c r="CL118" s="821"/>
      <c r="CM118" s="817"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463</v>
      </c>
      <c r="DM118" s="780"/>
      <c r="DN118" s="780"/>
      <c r="DO118" s="780"/>
      <c r="DP118" s="781"/>
      <c r="DQ118" s="782" t="s">
        <v>465</v>
      </c>
      <c r="DR118" s="780"/>
      <c r="DS118" s="780"/>
      <c r="DT118" s="780"/>
      <c r="DU118" s="781"/>
      <c r="DV118" s="824" t="s">
        <v>441</v>
      </c>
      <c r="DW118" s="825"/>
      <c r="DX118" s="825"/>
      <c r="DY118" s="825"/>
      <c r="DZ118" s="826"/>
    </row>
    <row r="119" spans="1:130" s="226" customFormat="1" ht="26.25" customHeight="1" x14ac:dyDescent="0.2">
      <c r="A119" s="818" t="s">
        <v>439</v>
      </c>
      <c r="B119" s="819"/>
      <c r="C119" s="860" t="s">
        <v>440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468</v>
      </c>
      <c r="AB119" s="889"/>
      <c r="AC119" s="889"/>
      <c r="AD119" s="889"/>
      <c r="AE119" s="890"/>
      <c r="AF119" s="891" t="s">
        <v>238</v>
      </c>
      <c r="AG119" s="889"/>
      <c r="AH119" s="889"/>
      <c r="AI119" s="889"/>
      <c r="AJ119" s="890"/>
      <c r="AK119" s="891" t="s">
        <v>469</v>
      </c>
      <c r="AL119" s="889"/>
      <c r="AM119" s="889"/>
      <c r="AN119" s="889"/>
      <c r="AO119" s="890"/>
      <c r="AP119" s="892" t="s">
        <v>465</v>
      </c>
      <c r="AQ119" s="893"/>
      <c r="AR119" s="893"/>
      <c r="AS119" s="893"/>
      <c r="AT119" s="894"/>
      <c r="AU119" s="934"/>
      <c r="AV119" s="935"/>
      <c r="AW119" s="935"/>
      <c r="AX119" s="935"/>
      <c r="AY119" s="935"/>
      <c r="AZ119" s="247" t="s">
        <v>191</v>
      </c>
      <c r="BA119" s="247"/>
      <c r="BB119" s="247"/>
      <c r="BC119" s="247"/>
      <c r="BD119" s="247"/>
      <c r="BE119" s="247"/>
      <c r="BF119" s="247"/>
      <c r="BG119" s="247"/>
      <c r="BH119" s="247"/>
      <c r="BI119" s="247"/>
      <c r="BJ119" s="247"/>
      <c r="BK119" s="247"/>
      <c r="BL119" s="247"/>
      <c r="BM119" s="247"/>
      <c r="BN119" s="247"/>
      <c r="BO119" s="877" t="s">
        <v>470</v>
      </c>
      <c r="BP119" s="878"/>
      <c r="BQ119" s="879">
        <v>13400204</v>
      </c>
      <c r="BR119" s="845"/>
      <c r="BS119" s="845"/>
      <c r="BT119" s="845"/>
      <c r="BU119" s="845"/>
      <c r="BV119" s="845">
        <v>13031889</v>
      </c>
      <c r="BW119" s="845"/>
      <c r="BX119" s="845"/>
      <c r="BY119" s="845"/>
      <c r="BZ119" s="845"/>
      <c r="CA119" s="845">
        <v>12626020</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2687</v>
      </c>
      <c r="DH119" s="764"/>
      <c r="DI119" s="764"/>
      <c r="DJ119" s="764"/>
      <c r="DK119" s="765"/>
      <c r="DL119" s="766">
        <v>1000</v>
      </c>
      <c r="DM119" s="764"/>
      <c r="DN119" s="764"/>
      <c r="DO119" s="764"/>
      <c r="DP119" s="765"/>
      <c r="DQ119" s="766">
        <v>500</v>
      </c>
      <c r="DR119" s="764"/>
      <c r="DS119" s="764"/>
      <c r="DT119" s="764"/>
      <c r="DU119" s="765"/>
      <c r="DV119" s="848">
        <v>0</v>
      </c>
      <c r="DW119" s="849"/>
      <c r="DX119" s="849"/>
      <c r="DY119" s="849"/>
      <c r="DZ119" s="850"/>
    </row>
    <row r="120" spans="1:130" s="226" customFormat="1" ht="26.25" customHeight="1" x14ac:dyDescent="0.2">
      <c r="A120" s="820"/>
      <c r="B120" s="821"/>
      <c r="C120" s="817"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463</v>
      </c>
      <c r="AB120" s="780"/>
      <c r="AC120" s="780"/>
      <c r="AD120" s="780"/>
      <c r="AE120" s="781"/>
      <c r="AF120" s="782" t="s">
        <v>463</v>
      </c>
      <c r="AG120" s="780"/>
      <c r="AH120" s="780"/>
      <c r="AI120" s="780"/>
      <c r="AJ120" s="781"/>
      <c r="AK120" s="782" t="s">
        <v>469</v>
      </c>
      <c r="AL120" s="780"/>
      <c r="AM120" s="780"/>
      <c r="AN120" s="780"/>
      <c r="AO120" s="781"/>
      <c r="AP120" s="824" t="s">
        <v>238</v>
      </c>
      <c r="AQ120" s="825"/>
      <c r="AR120" s="825"/>
      <c r="AS120" s="825"/>
      <c r="AT120" s="826"/>
      <c r="AU120" s="880" t="s">
        <v>472</v>
      </c>
      <c r="AV120" s="881"/>
      <c r="AW120" s="881"/>
      <c r="AX120" s="881"/>
      <c r="AY120" s="882"/>
      <c r="AZ120" s="860" t="s">
        <v>473</v>
      </c>
      <c r="BA120" s="810"/>
      <c r="BB120" s="810"/>
      <c r="BC120" s="810"/>
      <c r="BD120" s="810"/>
      <c r="BE120" s="810"/>
      <c r="BF120" s="810"/>
      <c r="BG120" s="810"/>
      <c r="BH120" s="810"/>
      <c r="BI120" s="810"/>
      <c r="BJ120" s="810"/>
      <c r="BK120" s="810"/>
      <c r="BL120" s="810"/>
      <c r="BM120" s="810"/>
      <c r="BN120" s="810"/>
      <c r="BO120" s="810"/>
      <c r="BP120" s="811"/>
      <c r="BQ120" s="861">
        <v>1813194</v>
      </c>
      <c r="BR120" s="842"/>
      <c r="BS120" s="842"/>
      <c r="BT120" s="842"/>
      <c r="BU120" s="842"/>
      <c r="BV120" s="842">
        <v>1975714</v>
      </c>
      <c r="BW120" s="842"/>
      <c r="BX120" s="842"/>
      <c r="BY120" s="842"/>
      <c r="BZ120" s="842"/>
      <c r="CA120" s="842">
        <v>2092152</v>
      </c>
      <c r="CB120" s="842"/>
      <c r="CC120" s="842"/>
      <c r="CD120" s="842"/>
      <c r="CE120" s="842"/>
      <c r="CF120" s="866">
        <v>44.9</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1718570</v>
      </c>
      <c r="DH120" s="842"/>
      <c r="DI120" s="842"/>
      <c r="DJ120" s="842"/>
      <c r="DK120" s="842"/>
      <c r="DL120" s="842">
        <v>1587671</v>
      </c>
      <c r="DM120" s="842"/>
      <c r="DN120" s="842"/>
      <c r="DO120" s="842"/>
      <c r="DP120" s="842"/>
      <c r="DQ120" s="842">
        <v>1461440</v>
      </c>
      <c r="DR120" s="842"/>
      <c r="DS120" s="842"/>
      <c r="DT120" s="842"/>
      <c r="DU120" s="842"/>
      <c r="DV120" s="843">
        <v>31.4</v>
      </c>
      <c r="DW120" s="843"/>
      <c r="DX120" s="843"/>
      <c r="DY120" s="843"/>
      <c r="DZ120" s="844"/>
    </row>
    <row r="121" spans="1:130" s="226"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468</v>
      </c>
      <c r="AB121" s="780"/>
      <c r="AC121" s="780"/>
      <c r="AD121" s="780"/>
      <c r="AE121" s="781"/>
      <c r="AF121" s="782" t="s">
        <v>468</v>
      </c>
      <c r="AG121" s="780"/>
      <c r="AH121" s="780"/>
      <c r="AI121" s="780"/>
      <c r="AJ121" s="781"/>
      <c r="AK121" s="782" t="s">
        <v>238</v>
      </c>
      <c r="AL121" s="780"/>
      <c r="AM121" s="780"/>
      <c r="AN121" s="780"/>
      <c r="AO121" s="781"/>
      <c r="AP121" s="824" t="s">
        <v>441</v>
      </c>
      <c r="AQ121" s="825"/>
      <c r="AR121" s="825"/>
      <c r="AS121" s="825"/>
      <c r="AT121" s="826"/>
      <c r="AU121" s="883"/>
      <c r="AV121" s="884"/>
      <c r="AW121" s="884"/>
      <c r="AX121" s="884"/>
      <c r="AY121" s="885"/>
      <c r="AZ121" s="817" t="s">
        <v>477</v>
      </c>
      <c r="BA121" s="752"/>
      <c r="BB121" s="752"/>
      <c r="BC121" s="752"/>
      <c r="BD121" s="752"/>
      <c r="BE121" s="752"/>
      <c r="BF121" s="752"/>
      <c r="BG121" s="752"/>
      <c r="BH121" s="752"/>
      <c r="BI121" s="752"/>
      <c r="BJ121" s="752"/>
      <c r="BK121" s="752"/>
      <c r="BL121" s="752"/>
      <c r="BM121" s="752"/>
      <c r="BN121" s="752"/>
      <c r="BO121" s="752"/>
      <c r="BP121" s="753"/>
      <c r="BQ121" s="789">
        <v>48804</v>
      </c>
      <c r="BR121" s="790"/>
      <c r="BS121" s="790"/>
      <c r="BT121" s="790"/>
      <c r="BU121" s="790"/>
      <c r="BV121" s="790">
        <v>12740</v>
      </c>
      <c r="BW121" s="790"/>
      <c r="BX121" s="790"/>
      <c r="BY121" s="790"/>
      <c r="BZ121" s="790"/>
      <c r="CA121" s="790">
        <v>9050</v>
      </c>
      <c r="CB121" s="790"/>
      <c r="CC121" s="790"/>
      <c r="CD121" s="790"/>
      <c r="CE121" s="790"/>
      <c r="CF121" s="875">
        <v>0.2</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789" t="s">
        <v>468</v>
      </c>
      <c r="DH121" s="790"/>
      <c r="DI121" s="790"/>
      <c r="DJ121" s="790"/>
      <c r="DK121" s="790"/>
      <c r="DL121" s="790" t="s">
        <v>238</v>
      </c>
      <c r="DM121" s="790"/>
      <c r="DN121" s="790"/>
      <c r="DO121" s="790"/>
      <c r="DP121" s="790"/>
      <c r="DQ121" s="790" t="s">
        <v>441</v>
      </c>
      <c r="DR121" s="790"/>
      <c r="DS121" s="790"/>
      <c r="DT121" s="790"/>
      <c r="DU121" s="790"/>
      <c r="DV121" s="796" t="s">
        <v>238</v>
      </c>
      <c r="DW121" s="796"/>
      <c r="DX121" s="796"/>
      <c r="DY121" s="796"/>
      <c r="DZ121" s="797"/>
    </row>
    <row r="122" spans="1:130" s="226" customFormat="1" ht="26.25" customHeight="1" x14ac:dyDescent="0.2">
      <c r="A122" s="820"/>
      <c r="B122" s="821"/>
      <c r="C122" s="817"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238</v>
      </c>
      <c r="AB122" s="780"/>
      <c r="AC122" s="780"/>
      <c r="AD122" s="780"/>
      <c r="AE122" s="781"/>
      <c r="AF122" s="782" t="s">
        <v>469</v>
      </c>
      <c r="AG122" s="780"/>
      <c r="AH122" s="780"/>
      <c r="AI122" s="780"/>
      <c r="AJ122" s="781"/>
      <c r="AK122" s="782" t="s">
        <v>468</v>
      </c>
      <c r="AL122" s="780"/>
      <c r="AM122" s="780"/>
      <c r="AN122" s="780"/>
      <c r="AO122" s="781"/>
      <c r="AP122" s="824" t="s">
        <v>238</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6992942</v>
      </c>
      <c r="BR122" s="845"/>
      <c r="BS122" s="845"/>
      <c r="BT122" s="845"/>
      <c r="BU122" s="845"/>
      <c r="BV122" s="845">
        <v>6940686</v>
      </c>
      <c r="BW122" s="845"/>
      <c r="BX122" s="845"/>
      <c r="BY122" s="845"/>
      <c r="BZ122" s="845"/>
      <c r="CA122" s="845">
        <v>6581138</v>
      </c>
      <c r="CB122" s="845"/>
      <c r="CC122" s="845"/>
      <c r="CD122" s="845"/>
      <c r="CE122" s="845"/>
      <c r="CF122" s="846">
        <v>141.30000000000001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26" customFormat="1" ht="26.25" customHeight="1" x14ac:dyDescent="0.2">
      <c r="A123" s="820"/>
      <c r="B123" s="821"/>
      <c r="C123" s="817"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441</v>
      </c>
      <c r="AL123" s="780"/>
      <c r="AM123" s="780"/>
      <c r="AN123" s="780"/>
      <c r="AO123" s="781"/>
      <c r="AP123" s="824" t="s">
        <v>441</v>
      </c>
      <c r="AQ123" s="825"/>
      <c r="AR123" s="825"/>
      <c r="AS123" s="825"/>
      <c r="AT123" s="826"/>
      <c r="AU123" s="886"/>
      <c r="AV123" s="887"/>
      <c r="AW123" s="887"/>
      <c r="AX123" s="887"/>
      <c r="AY123" s="887"/>
      <c r="AZ123" s="247" t="s">
        <v>191</v>
      </c>
      <c r="BA123" s="247"/>
      <c r="BB123" s="247"/>
      <c r="BC123" s="247"/>
      <c r="BD123" s="247"/>
      <c r="BE123" s="247"/>
      <c r="BF123" s="247"/>
      <c r="BG123" s="247"/>
      <c r="BH123" s="247"/>
      <c r="BI123" s="247"/>
      <c r="BJ123" s="247"/>
      <c r="BK123" s="247"/>
      <c r="BL123" s="247"/>
      <c r="BM123" s="247"/>
      <c r="BN123" s="247"/>
      <c r="BO123" s="877" t="s">
        <v>480</v>
      </c>
      <c r="BP123" s="878"/>
      <c r="BQ123" s="832">
        <v>8854940</v>
      </c>
      <c r="BR123" s="833"/>
      <c r="BS123" s="833"/>
      <c r="BT123" s="833"/>
      <c r="BU123" s="833"/>
      <c r="BV123" s="833">
        <v>8929140</v>
      </c>
      <c r="BW123" s="833"/>
      <c r="BX123" s="833"/>
      <c r="BY123" s="833"/>
      <c r="BZ123" s="833"/>
      <c r="CA123" s="833">
        <v>8682340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26" customFormat="1" ht="26.25" customHeight="1" thickBot="1" x14ac:dyDescent="0.25">
      <c r="A124" s="820"/>
      <c r="B124" s="821"/>
      <c r="C124" s="817"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441</v>
      </c>
      <c r="AG124" s="780"/>
      <c r="AH124" s="780"/>
      <c r="AI124" s="780"/>
      <c r="AJ124" s="781"/>
      <c r="AK124" s="782" t="s">
        <v>441</v>
      </c>
      <c r="AL124" s="780"/>
      <c r="AM124" s="780"/>
      <c r="AN124" s="780"/>
      <c r="AO124" s="781"/>
      <c r="AP124" s="824" t="s">
        <v>468</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102.2</v>
      </c>
      <c r="BR124" s="831"/>
      <c r="BS124" s="831"/>
      <c r="BT124" s="831"/>
      <c r="BU124" s="831"/>
      <c r="BV124" s="831">
        <v>85.9</v>
      </c>
      <c r="BW124" s="831"/>
      <c r="BX124" s="831"/>
      <c r="BY124" s="831"/>
      <c r="BZ124" s="831"/>
      <c r="CA124" s="831">
        <v>84.6</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465</v>
      </c>
      <c r="DH124" s="764"/>
      <c r="DI124" s="764"/>
      <c r="DJ124" s="764"/>
      <c r="DK124" s="765"/>
      <c r="DL124" s="766" t="s">
        <v>441</v>
      </c>
      <c r="DM124" s="764"/>
      <c r="DN124" s="764"/>
      <c r="DO124" s="764"/>
      <c r="DP124" s="765"/>
      <c r="DQ124" s="766" t="s">
        <v>483</v>
      </c>
      <c r="DR124" s="764"/>
      <c r="DS124" s="764"/>
      <c r="DT124" s="764"/>
      <c r="DU124" s="765"/>
      <c r="DV124" s="848" t="s">
        <v>483</v>
      </c>
      <c r="DW124" s="849"/>
      <c r="DX124" s="849"/>
      <c r="DY124" s="849"/>
      <c r="DZ124" s="850"/>
    </row>
    <row r="125" spans="1:130" s="226" customFormat="1" ht="26.25" customHeight="1" x14ac:dyDescent="0.2">
      <c r="A125" s="820"/>
      <c r="B125" s="821"/>
      <c r="C125" s="817"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465</v>
      </c>
      <c r="AB125" s="780"/>
      <c r="AC125" s="780"/>
      <c r="AD125" s="780"/>
      <c r="AE125" s="781"/>
      <c r="AF125" s="782" t="s">
        <v>465</v>
      </c>
      <c r="AG125" s="780"/>
      <c r="AH125" s="780"/>
      <c r="AI125" s="780"/>
      <c r="AJ125" s="781"/>
      <c r="AK125" s="782" t="s">
        <v>395</v>
      </c>
      <c r="AL125" s="780"/>
      <c r="AM125" s="780"/>
      <c r="AN125" s="780"/>
      <c r="AO125" s="781"/>
      <c r="AP125" s="824" t="s">
        <v>238</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484</v>
      </c>
      <c r="CL125" s="852"/>
      <c r="CM125" s="852"/>
      <c r="CN125" s="852"/>
      <c r="CO125" s="853"/>
      <c r="CP125" s="860" t="s">
        <v>485</v>
      </c>
      <c r="CQ125" s="810"/>
      <c r="CR125" s="810"/>
      <c r="CS125" s="810"/>
      <c r="CT125" s="810"/>
      <c r="CU125" s="810"/>
      <c r="CV125" s="810"/>
      <c r="CW125" s="810"/>
      <c r="CX125" s="810"/>
      <c r="CY125" s="810"/>
      <c r="CZ125" s="810"/>
      <c r="DA125" s="810"/>
      <c r="DB125" s="810"/>
      <c r="DC125" s="810"/>
      <c r="DD125" s="810"/>
      <c r="DE125" s="810"/>
      <c r="DF125" s="811"/>
      <c r="DG125" s="861" t="s">
        <v>238</v>
      </c>
      <c r="DH125" s="842"/>
      <c r="DI125" s="842"/>
      <c r="DJ125" s="842"/>
      <c r="DK125" s="842"/>
      <c r="DL125" s="842" t="s">
        <v>465</v>
      </c>
      <c r="DM125" s="842"/>
      <c r="DN125" s="842"/>
      <c r="DO125" s="842"/>
      <c r="DP125" s="842"/>
      <c r="DQ125" s="842" t="s">
        <v>486</v>
      </c>
      <c r="DR125" s="842"/>
      <c r="DS125" s="842"/>
      <c r="DT125" s="842"/>
      <c r="DU125" s="842"/>
      <c r="DV125" s="843" t="s">
        <v>441</v>
      </c>
      <c r="DW125" s="843"/>
      <c r="DX125" s="843"/>
      <c r="DY125" s="843"/>
      <c r="DZ125" s="844"/>
    </row>
    <row r="126" spans="1:130" s="226" customFormat="1" ht="26.25" customHeight="1" thickBot="1" x14ac:dyDescent="0.25">
      <c r="A126" s="820"/>
      <c r="B126" s="821"/>
      <c r="C126" s="817"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465</v>
      </c>
      <c r="AB126" s="780"/>
      <c r="AC126" s="780"/>
      <c r="AD126" s="780"/>
      <c r="AE126" s="781"/>
      <c r="AF126" s="782" t="s">
        <v>487</v>
      </c>
      <c r="AG126" s="780"/>
      <c r="AH126" s="780"/>
      <c r="AI126" s="780"/>
      <c r="AJ126" s="781"/>
      <c r="AK126" s="782" t="s">
        <v>441</v>
      </c>
      <c r="AL126" s="780"/>
      <c r="AM126" s="780"/>
      <c r="AN126" s="780"/>
      <c r="AO126" s="781"/>
      <c r="AP126" s="824" t="s">
        <v>395</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465</v>
      </c>
      <c r="DH126" s="790"/>
      <c r="DI126" s="790"/>
      <c r="DJ126" s="790"/>
      <c r="DK126" s="790"/>
      <c r="DL126" s="790" t="s">
        <v>465</v>
      </c>
      <c r="DM126" s="790"/>
      <c r="DN126" s="790"/>
      <c r="DO126" s="790"/>
      <c r="DP126" s="790"/>
      <c r="DQ126" s="790" t="s">
        <v>238</v>
      </c>
      <c r="DR126" s="790"/>
      <c r="DS126" s="790"/>
      <c r="DT126" s="790"/>
      <c r="DU126" s="790"/>
      <c r="DV126" s="796" t="s">
        <v>483</v>
      </c>
      <c r="DW126" s="796"/>
      <c r="DX126" s="796"/>
      <c r="DY126" s="796"/>
      <c r="DZ126" s="797"/>
    </row>
    <row r="127" spans="1:130" s="226"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490</v>
      </c>
      <c r="AB127" s="780"/>
      <c r="AC127" s="780"/>
      <c r="AD127" s="780"/>
      <c r="AE127" s="781"/>
      <c r="AF127" s="782" t="s">
        <v>463</v>
      </c>
      <c r="AG127" s="780"/>
      <c r="AH127" s="780"/>
      <c r="AI127" s="780"/>
      <c r="AJ127" s="781"/>
      <c r="AK127" s="782" t="s">
        <v>491</v>
      </c>
      <c r="AL127" s="780"/>
      <c r="AM127" s="780"/>
      <c r="AN127" s="780"/>
      <c r="AO127" s="781"/>
      <c r="AP127" s="824" t="s">
        <v>465</v>
      </c>
      <c r="AQ127" s="825"/>
      <c r="AR127" s="825"/>
      <c r="AS127" s="825"/>
      <c r="AT127" s="826"/>
      <c r="AU127" s="228"/>
      <c r="AV127" s="228"/>
      <c r="AW127" s="228"/>
      <c r="AX127" s="841" t="s">
        <v>492</v>
      </c>
      <c r="AY127" s="814"/>
      <c r="AZ127" s="814"/>
      <c r="BA127" s="814"/>
      <c r="BB127" s="814"/>
      <c r="BC127" s="814"/>
      <c r="BD127" s="814"/>
      <c r="BE127" s="815"/>
      <c r="BF127" s="813" t="s">
        <v>493</v>
      </c>
      <c r="BG127" s="814"/>
      <c r="BH127" s="814"/>
      <c r="BI127" s="814"/>
      <c r="BJ127" s="814"/>
      <c r="BK127" s="814"/>
      <c r="BL127" s="815"/>
      <c r="BM127" s="813" t="s">
        <v>494</v>
      </c>
      <c r="BN127" s="814"/>
      <c r="BO127" s="814"/>
      <c r="BP127" s="814"/>
      <c r="BQ127" s="814"/>
      <c r="BR127" s="814"/>
      <c r="BS127" s="815"/>
      <c r="BT127" s="813" t="s">
        <v>495</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496</v>
      </c>
      <c r="CQ127" s="752"/>
      <c r="CR127" s="752"/>
      <c r="CS127" s="752"/>
      <c r="CT127" s="752"/>
      <c r="CU127" s="752"/>
      <c r="CV127" s="752"/>
      <c r="CW127" s="752"/>
      <c r="CX127" s="752"/>
      <c r="CY127" s="752"/>
      <c r="CZ127" s="752"/>
      <c r="DA127" s="752"/>
      <c r="DB127" s="752"/>
      <c r="DC127" s="752"/>
      <c r="DD127" s="752"/>
      <c r="DE127" s="752"/>
      <c r="DF127" s="753"/>
      <c r="DG127" s="789" t="s">
        <v>483</v>
      </c>
      <c r="DH127" s="790"/>
      <c r="DI127" s="790"/>
      <c r="DJ127" s="790"/>
      <c r="DK127" s="790"/>
      <c r="DL127" s="790" t="s">
        <v>487</v>
      </c>
      <c r="DM127" s="790"/>
      <c r="DN127" s="790"/>
      <c r="DO127" s="790"/>
      <c r="DP127" s="790"/>
      <c r="DQ127" s="790" t="s">
        <v>395</v>
      </c>
      <c r="DR127" s="790"/>
      <c r="DS127" s="790"/>
      <c r="DT127" s="790"/>
      <c r="DU127" s="790"/>
      <c r="DV127" s="796" t="s">
        <v>395</v>
      </c>
      <c r="DW127" s="796"/>
      <c r="DX127" s="796"/>
      <c r="DY127" s="796"/>
      <c r="DZ127" s="797"/>
    </row>
    <row r="128" spans="1:130" s="226" customFormat="1" ht="26.25" customHeight="1" thickBot="1" x14ac:dyDescent="0.25">
      <c r="A128" s="798" t="s">
        <v>497</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498</v>
      </c>
      <c r="X128" s="800"/>
      <c r="Y128" s="800"/>
      <c r="Z128" s="801"/>
      <c r="AA128" s="802">
        <v>16942</v>
      </c>
      <c r="AB128" s="803"/>
      <c r="AC128" s="803"/>
      <c r="AD128" s="803"/>
      <c r="AE128" s="804"/>
      <c r="AF128" s="805">
        <v>14850</v>
      </c>
      <c r="AG128" s="803"/>
      <c r="AH128" s="803"/>
      <c r="AI128" s="803"/>
      <c r="AJ128" s="804"/>
      <c r="AK128" s="805">
        <v>6446</v>
      </c>
      <c r="AL128" s="803"/>
      <c r="AM128" s="803"/>
      <c r="AN128" s="803"/>
      <c r="AO128" s="804"/>
      <c r="AP128" s="806"/>
      <c r="AQ128" s="807"/>
      <c r="AR128" s="807"/>
      <c r="AS128" s="807"/>
      <c r="AT128" s="808"/>
      <c r="AU128" s="228"/>
      <c r="AV128" s="228"/>
      <c r="AW128" s="228"/>
      <c r="AX128" s="809" t="s">
        <v>499</v>
      </c>
      <c r="AY128" s="810"/>
      <c r="AZ128" s="810"/>
      <c r="BA128" s="810"/>
      <c r="BB128" s="810"/>
      <c r="BC128" s="810"/>
      <c r="BD128" s="810"/>
      <c r="BE128" s="811"/>
      <c r="BF128" s="786" t="s">
        <v>486</v>
      </c>
      <c r="BG128" s="787"/>
      <c r="BH128" s="787"/>
      <c r="BI128" s="787"/>
      <c r="BJ128" s="787"/>
      <c r="BK128" s="787"/>
      <c r="BL128" s="812"/>
      <c r="BM128" s="786">
        <v>14.8</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500</v>
      </c>
      <c r="CQ128" s="730"/>
      <c r="CR128" s="730"/>
      <c r="CS128" s="730"/>
      <c r="CT128" s="730"/>
      <c r="CU128" s="730"/>
      <c r="CV128" s="730"/>
      <c r="CW128" s="730"/>
      <c r="CX128" s="730"/>
      <c r="CY128" s="730"/>
      <c r="CZ128" s="730"/>
      <c r="DA128" s="730"/>
      <c r="DB128" s="730"/>
      <c r="DC128" s="730"/>
      <c r="DD128" s="730"/>
      <c r="DE128" s="730"/>
      <c r="DF128" s="731"/>
      <c r="DG128" s="792" t="s">
        <v>491</v>
      </c>
      <c r="DH128" s="793"/>
      <c r="DI128" s="793"/>
      <c r="DJ128" s="793"/>
      <c r="DK128" s="793"/>
      <c r="DL128" s="793" t="s">
        <v>441</v>
      </c>
      <c r="DM128" s="793"/>
      <c r="DN128" s="793"/>
      <c r="DO128" s="793"/>
      <c r="DP128" s="793"/>
      <c r="DQ128" s="793" t="s">
        <v>463</v>
      </c>
      <c r="DR128" s="793"/>
      <c r="DS128" s="793"/>
      <c r="DT128" s="793"/>
      <c r="DU128" s="793"/>
      <c r="DV128" s="794" t="s">
        <v>441</v>
      </c>
      <c r="DW128" s="794"/>
      <c r="DX128" s="794"/>
      <c r="DY128" s="794"/>
      <c r="DZ128" s="795"/>
    </row>
    <row r="129" spans="1:131" s="226"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5195176</v>
      </c>
      <c r="AB129" s="780"/>
      <c r="AC129" s="780"/>
      <c r="AD129" s="780"/>
      <c r="AE129" s="781"/>
      <c r="AF129" s="782">
        <v>5473383</v>
      </c>
      <c r="AG129" s="780"/>
      <c r="AH129" s="780"/>
      <c r="AI129" s="780"/>
      <c r="AJ129" s="781"/>
      <c r="AK129" s="782">
        <v>5325987</v>
      </c>
      <c r="AL129" s="780"/>
      <c r="AM129" s="780"/>
      <c r="AN129" s="780"/>
      <c r="AO129" s="781"/>
      <c r="AP129" s="783"/>
      <c r="AQ129" s="784"/>
      <c r="AR129" s="784"/>
      <c r="AS129" s="784"/>
      <c r="AT129" s="785"/>
      <c r="AU129" s="229"/>
      <c r="AV129" s="229"/>
      <c r="AW129" s="229"/>
      <c r="AX129" s="751" t="s">
        <v>502</v>
      </c>
      <c r="AY129" s="752"/>
      <c r="AZ129" s="752"/>
      <c r="BA129" s="752"/>
      <c r="BB129" s="752"/>
      <c r="BC129" s="752"/>
      <c r="BD129" s="752"/>
      <c r="BE129" s="753"/>
      <c r="BF129" s="770" t="s">
        <v>486</v>
      </c>
      <c r="BG129" s="771"/>
      <c r="BH129" s="771"/>
      <c r="BI129" s="771"/>
      <c r="BJ129" s="771"/>
      <c r="BK129" s="771"/>
      <c r="BL129" s="772"/>
      <c r="BM129" s="770">
        <v>19.8</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749117</v>
      </c>
      <c r="AB130" s="780"/>
      <c r="AC130" s="780"/>
      <c r="AD130" s="780"/>
      <c r="AE130" s="781"/>
      <c r="AF130" s="782">
        <v>697575</v>
      </c>
      <c r="AG130" s="780"/>
      <c r="AH130" s="780"/>
      <c r="AI130" s="780"/>
      <c r="AJ130" s="781"/>
      <c r="AK130" s="782">
        <v>668106</v>
      </c>
      <c r="AL130" s="780"/>
      <c r="AM130" s="780"/>
      <c r="AN130" s="780"/>
      <c r="AO130" s="781"/>
      <c r="AP130" s="783"/>
      <c r="AQ130" s="784"/>
      <c r="AR130" s="784"/>
      <c r="AS130" s="784"/>
      <c r="AT130" s="785"/>
      <c r="AU130" s="229"/>
      <c r="AV130" s="229"/>
      <c r="AW130" s="229"/>
      <c r="AX130" s="751" t="s">
        <v>505</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4446059</v>
      </c>
      <c r="AB131" s="764"/>
      <c r="AC131" s="764"/>
      <c r="AD131" s="764"/>
      <c r="AE131" s="765"/>
      <c r="AF131" s="766">
        <v>4775808</v>
      </c>
      <c r="AG131" s="764"/>
      <c r="AH131" s="764"/>
      <c r="AI131" s="764"/>
      <c r="AJ131" s="765"/>
      <c r="AK131" s="766">
        <v>4657881</v>
      </c>
      <c r="AL131" s="764"/>
      <c r="AM131" s="764"/>
      <c r="AN131" s="764"/>
      <c r="AO131" s="765"/>
      <c r="AP131" s="767"/>
      <c r="AQ131" s="768"/>
      <c r="AR131" s="768"/>
      <c r="AS131" s="768"/>
      <c r="AT131" s="769"/>
      <c r="AU131" s="229"/>
      <c r="AV131" s="229"/>
      <c r="AW131" s="229"/>
      <c r="AX131" s="729" t="s">
        <v>507</v>
      </c>
      <c r="AY131" s="730"/>
      <c r="AZ131" s="730"/>
      <c r="BA131" s="730"/>
      <c r="BB131" s="730"/>
      <c r="BC131" s="730"/>
      <c r="BD131" s="730"/>
      <c r="BE131" s="731"/>
      <c r="BF131" s="732">
        <v>84.6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14.365193980000001</v>
      </c>
      <c r="AB132" s="745"/>
      <c r="AC132" s="745"/>
      <c r="AD132" s="745"/>
      <c r="AE132" s="746"/>
      <c r="AF132" s="747">
        <v>12.38682543</v>
      </c>
      <c r="AG132" s="745"/>
      <c r="AH132" s="745"/>
      <c r="AI132" s="745"/>
      <c r="AJ132" s="746"/>
      <c r="AK132" s="747">
        <v>12.416225320000001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13.9</v>
      </c>
      <c r="AB133" s="724"/>
      <c r="AC133" s="724"/>
      <c r="AD133" s="724"/>
      <c r="AE133" s="725"/>
      <c r="AF133" s="723">
        <v>13.7</v>
      </c>
      <c r="AG133" s="724"/>
      <c r="AH133" s="724"/>
      <c r="AI133" s="724"/>
      <c r="AJ133" s="725"/>
      <c r="AK133" s="723">
        <v>13</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qzaG60aZ/p9MGNwrG0usC0V71DWw3OiDgeftCJsYPZ8Vt0MAjbEILAg0SBJpsekkCRXtEyRLQD7v03Ls6gBsg==" saltValue="RAgGWeXjZ43NwxrJLN/iwA==" spinCount="100000" sheet="1" objects="1" scenarios="1" formatRows="0"/>
  <mergeCells count="2035">
    <mergeCell ref="B73:P73"/>
    <mergeCell ref="Q73:U73"/>
    <mergeCell ref="V73:Z73"/>
    <mergeCell ref="AA73:AE73"/>
    <mergeCell ref="AF73:AJ73"/>
    <mergeCell ref="AK73:AO73"/>
    <mergeCell ref="AP73:AT73"/>
    <mergeCell ref="AU73:AY73"/>
    <mergeCell ref="B75:P75"/>
    <mergeCell ref="Q75:U75"/>
    <mergeCell ref="V75:Z75"/>
    <mergeCell ref="AA75:AE75"/>
    <mergeCell ref="AF75:AJ75"/>
    <mergeCell ref="AK75:AO75"/>
    <mergeCell ref="AP75:AT75"/>
    <mergeCell ref="AU75:AY75"/>
    <mergeCell ref="AP74:AT74"/>
    <mergeCell ref="AU74:AY74"/>
    <mergeCell ref="AU33:AY33"/>
    <mergeCell ref="AZ33:BD33"/>
    <mergeCell ref="Q33:U33"/>
    <mergeCell ref="V33:Z33"/>
    <mergeCell ref="AA33:AE33"/>
    <mergeCell ref="AF33:AJ33"/>
    <mergeCell ref="AK33:AO33"/>
    <mergeCell ref="AP33:AT33"/>
    <mergeCell ref="AK32:AO32"/>
    <mergeCell ref="AP32:AT32"/>
    <mergeCell ref="AU32:AY32"/>
    <mergeCell ref="AZ32:BD32"/>
    <mergeCell ref="V32:Z32"/>
    <mergeCell ref="AA32:AE32"/>
    <mergeCell ref="AF32:AJ32"/>
    <mergeCell ref="B69:P69"/>
    <mergeCell ref="Q69:U69"/>
    <mergeCell ref="V69:Z69"/>
    <mergeCell ref="AA69:AE69"/>
    <mergeCell ref="AF69:AJ69"/>
    <mergeCell ref="AK69:AO69"/>
    <mergeCell ref="AP69:AT69"/>
    <mergeCell ref="AU69:AY69"/>
    <mergeCell ref="AK28:AO28"/>
    <mergeCell ref="AP28:AT28"/>
    <mergeCell ref="AU28:AY28"/>
    <mergeCell ref="AZ28:BD28"/>
    <mergeCell ref="AU30:AY30"/>
    <mergeCell ref="AZ30:BD30"/>
    <mergeCell ref="Q30:U30"/>
    <mergeCell ref="V30:Z30"/>
    <mergeCell ref="AA30:AE30"/>
    <mergeCell ref="AF30:AJ30"/>
    <mergeCell ref="AK30:AO30"/>
    <mergeCell ref="AP30:AT30"/>
    <mergeCell ref="AK29:AO29"/>
    <mergeCell ref="AP29:AT29"/>
    <mergeCell ref="AU29:AY29"/>
    <mergeCell ref="AZ29:BD29"/>
    <mergeCell ref="Q31:U31"/>
    <mergeCell ref="V31:Z31"/>
    <mergeCell ref="AA31:AE31"/>
    <mergeCell ref="AF31:AJ31"/>
    <mergeCell ref="AK31:AO31"/>
    <mergeCell ref="AP31:AT31"/>
    <mergeCell ref="AU31:AY31"/>
    <mergeCell ref="AZ31:BD31"/>
    <mergeCell ref="A2:BI2"/>
    <mergeCell ref="DJ2:DO2"/>
    <mergeCell ref="DQ2:DZ2"/>
    <mergeCell ref="A4:AY4"/>
    <mergeCell ref="BQ4:DZ4"/>
    <mergeCell ref="A5:P6"/>
    <mergeCell ref="Q5:U6"/>
    <mergeCell ref="V5:Z6"/>
    <mergeCell ref="AA5:AE6"/>
    <mergeCell ref="AF5:AJ6"/>
    <mergeCell ref="Q7:U7"/>
    <mergeCell ref="V7:Z7"/>
    <mergeCell ref="AA7:AE7"/>
    <mergeCell ref="AK7:AO7"/>
    <mergeCell ref="AP7:AT7"/>
    <mergeCell ref="DL7:DP7"/>
    <mergeCell ref="DQ7:DU7"/>
    <mergeCell ref="DV7:DZ7"/>
    <mergeCell ref="CH7:CL7"/>
    <mergeCell ref="CM7:CQ7"/>
    <mergeCell ref="CR7:CV7"/>
    <mergeCell ref="CW7:DA7"/>
    <mergeCell ref="DB7:DF7"/>
    <mergeCell ref="DG7:DK7"/>
    <mergeCell ref="DV5:DZ6"/>
    <mergeCell ref="B7:P7"/>
    <mergeCell ref="AF7:AJ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Q8:U8"/>
    <mergeCell ref="V8:Z8"/>
    <mergeCell ref="AA8:AE8"/>
    <mergeCell ref="AK8:AO8"/>
    <mergeCell ref="B8:P8"/>
    <mergeCell ref="AF8:AJ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Q23:U23"/>
    <mergeCell ref="V23:Z23"/>
    <mergeCell ref="AA23:AE23"/>
    <mergeCell ref="AF23:AJ23"/>
    <mergeCell ref="AK23:AO23"/>
    <mergeCell ref="AP23:AT23"/>
    <mergeCell ref="AU23:AY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9:U29"/>
    <mergeCell ref="V29:Z29"/>
    <mergeCell ref="AA29:AE29"/>
    <mergeCell ref="AF29:AJ29"/>
    <mergeCell ref="Q28:U28"/>
    <mergeCell ref="V28:Z28"/>
    <mergeCell ref="AA28:AE28"/>
    <mergeCell ref="AF28:AJ28"/>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E33:BI33"/>
    <mergeCell ref="BS33:CG33"/>
    <mergeCell ref="CH33:CL33"/>
    <mergeCell ref="CM33:CQ33"/>
    <mergeCell ref="DL32:DP32"/>
    <mergeCell ref="DQ32:DU32"/>
    <mergeCell ref="DV32:DZ32"/>
    <mergeCell ref="B33:P33"/>
    <mergeCell ref="CH32:CL32"/>
    <mergeCell ref="CM32:CQ32"/>
    <mergeCell ref="CR32:CV32"/>
    <mergeCell ref="CW32:DA32"/>
    <mergeCell ref="DB32:DF32"/>
    <mergeCell ref="DG32:DK32"/>
    <mergeCell ref="BE32:BI32"/>
    <mergeCell ref="BS32:CG32"/>
    <mergeCell ref="Q32:U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AF63:AJ63"/>
    <mergeCell ref="AK63:AO63"/>
    <mergeCell ref="AP63:AT63"/>
    <mergeCell ref="AU63:AY63"/>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B70:P70"/>
    <mergeCell ref="Q70:U70"/>
    <mergeCell ref="V70:Z70"/>
    <mergeCell ref="AA70:AE70"/>
    <mergeCell ref="AF70:AJ70"/>
    <mergeCell ref="AK70:AO70"/>
    <mergeCell ref="B71:P71"/>
    <mergeCell ref="Q71:U71"/>
    <mergeCell ref="V71:Z71"/>
    <mergeCell ref="AA71:AE71"/>
    <mergeCell ref="AF71:AJ71"/>
    <mergeCell ref="AK71:AO71"/>
    <mergeCell ref="AP71:AT71"/>
    <mergeCell ref="AU71:AY71"/>
    <mergeCell ref="AP70:AT70"/>
    <mergeCell ref="AU70:AY70"/>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yf4lTTfBlSOQgcOx8JtqVARV1nXHRzNmIzUiewv1lJciNPgmTqgEuM/4GfvHB6xizXcDN4LOUJLU+5wZnT2EUQ==" saltValue="X88+iZqitnG3OJ50lcva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N57Fe8wFCfhvfa4s93PBnvghAEhTJ4iKfJ49Yeeu7IZaSQBGv9doH5nl2S9VGKnzm28ynI8jvPI4WMwvvg1cA==" saltValue="9ZtrJSMMr3PTf0wao5Yw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519</v>
      </c>
      <c r="AL9" s="1131"/>
      <c r="AM9" s="1131"/>
      <c r="AN9" s="1132"/>
      <c r="AO9" s="277">
        <v>1689301</v>
      </c>
      <c r="AP9" s="277">
        <v>78165</v>
      </c>
      <c r="AQ9" s="278">
        <v>65553</v>
      </c>
      <c r="AR9" s="279">
        <v>19.2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520</v>
      </c>
      <c r="AL10" s="1131"/>
      <c r="AM10" s="1131"/>
      <c r="AN10" s="1132"/>
      <c r="AO10" s="280">
        <v>221315</v>
      </c>
      <c r="AP10" s="280">
        <v>10240</v>
      </c>
      <c r="AQ10" s="281">
        <v>8503</v>
      </c>
      <c r="AR10" s="282">
        <v>20.399999999999999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521</v>
      </c>
      <c r="AL11" s="1131"/>
      <c r="AM11" s="1131"/>
      <c r="AN11" s="1132"/>
      <c r="AO11" s="280" t="s">
        <v>522</v>
      </c>
      <c r="AP11" s="280" t="s">
        <v>522</v>
      </c>
      <c r="AQ11" s="281">
        <v>289</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523</v>
      </c>
      <c r="AL12" s="1131"/>
      <c r="AM12" s="1131"/>
      <c r="AN12" s="1132"/>
      <c r="AO12" s="280" t="s">
        <v>522</v>
      </c>
      <c r="AP12" s="280" t="s">
        <v>522</v>
      </c>
      <c r="AQ12" s="281">
        <v>23</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524</v>
      </c>
      <c r="AL13" s="1131"/>
      <c r="AM13" s="1131"/>
      <c r="AN13" s="1132"/>
      <c r="AO13" s="280">
        <v>40754</v>
      </c>
      <c r="AP13" s="280">
        <v>1886</v>
      </c>
      <c r="AQ13" s="281">
        <v>2667</v>
      </c>
      <c r="AR13" s="282">
        <v>-29.3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525</v>
      </c>
      <c r="AL14" s="1131"/>
      <c r="AM14" s="1131"/>
      <c r="AN14" s="1132"/>
      <c r="AO14" s="280" t="s">
        <v>522</v>
      </c>
      <c r="AP14" s="280" t="s">
        <v>522</v>
      </c>
      <c r="AQ14" s="281">
        <v>1163</v>
      </c>
      <c r="AR14" s="282" t="s">
        <v>522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526</v>
      </c>
      <c r="AL15" s="1134"/>
      <c r="AM15" s="1134"/>
      <c r="AN15" s="1135"/>
      <c r="AO15" s="280">
        <v>-119603</v>
      </c>
      <c r="AP15" s="280">
        <v>-5534</v>
      </c>
      <c r="AQ15" s="281">
        <v>-4250</v>
      </c>
      <c r="AR15" s="282">
        <v>30.2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191</v>
      </c>
      <c r="AL16" s="1134"/>
      <c r="AM16" s="1134"/>
      <c r="AN16" s="1135"/>
      <c r="AO16" s="280">
        <v>1831767</v>
      </c>
      <c r="AP16" s="280">
        <v>84757</v>
      </c>
      <c r="AQ16" s="281">
        <v>73949</v>
      </c>
      <c r="AR16" s="282">
        <v>14.6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531</v>
      </c>
      <c r="AL21" s="1137"/>
      <c r="AM21" s="1137"/>
      <c r="AN21" s="1138"/>
      <c r="AO21" s="293">
        <v>9.44</v>
      </c>
      <c r="AP21" s="294">
        <v>6.65</v>
      </c>
      <c r="AQ21" s="295">
        <v>2.79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532</v>
      </c>
      <c r="AL22" s="1137"/>
      <c r="AM22" s="1137"/>
      <c r="AN22" s="1138"/>
      <c r="AO22" s="298">
        <v>93.7</v>
      </c>
      <c r="AP22" s="299">
        <v>97</v>
      </c>
      <c r="AQ22" s="300">
        <v>-3.3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536</v>
      </c>
      <c r="AL32" s="1121"/>
      <c r="AM32" s="1121"/>
      <c r="AN32" s="1122"/>
      <c r="AO32" s="308">
        <v>1106875</v>
      </c>
      <c r="AP32" s="308">
        <v>51216</v>
      </c>
      <c r="AQ32" s="309">
        <v>33124</v>
      </c>
      <c r="AR32" s="310">
        <v>54.6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537</v>
      </c>
      <c r="AL33" s="1121"/>
      <c r="AM33" s="1121"/>
      <c r="AN33" s="1122"/>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538</v>
      </c>
      <c r="AL34" s="1121"/>
      <c r="AM34" s="1121"/>
      <c r="AN34" s="1122"/>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539</v>
      </c>
      <c r="AL35" s="1121"/>
      <c r="AM35" s="1121"/>
      <c r="AN35" s="1122"/>
      <c r="AO35" s="308">
        <v>124326</v>
      </c>
      <c r="AP35" s="308">
        <v>5753</v>
      </c>
      <c r="AQ35" s="309">
        <v>9022</v>
      </c>
      <c r="AR35" s="310">
        <v>-36.200000000000003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540</v>
      </c>
      <c r="AL36" s="1121"/>
      <c r="AM36" s="1121"/>
      <c r="AN36" s="1122"/>
      <c r="AO36" s="308">
        <v>21684</v>
      </c>
      <c r="AP36" s="308">
        <v>1003</v>
      </c>
      <c r="AQ36" s="309">
        <v>1987</v>
      </c>
      <c r="AR36" s="310">
        <v>-49.5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541</v>
      </c>
      <c r="AL37" s="1121"/>
      <c r="AM37" s="1121"/>
      <c r="AN37" s="1122"/>
      <c r="AO37" s="308" t="s">
        <v>522</v>
      </c>
      <c r="AP37" s="308" t="s">
        <v>522</v>
      </c>
      <c r="AQ37" s="309">
        <v>678</v>
      </c>
      <c r="AR37" s="310" t="s">
        <v>522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542</v>
      </c>
      <c r="AL38" s="1124"/>
      <c r="AM38" s="1124"/>
      <c r="AN38" s="1125"/>
      <c r="AO38" s="311" t="s">
        <v>522</v>
      </c>
      <c r="AP38" s="311" t="s">
        <v>522</v>
      </c>
      <c r="AQ38" s="312">
        <v>0</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543</v>
      </c>
      <c r="AL39" s="1124"/>
      <c r="AM39" s="1124"/>
      <c r="AN39" s="1125"/>
      <c r="AO39" s="308">
        <v>-6446</v>
      </c>
      <c r="AP39" s="308">
        <v>-298</v>
      </c>
      <c r="AQ39" s="309">
        <v>-3119</v>
      </c>
      <c r="AR39" s="310">
        <v>-90.4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544</v>
      </c>
      <c r="AL40" s="1121"/>
      <c r="AM40" s="1121"/>
      <c r="AN40" s="1122"/>
      <c r="AO40" s="308">
        <v>-668106</v>
      </c>
      <c r="AP40" s="308">
        <v>-30914</v>
      </c>
      <c r="AQ40" s="309">
        <v>-27108</v>
      </c>
      <c r="AR40" s="310">
        <v>14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303</v>
      </c>
      <c r="AL41" s="1127"/>
      <c r="AM41" s="1127"/>
      <c r="AN41" s="1128"/>
      <c r="AO41" s="308">
        <v>578333</v>
      </c>
      <c r="AP41" s="308">
        <v>26760</v>
      </c>
      <c r="AQ41" s="309">
        <v>14583</v>
      </c>
      <c r="AR41" s="310">
        <v>83.5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514</v>
      </c>
      <c r="AN49" s="1115" t="s">
        <v>548</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791747</v>
      </c>
      <c r="AN51" s="330">
        <v>35225</v>
      </c>
      <c r="AO51" s="331">
        <v>15.6</v>
      </c>
      <c r="AP51" s="332">
        <v>47387</v>
      </c>
      <c r="AQ51" s="333">
        <v>-9.1999999999999993</v>
      </c>
      <c r="AR51" s="334">
        <v>24.8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434534</v>
      </c>
      <c r="AN52" s="338">
        <v>19332</v>
      </c>
      <c r="AO52" s="339">
        <v>24.7</v>
      </c>
      <c r="AP52" s="340">
        <v>24928</v>
      </c>
      <c r="AQ52" s="341">
        <v>0.3</v>
      </c>
      <c r="AR52" s="342">
        <v>24.4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661223</v>
      </c>
      <c r="AN53" s="330">
        <v>29682</v>
      </c>
      <c r="AO53" s="331">
        <v>-15.7</v>
      </c>
      <c r="AP53" s="332">
        <v>51264</v>
      </c>
      <c r="AQ53" s="333">
        <v>8.1999999999999993</v>
      </c>
      <c r="AR53" s="334">
        <v>-23.9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418073</v>
      </c>
      <c r="AN54" s="338">
        <v>18767</v>
      </c>
      <c r="AO54" s="339">
        <v>-2.9</v>
      </c>
      <c r="AP54" s="340">
        <v>26040</v>
      </c>
      <c r="AQ54" s="341">
        <v>4.5</v>
      </c>
      <c r="AR54" s="342">
        <v>-7.4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784530</v>
      </c>
      <c r="AN55" s="330">
        <v>35390</v>
      </c>
      <c r="AO55" s="331">
        <v>19.2</v>
      </c>
      <c r="AP55" s="332">
        <v>52068</v>
      </c>
      <c r="AQ55" s="333">
        <v>1.6</v>
      </c>
      <c r="AR55" s="334">
        <v>17.600000000000001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273608</v>
      </c>
      <c r="AN56" s="338">
        <v>12342</v>
      </c>
      <c r="AO56" s="339">
        <v>-34.200000000000003</v>
      </c>
      <c r="AP56" s="340">
        <v>26936</v>
      </c>
      <c r="AQ56" s="341">
        <v>3.4</v>
      </c>
      <c r="AR56" s="342">
        <v>-37.6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857842</v>
      </c>
      <c r="AN57" s="330">
        <v>39153</v>
      </c>
      <c r="AO57" s="331">
        <v>10.6</v>
      </c>
      <c r="AP57" s="332">
        <v>47161</v>
      </c>
      <c r="AQ57" s="333">
        <v>-9.4</v>
      </c>
      <c r="AR57" s="334">
        <v>20</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301470</v>
      </c>
      <c r="AN58" s="338">
        <v>13759</v>
      </c>
      <c r="AO58" s="339">
        <v>11.5</v>
      </c>
      <c r="AP58" s="340">
        <v>24595</v>
      </c>
      <c r="AQ58" s="341">
        <v>-8.6999999999999993</v>
      </c>
      <c r="AR58" s="342">
        <v>20.2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1027212</v>
      </c>
      <c r="AN59" s="330">
        <v>47530</v>
      </c>
      <c r="AO59" s="331">
        <v>21.4</v>
      </c>
      <c r="AP59" s="332">
        <v>43423</v>
      </c>
      <c r="AQ59" s="333">
        <v>-7.9</v>
      </c>
      <c r="AR59" s="334">
        <v>29.3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462942</v>
      </c>
      <c r="AN60" s="338">
        <v>21421</v>
      </c>
      <c r="AO60" s="339">
        <v>55.7</v>
      </c>
      <c r="AP60" s="340">
        <v>22207</v>
      </c>
      <c r="AQ60" s="341">
        <v>-9.6999999999999993</v>
      </c>
      <c r="AR60" s="342">
        <v>65.400000000000006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824511</v>
      </c>
      <c r="AN61" s="345">
        <v>37396</v>
      </c>
      <c r="AO61" s="346">
        <v>10.199999999999999</v>
      </c>
      <c r="AP61" s="347">
        <v>48261</v>
      </c>
      <c r="AQ61" s="348">
        <v>-3.3</v>
      </c>
      <c r="AR61" s="334">
        <v>13.5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378125</v>
      </c>
      <c r="AN62" s="338">
        <v>17124</v>
      </c>
      <c r="AO62" s="339">
        <v>11</v>
      </c>
      <c r="AP62" s="340">
        <v>24941</v>
      </c>
      <c r="AQ62" s="341">
        <v>-2</v>
      </c>
      <c r="AR62" s="342">
        <v>13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mn9Hg2nqUvKTun8Rm2stPEx0vB8/Rb43JsurtXAb5VEzJBE596UjsSBBMf1KljGW3mCGMjwKtf4jef8JycCULA==" saltValue="AN82aAdMc5Pk5irCv6Dt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2OcM7DSUGx203MY48UDWGc6i6eDqkxRnkndSBxssvvvpnbb/H+/hkzqmTqAhHJ054AhjTmTGQRG7eFTnoy7tNQ==" saltValue="OwWgGDaF7EdeqWqWvVG4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R+wwWM+psddeX8GVvBRP+p08WWmozcMCRGj9+jgDC5AqLI13GOJM5dCSvLfOnY3McFx7QVZIXoY2p5aaFj2RDg==" saltValue="+5NWhnUKBK4wu7yh7HCh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19.52</v>
      </c>
      <c r="G47" s="12">
        <v>18.3</v>
      </c>
      <c r="H47" s="12">
        <v>17.2</v>
      </c>
      <c r="I47" s="12">
        <v>16.84</v>
      </c>
      <c r="J47" s="13">
        <v>18.920000000000002</v>
      </c>
    </row>
    <row r="48" spans="2:10" ht="57.75" customHeight="1" x14ac:dyDescent="0.2">
      <c r="B48" s="14"/>
      <c r="C48" s="1141" t="s">
        <v>4</v>
      </c>
      <c r="D48" s="1141"/>
      <c r="E48" s="1142"/>
      <c r="F48" s="15">
        <v>2.65</v>
      </c>
      <c r="G48" s="16">
        <v>4.1100000000000003</v>
      </c>
      <c r="H48" s="16">
        <v>4.17</v>
      </c>
      <c r="I48" s="16">
        <v>6.48</v>
      </c>
      <c r="J48" s="17">
        <v>5.34</v>
      </c>
    </row>
    <row r="49" spans="2:10" ht="57.75" customHeight="1" thickBot="1" x14ac:dyDescent="0.25">
      <c r="B49" s="18"/>
      <c r="C49" s="1143" t="s">
        <v>5</v>
      </c>
      <c r="D49" s="1143"/>
      <c r="E49" s="1144"/>
      <c r="F49" s="19">
        <v>0.03</v>
      </c>
      <c r="G49" s="20">
        <v>0.18</v>
      </c>
      <c r="H49" s="20">
        <v>1.1100000000000001</v>
      </c>
      <c r="I49" s="20">
        <v>5.27</v>
      </c>
      <c r="J49" s="21">
        <v>2.0299999999999998</v>
      </c>
    </row>
    <row r="50" spans="2:10" ht="13.2" x14ac:dyDescent="0.2"/>
  </sheetData>
  <sheetProtection algorithmName="SHA-512" hashValue="D02nukK6AW2J0jCxyx2cbuHNE0/tbyaYgkhUt4qqYvVYCjMdyZBqnr1J/KWgyUmpEq/CBXZ1ecsKr3S35nQzAA==" saltValue="DIuknZeUI/4T1vJZ7DXN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569</v>
      </c>
      <c r="D34" s="1151"/>
      <c r="E34" s="1152"/>
      <c r="F34" s="32">
        <v>21.21</v>
      </c>
      <c r="G34" s="33">
        <v>22.75</v>
      </c>
      <c r="H34" s="33">
        <v>22.12</v>
      </c>
      <c r="I34" s="33">
        <v>19.73</v>
      </c>
      <c r="J34" s="34">
        <v>18.47</v>
      </c>
      <c r="K34" s="22"/>
      <c r="L34" s="22"/>
      <c r="M34" s="22"/>
      <c r="N34" s="22"/>
      <c r="O34" s="22"/>
      <c r="P34" s="22"/>
    </row>
    <row r="35" spans="1:16" ht="39" customHeight="1" x14ac:dyDescent="0.2">
      <c r="A35" s="22"/>
      <c r="B35" s="35"/>
      <c r="C35" s="1145" t="s">
        <v>570</v>
      </c>
      <c r="D35" s="1146"/>
      <c r="E35" s="1147"/>
      <c r="F35" s="36">
        <v>2.64</v>
      </c>
      <c r="G35" s="37">
        <v>4.0999999999999996</v>
      </c>
      <c r="H35" s="37">
        <v>4.1500000000000004</v>
      </c>
      <c r="I35" s="37">
        <v>6.44</v>
      </c>
      <c r="J35" s="38">
        <v>5.33</v>
      </c>
      <c r="K35" s="22"/>
      <c r="L35" s="22"/>
      <c r="M35" s="22"/>
      <c r="N35" s="22"/>
      <c r="O35" s="22"/>
      <c r="P35" s="22"/>
    </row>
    <row r="36" spans="1:16" ht="39" customHeight="1" x14ac:dyDescent="0.2">
      <c r="A36" s="22"/>
      <c r="B36" s="35"/>
      <c r="C36" s="1145" t="s">
        <v>571</v>
      </c>
      <c r="D36" s="1146"/>
      <c r="E36" s="1147"/>
      <c r="F36" s="36">
        <v>0.46</v>
      </c>
      <c r="G36" s="37">
        <v>1.73</v>
      </c>
      <c r="H36" s="37">
        <v>1.44</v>
      </c>
      <c r="I36" s="37">
        <v>1.2</v>
      </c>
      <c r="J36" s="38">
        <v>2.04</v>
      </c>
      <c r="K36" s="22"/>
      <c r="L36" s="22"/>
      <c r="M36" s="22"/>
      <c r="N36" s="22"/>
      <c r="O36" s="22"/>
      <c r="P36" s="22"/>
    </row>
    <row r="37" spans="1:16" ht="39" customHeight="1" x14ac:dyDescent="0.2">
      <c r="A37" s="22"/>
      <c r="B37" s="35"/>
      <c r="C37" s="1145" t="s">
        <v>572</v>
      </c>
      <c r="D37" s="1146"/>
      <c r="E37" s="1147"/>
      <c r="F37" s="36">
        <v>0.05</v>
      </c>
      <c r="G37" s="37">
        <v>0.04</v>
      </c>
      <c r="H37" s="37">
        <v>0.05</v>
      </c>
      <c r="I37" s="37">
        <v>0.04</v>
      </c>
      <c r="J37" s="38">
        <v>0.04</v>
      </c>
      <c r="K37" s="22"/>
      <c r="L37" s="22"/>
      <c r="M37" s="22"/>
      <c r="N37" s="22"/>
      <c r="O37" s="22"/>
      <c r="P37" s="22"/>
    </row>
    <row r="38" spans="1:16" ht="39" customHeight="1" x14ac:dyDescent="0.2">
      <c r="A38" s="22"/>
      <c r="B38" s="35"/>
      <c r="C38" s="1145" t="s">
        <v>573</v>
      </c>
      <c r="D38" s="1146"/>
      <c r="E38" s="1147"/>
      <c r="F38" s="36">
        <v>0.26</v>
      </c>
      <c r="G38" s="37">
        <v>0.35</v>
      </c>
      <c r="H38" s="37">
        <v>0.74</v>
      </c>
      <c r="I38" s="37">
        <v>0.28999999999999998</v>
      </c>
      <c r="J38" s="38">
        <v>0.01</v>
      </c>
      <c r="K38" s="22"/>
      <c r="L38" s="22"/>
      <c r="M38" s="22"/>
      <c r="N38" s="22"/>
      <c r="O38" s="22"/>
      <c r="P38" s="22"/>
    </row>
    <row r="39" spans="1:16" ht="39" customHeight="1" x14ac:dyDescent="0.2">
      <c r="A39" s="22"/>
      <c r="B39" s="35"/>
      <c r="C39" s="1145" t="s">
        <v>574</v>
      </c>
      <c r="D39" s="1146"/>
      <c r="E39" s="1147"/>
      <c r="F39" s="36">
        <v>0</v>
      </c>
      <c r="G39" s="37">
        <v>0</v>
      </c>
      <c r="H39" s="37">
        <v>0</v>
      </c>
      <c r="I39" s="37">
        <v>0.03</v>
      </c>
      <c r="J39" s="38">
        <v>0</v>
      </c>
      <c r="K39" s="22"/>
      <c r="L39" s="22"/>
      <c r="M39" s="22"/>
      <c r="N39" s="22"/>
      <c r="O39" s="22"/>
      <c r="P39" s="22"/>
    </row>
    <row r="40" spans="1:16" ht="39" customHeight="1" x14ac:dyDescent="0.2">
      <c r="A40" s="22"/>
      <c r="B40" s="35"/>
      <c r="C40" s="1145" t="s">
        <v>575</v>
      </c>
      <c r="D40" s="1146"/>
      <c r="E40" s="1147"/>
      <c r="F40" s="36">
        <v>0</v>
      </c>
      <c r="G40" s="37">
        <v>0</v>
      </c>
      <c r="H40" s="37">
        <v>0</v>
      </c>
      <c r="I40" s="37">
        <v>0</v>
      </c>
      <c r="J40" s="38">
        <v>0</v>
      </c>
      <c r="K40" s="22"/>
      <c r="L40" s="22"/>
      <c r="M40" s="22"/>
      <c r="N40" s="22"/>
      <c r="O40" s="22"/>
      <c r="P40" s="22"/>
    </row>
    <row r="41" spans="1:16" ht="39" customHeight="1" x14ac:dyDescent="0.2">
      <c r="A41" s="22"/>
      <c r="B41" s="35"/>
      <c r="C41" s="1145" t="s">
        <v>576</v>
      </c>
      <c r="D41" s="1146"/>
      <c r="E41" s="1147"/>
      <c r="F41" s="36">
        <v>0.19</v>
      </c>
      <c r="G41" s="37">
        <v>0.21</v>
      </c>
      <c r="H41" s="37">
        <v>0.34</v>
      </c>
      <c r="I41" s="37">
        <v>0.34</v>
      </c>
      <c r="J41" s="38">
        <v>0</v>
      </c>
      <c r="K41" s="22"/>
      <c r="L41" s="22"/>
      <c r="M41" s="22"/>
      <c r="N41" s="22"/>
      <c r="O41" s="22"/>
      <c r="P41" s="22"/>
    </row>
    <row r="42" spans="1:16" ht="39" customHeight="1" x14ac:dyDescent="0.2">
      <c r="A42" s="22"/>
      <c r="B42" s="39"/>
      <c r="C42" s="1145" t="s">
        <v>577</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578</v>
      </c>
      <c r="D43" s="1149"/>
      <c r="E43" s="1150"/>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FQkbuVxuqNsl0qUjk+g02PNvJTSX3QffpO0DaiYFvPsExNzmx9bo/5ZEmXtrwYc7CtZzodbrMfDeO5KPbZtKQ==" saltValue="MTJR/xoD1gsQoqmsiJ/x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1150</v>
      </c>
      <c r="L45" s="60">
        <v>1192</v>
      </c>
      <c r="M45" s="60">
        <v>1212</v>
      </c>
      <c r="N45" s="60">
        <v>1141</v>
      </c>
      <c r="O45" s="61">
        <v>1107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127</v>
      </c>
      <c r="L48" s="64">
        <v>131</v>
      </c>
      <c r="M48" s="64">
        <v>126</v>
      </c>
      <c r="N48" s="64">
        <v>119</v>
      </c>
      <c r="O48" s="65">
        <v>124</v>
      </c>
      <c r="P48" s="48"/>
      <c r="Q48" s="48"/>
      <c r="R48" s="48"/>
      <c r="S48" s="48"/>
      <c r="T48" s="48"/>
      <c r="U48" s="48"/>
    </row>
    <row r="49" spans="1:21" ht="30.75" customHeight="1" x14ac:dyDescent="0.2">
      <c r="A49" s="48"/>
      <c r="B49" s="1178"/>
      <c r="C49" s="1179"/>
      <c r="D49" s="62"/>
      <c r="E49" s="1155" t="s">
        <v>16</v>
      </c>
      <c r="F49" s="1155"/>
      <c r="G49" s="1155"/>
      <c r="H49" s="1155"/>
      <c r="I49" s="1155"/>
      <c r="J49" s="1156"/>
      <c r="K49" s="63">
        <v>76</v>
      </c>
      <c r="L49" s="64">
        <v>71</v>
      </c>
      <c r="M49" s="64">
        <v>67</v>
      </c>
      <c r="N49" s="64">
        <v>44</v>
      </c>
      <c r="O49" s="65">
        <v>22</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522</v>
      </c>
      <c r="L50" s="64" t="s">
        <v>522</v>
      </c>
      <c r="M50" s="64" t="s">
        <v>522</v>
      </c>
      <c r="N50" s="64" t="s">
        <v>522</v>
      </c>
      <c r="O50" s="65" t="s">
        <v>522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v>0</v>
      </c>
      <c r="M51" s="64" t="s">
        <v>522</v>
      </c>
      <c r="N51" s="64">
        <v>0</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804</v>
      </c>
      <c r="L52" s="64">
        <v>784</v>
      </c>
      <c r="M52" s="64">
        <v>766</v>
      </c>
      <c r="N52" s="64">
        <v>713</v>
      </c>
      <c r="O52" s="65">
        <v>674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549</v>
      </c>
      <c r="L53" s="69">
        <v>610</v>
      </c>
      <c r="M53" s="69">
        <v>639</v>
      </c>
      <c r="N53" s="69">
        <v>591</v>
      </c>
      <c r="O53" s="70">
        <v>579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tdL8Gj/8Hj9sRBeNFKfVk44d+Hb1HuxqliMYb7iHXeCPr0nEao5YWBKGuhFDY5Z97Rhp3T/E/dFievkwYg8w==" saltValue="VV6hF2EYfQTQuaAzJsfb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1">
        <v>12142</v>
      </c>
      <c r="J41" s="352">
        <v>11593</v>
      </c>
      <c r="K41" s="352">
        <v>11018</v>
      </c>
      <c r="L41" s="352">
        <v>10744</v>
      </c>
      <c r="M41" s="353">
        <v>10525</v>
      </c>
    </row>
    <row r="42" spans="2:13" ht="27.75" customHeight="1" x14ac:dyDescent="0.2">
      <c r="B42" s="1186"/>
      <c r="C42" s="1187"/>
      <c r="D42" s="106"/>
      <c r="E42" s="1190" t="s">
        <v>34</v>
      </c>
      <c r="F42" s="1190"/>
      <c r="G42" s="1190"/>
      <c r="H42" s="1191"/>
      <c r="I42" s="354">
        <v>6</v>
      </c>
      <c r="J42" s="355">
        <v>4</v>
      </c>
      <c r="K42" s="355">
        <v>3</v>
      </c>
      <c r="L42" s="355">
        <v>1</v>
      </c>
      <c r="M42" s="356">
        <v>1</v>
      </c>
    </row>
    <row r="43" spans="2:13" ht="27.75" customHeight="1" x14ac:dyDescent="0.2">
      <c r="B43" s="1186"/>
      <c r="C43" s="1187"/>
      <c r="D43" s="106"/>
      <c r="E43" s="1190" t="s">
        <v>35</v>
      </c>
      <c r="F43" s="1190"/>
      <c r="G43" s="1190"/>
      <c r="H43" s="1191"/>
      <c r="I43" s="354">
        <v>1868</v>
      </c>
      <c r="J43" s="355">
        <v>1767</v>
      </c>
      <c r="K43" s="355">
        <v>1719</v>
      </c>
      <c r="L43" s="355">
        <v>1588</v>
      </c>
      <c r="M43" s="356">
        <v>1461</v>
      </c>
    </row>
    <row r="44" spans="2:13" ht="27.75" customHeight="1" x14ac:dyDescent="0.2">
      <c r="B44" s="1186"/>
      <c r="C44" s="1187"/>
      <c r="D44" s="106"/>
      <c r="E44" s="1190" t="s">
        <v>36</v>
      </c>
      <c r="F44" s="1190"/>
      <c r="G44" s="1190"/>
      <c r="H44" s="1191"/>
      <c r="I44" s="354">
        <v>353</v>
      </c>
      <c r="J44" s="355">
        <v>267</v>
      </c>
      <c r="K44" s="355">
        <v>187</v>
      </c>
      <c r="L44" s="355">
        <v>169</v>
      </c>
      <c r="M44" s="356">
        <v>168</v>
      </c>
    </row>
    <row r="45" spans="2:13" ht="27.75" customHeight="1" x14ac:dyDescent="0.2">
      <c r="B45" s="1186"/>
      <c r="C45" s="1187"/>
      <c r="D45" s="106"/>
      <c r="E45" s="1190" t="s">
        <v>37</v>
      </c>
      <c r="F45" s="1190"/>
      <c r="G45" s="1190"/>
      <c r="H45" s="1191"/>
      <c r="I45" s="354">
        <v>541</v>
      </c>
      <c r="J45" s="355">
        <v>471</v>
      </c>
      <c r="K45" s="355">
        <v>474</v>
      </c>
      <c r="L45" s="355">
        <v>530</v>
      </c>
      <c r="M45" s="356">
        <v>471</v>
      </c>
    </row>
    <row r="46" spans="2:13" ht="27.75" customHeight="1" x14ac:dyDescent="0.2">
      <c r="B46" s="1186"/>
      <c r="C46" s="1187"/>
      <c r="D46" s="107"/>
      <c r="E46" s="1190" t="s">
        <v>38</v>
      </c>
      <c r="F46" s="1190"/>
      <c r="G46" s="1190"/>
      <c r="H46" s="1191"/>
      <c r="I46" s="354" t="s">
        <v>522</v>
      </c>
      <c r="J46" s="355" t="s">
        <v>522</v>
      </c>
      <c r="K46" s="355" t="s">
        <v>522</v>
      </c>
      <c r="L46" s="355" t="s">
        <v>522</v>
      </c>
      <c r="M46" s="356" t="s">
        <v>522</v>
      </c>
    </row>
    <row r="47" spans="2:13" ht="27.75" customHeight="1" x14ac:dyDescent="0.2">
      <c r="B47" s="1186"/>
      <c r="C47" s="1187"/>
      <c r="D47" s="108"/>
      <c r="E47" s="1200" t="s">
        <v>39</v>
      </c>
      <c r="F47" s="1201"/>
      <c r="G47" s="1201"/>
      <c r="H47" s="1202"/>
      <c r="I47" s="354" t="s">
        <v>522</v>
      </c>
      <c r="J47" s="355" t="s">
        <v>522</v>
      </c>
      <c r="K47" s="355" t="s">
        <v>522</v>
      </c>
      <c r="L47" s="355" t="s">
        <v>522</v>
      </c>
      <c r="M47" s="356" t="s">
        <v>522</v>
      </c>
    </row>
    <row r="48" spans="2:13" ht="27.75" customHeight="1" x14ac:dyDescent="0.2">
      <c r="B48" s="1186"/>
      <c r="C48" s="1187"/>
      <c r="D48" s="106"/>
      <c r="E48" s="1190" t="s">
        <v>40</v>
      </c>
      <c r="F48" s="1190"/>
      <c r="G48" s="1190"/>
      <c r="H48" s="1191"/>
      <c r="I48" s="354" t="s">
        <v>522</v>
      </c>
      <c r="J48" s="355" t="s">
        <v>522</v>
      </c>
      <c r="K48" s="355" t="s">
        <v>522</v>
      </c>
      <c r="L48" s="355" t="s">
        <v>522</v>
      </c>
      <c r="M48" s="356" t="s">
        <v>522</v>
      </c>
    </row>
    <row r="49" spans="2:13" ht="27.75" customHeight="1" x14ac:dyDescent="0.2">
      <c r="B49" s="1188"/>
      <c r="C49" s="1189"/>
      <c r="D49" s="106"/>
      <c r="E49" s="1190" t="s">
        <v>41</v>
      </c>
      <c r="F49" s="1190"/>
      <c r="G49" s="1190"/>
      <c r="H49" s="1191"/>
      <c r="I49" s="354" t="s">
        <v>522</v>
      </c>
      <c r="J49" s="355" t="s">
        <v>522</v>
      </c>
      <c r="K49" s="355" t="s">
        <v>522</v>
      </c>
      <c r="L49" s="355" t="s">
        <v>522</v>
      </c>
      <c r="M49" s="356" t="s">
        <v>522</v>
      </c>
    </row>
    <row r="50" spans="2:13" ht="27.75" customHeight="1" x14ac:dyDescent="0.2">
      <c r="B50" s="1184" t="s">
        <v>42</v>
      </c>
      <c r="C50" s="1185"/>
      <c r="D50" s="109"/>
      <c r="E50" s="1190" t="s">
        <v>43</v>
      </c>
      <c r="F50" s="1190"/>
      <c r="G50" s="1190"/>
      <c r="H50" s="1191"/>
      <c r="I50" s="354">
        <v>1983</v>
      </c>
      <c r="J50" s="355">
        <v>1790</v>
      </c>
      <c r="K50" s="355">
        <v>1813</v>
      </c>
      <c r="L50" s="355">
        <v>1976</v>
      </c>
      <c r="M50" s="356">
        <v>2092</v>
      </c>
    </row>
    <row r="51" spans="2:13" ht="27.75" customHeight="1" x14ac:dyDescent="0.2">
      <c r="B51" s="1186"/>
      <c r="C51" s="1187"/>
      <c r="D51" s="106"/>
      <c r="E51" s="1190" t="s">
        <v>44</v>
      </c>
      <c r="F51" s="1190"/>
      <c r="G51" s="1190"/>
      <c r="H51" s="1191"/>
      <c r="I51" s="354">
        <v>113</v>
      </c>
      <c r="J51" s="355">
        <v>85</v>
      </c>
      <c r="K51" s="355">
        <v>49</v>
      </c>
      <c r="L51" s="355">
        <v>13</v>
      </c>
      <c r="M51" s="356">
        <v>9</v>
      </c>
    </row>
    <row r="52" spans="2:13" ht="27.75" customHeight="1" x14ac:dyDescent="0.2">
      <c r="B52" s="1188"/>
      <c r="C52" s="1189"/>
      <c r="D52" s="106"/>
      <c r="E52" s="1190" t="s">
        <v>45</v>
      </c>
      <c r="F52" s="1190"/>
      <c r="G52" s="1190"/>
      <c r="H52" s="1191"/>
      <c r="I52" s="354">
        <v>7618</v>
      </c>
      <c r="J52" s="355">
        <v>7357</v>
      </c>
      <c r="K52" s="355">
        <v>6993</v>
      </c>
      <c r="L52" s="355">
        <v>6941</v>
      </c>
      <c r="M52" s="356">
        <v>6581</v>
      </c>
    </row>
    <row r="53" spans="2:13" ht="27.75" customHeight="1" thickBot="1" x14ac:dyDescent="0.25">
      <c r="B53" s="1192" t="s">
        <v>46</v>
      </c>
      <c r="C53" s="1193"/>
      <c r="D53" s="110"/>
      <c r="E53" s="1194" t="s">
        <v>47</v>
      </c>
      <c r="F53" s="1194"/>
      <c r="G53" s="1194"/>
      <c r="H53" s="1195"/>
      <c r="I53" s="357">
        <v>5197</v>
      </c>
      <c r="J53" s="358">
        <v>4871</v>
      </c>
      <c r="K53" s="358">
        <v>4545</v>
      </c>
      <c r="L53" s="358">
        <v>4103</v>
      </c>
      <c r="M53" s="359">
        <v>3944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G06OnfoijT3obuLQph0VNs6cuipGjk/Lo6NywIRADvMIxFYaf4Z3bWBv/sBSTFlqfJT3TzT0a92OiniSfj7Gg==" saltValue="ID2druhwwpssK6zlQr5U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05" t="s">
        <v>50</v>
      </c>
      <c r="D55" s="1205"/>
      <c r="E55" s="1206"/>
      <c r="F55" s="122">
        <v>893</v>
      </c>
      <c r="G55" s="122">
        <v>922</v>
      </c>
      <c r="H55" s="123">
        <v>1008</v>
      </c>
    </row>
    <row r="56" spans="2:8" ht="52.5" customHeight="1" x14ac:dyDescent="0.2">
      <c r="B56" s="124"/>
      <c r="C56" s="1207" t="s">
        <v>51</v>
      </c>
      <c r="D56" s="1207"/>
      <c r="E56" s="1208"/>
      <c r="F56" s="125">
        <v>12</v>
      </c>
      <c r="G56" s="125">
        <v>82</v>
      </c>
      <c r="H56" s="126">
        <v>0</v>
      </c>
    </row>
    <row r="57" spans="2:8" ht="53.25" customHeight="1" x14ac:dyDescent="0.2">
      <c r="B57" s="124"/>
      <c r="C57" s="1209" t="s">
        <v>52</v>
      </c>
      <c r="D57" s="1209"/>
      <c r="E57" s="1210"/>
      <c r="F57" s="127">
        <v>199</v>
      </c>
      <c r="G57" s="127">
        <v>251</v>
      </c>
      <c r="H57" s="128">
        <v>445</v>
      </c>
    </row>
    <row r="58" spans="2:8" ht="45.75" customHeight="1" x14ac:dyDescent="0.2">
      <c r="B58" s="129"/>
      <c r="C58" s="1211" t="s">
        <v>594</v>
      </c>
      <c r="D58" s="1212"/>
      <c r="E58" s="1213"/>
      <c r="F58" s="360">
        <v>151</v>
      </c>
      <c r="G58" s="360">
        <v>207</v>
      </c>
      <c r="H58" s="361">
        <v>398</v>
      </c>
    </row>
    <row r="59" spans="2:8" ht="45.75" customHeight="1" x14ac:dyDescent="0.2">
      <c r="B59" s="129"/>
      <c r="C59" s="1211" t="s">
        <v>595</v>
      </c>
      <c r="D59" s="1212"/>
      <c r="E59" s="1213"/>
      <c r="F59" s="360">
        <v>21</v>
      </c>
      <c r="G59" s="360">
        <v>21</v>
      </c>
      <c r="H59" s="361">
        <v>22</v>
      </c>
    </row>
    <row r="60" spans="2:8" ht="45.75" customHeight="1" x14ac:dyDescent="0.2">
      <c r="B60" s="129"/>
      <c r="C60" s="1211" t="s">
        <v>596</v>
      </c>
      <c r="D60" s="1212"/>
      <c r="E60" s="1213"/>
      <c r="F60" s="360">
        <v>13</v>
      </c>
      <c r="G60" s="360">
        <v>9</v>
      </c>
      <c r="H60" s="361">
        <v>8</v>
      </c>
    </row>
    <row r="61" spans="2:8" ht="45.75" customHeight="1" x14ac:dyDescent="0.2">
      <c r="B61" s="129"/>
      <c r="C61" s="1211" t="s">
        <v>597</v>
      </c>
      <c r="D61" s="1212"/>
      <c r="E61" s="1213"/>
      <c r="F61" s="360">
        <v>9</v>
      </c>
      <c r="G61" s="360">
        <v>9</v>
      </c>
      <c r="H61" s="361">
        <v>7</v>
      </c>
    </row>
    <row r="62" spans="2:8" ht="45.75" customHeight="1" thickBot="1" x14ac:dyDescent="0.25">
      <c r="B62" s="130"/>
      <c r="C62" s="1214" t="s">
        <v>598</v>
      </c>
      <c r="D62" s="1215"/>
      <c r="E62" s="1216"/>
      <c r="F62" s="362">
        <v>2</v>
      </c>
      <c r="G62" s="362">
        <v>3</v>
      </c>
      <c r="H62" s="363">
        <v>7</v>
      </c>
    </row>
    <row r="63" spans="2:8" ht="52.5" customHeight="1" thickBot="1" x14ac:dyDescent="0.25">
      <c r="B63" s="131"/>
      <c r="C63" s="1203" t="s">
        <v>53</v>
      </c>
      <c r="D63" s="1203"/>
      <c r="E63" s="1204"/>
      <c r="F63" s="132">
        <v>1105</v>
      </c>
      <c r="G63" s="132">
        <v>1255</v>
      </c>
      <c r="H63" s="133">
        <v>1453</v>
      </c>
    </row>
    <row r="64" spans="2:8" ht="13.2" x14ac:dyDescent="0.2"/>
  </sheetData>
  <sheetProtection algorithmName="SHA-512" hashValue="Ahopu+IpKAUsn+Rt/efm1vk/ztOYpWNIuHjg7ROKrptcTaxyI7JUI1YmK7ln81M3IyAPMGFk3vEf7q8duB2U0w==" saltValue="1/f2ALHuawuplvHsmU9/r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6FD1-A2B5-4CF4-99A0-72FFB76F7B3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602</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v>122.9</v>
      </c>
      <c r="BQ51" s="1255"/>
      <c r="BR51" s="1255"/>
      <c r="BS51" s="1255"/>
      <c r="BT51" s="1255"/>
      <c r="BU51" s="1255"/>
      <c r="BV51" s="1255"/>
      <c r="BW51" s="1255"/>
      <c r="BX51" s="1255">
        <v>115.3</v>
      </c>
      <c r="BY51" s="1255"/>
      <c r="BZ51" s="1255"/>
      <c r="CA51" s="1255"/>
      <c r="CB51" s="1255"/>
      <c r="CC51" s="1255"/>
      <c r="CD51" s="1255"/>
      <c r="CE51" s="1255"/>
      <c r="CF51" s="1255">
        <v>102.2</v>
      </c>
      <c r="CG51" s="1255"/>
      <c r="CH51" s="1255"/>
      <c r="CI51" s="1255"/>
      <c r="CJ51" s="1255"/>
      <c r="CK51" s="1255"/>
      <c r="CL51" s="1255"/>
      <c r="CM51" s="1255"/>
      <c r="CN51" s="1255">
        <v>85.9</v>
      </c>
      <c r="CO51" s="1255"/>
      <c r="CP51" s="1255"/>
      <c r="CQ51" s="1255"/>
      <c r="CR51" s="1255"/>
      <c r="CS51" s="1255"/>
      <c r="CT51" s="1255"/>
      <c r="CU51" s="1255"/>
      <c r="CV51" s="1255">
        <v>84.6</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67.900000000000006</v>
      </c>
      <c r="BQ53" s="1255"/>
      <c r="BR53" s="1255"/>
      <c r="BS53" s="1255"/>
      <c r="BT53" s="1255"/>
      <c r="BU53" s="1255"/>
      <c r="BV53" s="1255"/>
      <c r="BW53" s="1255"/>
      <c r="BX53" s="1255">
        <v>69.099999999999994</v>
      </c>
      <c r="BY53" s="1255"/>
      <c r="BZ53" s="1255"/>
      <c r="CA53" s="1255"/>
      <c r="CB53" s="1255"/>
      <c r="CC53" s="1255"/>
      <c r="CD53" s="1255"/>
      <c r="CE53" s="1255"/>
      <c r="CF53" s="1255">
        <v>70.3</v>
      </c>
      <c r="CG53" s="1255"/>
      <c r="CH53" s="1255"/>
      <c r="CI53" s="1255"/>
      <c r="CJ53" s="1255"/>
      <c r="CK53" s="1255"/>
      <c r="CL53" s="1255"/>
      <c r="CM53" s="1255"/>
      <c r="CN53" s="1255">
        <v>71</v>
      </c>
      <c r="CO53" s="1255"/>
      <c r="CP53" s="1255"/>
      <c r="CQ53" s="1255"/>
      <c r="CR53" s="1255"/>
      <c r="CS53" s="1255"/>
      <c r="CT53" s="1255"/>
      <c r="CU53" s="1255"/>
      <c r="CV53" s="1255">
        <v>66.8</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607</v>
      </c>
    </row>
    <row r="64" spans="1:109" ht="13.2" x14ac:dyDescent="0.2">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602</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v>122.9</v>
      </c>
      <c r="BQ73" s="1255"/>
      <c r="BR73" s="1255"/>
      <c r="BS73" s="1255"/>
      <c r="BT73" s="1255"/>
      <c r="BU73" s="1255"/>
      <c r="BV73" s="1255"/>
      <c r="BW73" s="1255"/>
      <c r="BX73" s="1255">
        <v>115.3</v>
      </c>
      <c r="BY73" s="1255"/>
      <c r="BZ73" s="1255"/>
      <c r="CA73" s="1255"/>
      <c r="CB73" s="1255"/>
      <c r="CC73" s="1255"/>
      <c r="CD73" s="1255"/>
      <c r="CE73" s="1255"/>
      <c r="CF73" s="1255">
        <v>102.2</v>
      </c>
      <c r="CG73" s="1255"/>
      <c r="CH73" s="1255"/>
      <c r="CI73" s="1255"/>
      <c r="CJ73" s="1255"/>
      <c r="CK73" s="1255"/>
      <c r="CL73" s="1255"/>
      <c r="CM73" s="1255"/>
      <c r="CN73" s="1255">
        <v>85.9</v>
      </c>
      <c r="CO73" s="1255"/>
      <c r="CP73" s="1255"/>
      <c r="CQ73" s="1255"/>
      <c r="CR73" s="1255"/>
      <c r="CS73" s="1255"/>
      <c r="CT73" s="1255"/>
      <c r="CU73" s="1255"/>
      <c r="CV73" s="1255">
        <v>84.6</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14</v>
      </c>
      <c r="BQ75" s="1255"/>
      <c r="BR75" s="1255"/>
      <c r="BS75" s="1255"/>
      <c r="BT75" s="1255"/>
      <c r="BU75" s="1255"/>
      <c r="BV75" s="1255"/>
      <c r="BW75" s="1255"/>
      <c r="BX75" s="1255">
        <v>13.9</v>
      </c>
      <c r="BY75" s="1255"/>
      <c r="BZ75" s="1255"/>
      <c r="CA75" s="1255"/>
      <c r="CB75" s="1255"/>
      <c r="CC75" s="1255"/>
      <c r="CD75" s="1255"/>
      <c r="CE75" s="1255"/>
      <c r="CF75" s="1255">
        <v>13.9</v>
      </c>
      <c r="CG75" s="1255"/>
      <c r="CH75" s="1255"/>
      <c r="CI75" s="1255"/>
      <c r="CJ75" s="1255"/>
      <c r="CK75" s="1255"/>
      <c r="CL75" s="1255"/>
      <c r="CM75" s="1255"/>
      <c r="CN75" s="1255">
        <v>13.7</v>
      </c>
      <c r="CO75" s="1255"/>
      <c r="CP75" s="1255"/>
      <c r="CQ75" s="1255"/>
      <c r="CR75" s="1255"/>
      <c r="CS75" s="1255"/>
      <c r="CT75" s="1255"/>
      <c r="CU75" s="1255"/>
      <c r="CV75" s="1255">
        <v>13</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dyynXHmwjstNg49LE0DY7BHsbNnQ/w6n0jsatpcHUGYR6mD/gtTjZYxogy956+DSwqH1LniP0pUDIIsCOGZdKw==" saltValue="4xtfRj/AVosQNPJC/+WB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AD28-DA37-487B-B965-B16E12803A2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WMxoD9CH4Dhs8cRoQUxTER0IeW993QMXILKWZHNd/HixO4r7tJ/KR8QpQg04m3oa7ylHHCD5MuiTIlfJnUm7Sg==" saltValue="8Ysk73QkMR/SdoIw+W9Fe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0CFC-9BC4-40D1-9E82-944B783A4DD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UnA63IFlg4qdPsNpLZEfGZEvCrjRCkjktCtK0izo/yhvtIAn00XrgweIzi1DqlBHE00kzIXZERBjZTVc6jIUDA==" saltValue="groIa+EptBDi+HECZkdW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561</v>
      </c>
      <c r="G2" s="147"/>
      <c r="H2" s="148"/>
    </row>
    <row r="3" spans="1:8" x14ac:dyDescent="0.2">
      <c r="A3" s="144" t="s">
        <v>554</v>
      </c>
      <c r="B3" s="149"/>
      <c r="C3" s="150"/>
      <c r="D3" s="151">
        <v>35225</v>
      </c>
      <c r="E3" s="152"/>
      <c r="F3" s="153">
        <v>47387</v>
      </c>
      <c r="G3" s="154"/>
      <c r="H3" s="155"/>
    </row>
    <row r="4" spans="1:8" x14ac:dyDescent="0.2">
      <c r="A4" s="156"/>
      <c r="B4" s="157"/>
      <c r="C4" s="158"/>
      <c r="D4" s="159">
        <v>19332</v>
      </c>
      <c r="E4" s="160"/>
      <c r="F4" s="161">
        <v>24928</v>
      </c>
      <c r="G4" s="162"/>
      <c r="H4" s="163"/>
    </row>
    <row r="5" spans="1:8" x14ac:dyDescent="0.2">
      <c r="A5" s="144" t="s">
        <v>556</v>
      </c>
      <c r="B5" s="149"/>
      <c r="C5" s="150"/>
      <c r="D5" s="151">
        <v>29682</v>
      </c>
      <c r="E5" s="152"/>
      <c r="F5" s="153">
        <v>51264</v>
      </c>
      <c r="G5" s="154"/>
      <c r="H5" s="155"/>
    </row>
    <row r="6" spans="1:8" x14ac:dyDescent="0.2">
      <c r="A6" s="156"/>
      <c r="B6" s="157"/>
      <c r="C6" s="158"/>
      <c r="D6" s="159">
        <v>18767</v>
      </c>
      <c r="E6" s="160"/>
      <c r="F6" s="161">
        <v>26040</v>
      </c>
      <c r="G6" s="162"/>
      <c r="H6" s="163"/>
    </row>
    <row r="7" spans="1:8" x14ac:dyDescent="0.2">
      <c r="A7" s="144" t="s">
        <v>557</v>
      </c>
      <c r="B7" s="149"/>
      <c r="C7" s="150"/>
      <c r="D7" s="151">
        <v>35390</v>
      </c>
      <c r="E7" s="152"/>
      <c r="F7" s="153">
        <v>52068</v>
      </c>
      <c r="G7" s="154"/>
      <c r="H7" s="155"/>
    </row>
    <row r="8" spans="1:8" x14ac:dyDescent="0.2">
      <c r="A8" s="156"/>
      <c r="B8" s="157"/>
      <c r="C8" s="158"/>
      <c r="D8" s="159">
        <v>12342</v>
      </c>
      <c r="E8" s="160"/>
      <c r="F8" s="161">
        <v>26936</v>
      </c>
      <c r="G8" s="162"/>
      <c r="H8" s="163"/>
    </row>
    <row r="9" spans="1:8" x14ac:dyDescent="0.2">
      <c r="A9" s="144" t="s">
        <v>558</v>
      </c>
      <c r="B9" s="149"/>
      <c r="C9" s="150"/>
      <c r="D9" s="151">
        <v>39153</v>
      </c>
      <c r="E9" s="152"/>
      <c r="F9" s="153">
        <v>47161</v>
      </c>
      <c r="G9" s="154"/>
      <c r="H9" s="155"/>
    </row>
    <row r="10" spans="1:8" x14ac:dyDescent="0.2">
      <c r="A10" s="156"/>
      <c r="B10" s="157"/>
      <c r="C10" s="158"/>
      <c r="D10" s="159">
        <v>13759</v>
      </c>
      <c r="E10" s="160"/>
      <c r="F10" s="161">
        <v>24595</v>
      </c>
      <c r="G10" s="162"/>
      <c r="H10" s="163"/>
    </row>
    <row r="11" spans="1:8" x14ac:dyDescent="0.2">
      <c r="A11" s="144" t="s">
        <v>559</v>
      </c>
      <c r="B11" s="149"/>
      <c r="C11" s="150"/>
      <c r="D11" s="151">
        <v>47530</v>
      </c>
      <c r="E11" s="152"/>
      <c r="F11" s="153">
        <v>43423</v>
      </c>
      <c r="G11" s="154"/>
      <c r="H11" s="155"/>
    </row>
    <row r="12" spans="1:8" x14ac:dyDescent="0.2">
      <c r="A12" s="156"/>
      <c r="B12" s="157"/>
      <c r="C12" s="164"/>
      <c r="D12" s="159">
        <v>21421</v>
      </c>
      <c r="E12" s="160"/>
      <c r="F12" s="161">
        <v>22207</v>
      </c>
      <c r="G12" s="162"/>
      <c r="H12" s="163"/>
    </row>
    <row r="13" spans="1:8" x14ac:dyDescent="0.2">
      <c r="A13" s="144"/>
      <c r="B13" s="149"/>
      <c r="C13" s="165"/>
      <c r="D13" s="166">
        <v>37396</v>
      </c>
      <c r="E13" s="167"/>
      <c r="F13" s="168">
        <v>48261</v>
      </c>
      <c r="G13" s="169"/>
      <c r="H13" s="155"/>
    </row>
    <row r="14" spans="1:8" x14ac:dyDescent="0.2">
      <c r="A14" s="156"/>
      <c r="B14" s="157"/>
      <c r="C14" s="158"/>
      <c r="D14" s="159">
        <v>17124</v>
      </c>
      <c r="E14" s="160"/>
      <c r="F14" s="161">
        <v>24941</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2.65</v>
      </c>
      <c r="C19" s="170">
        <f>ROUND(VALUE(SUBSTITUTE(実質収支比率等に係る経年分析!G$48,"▲","-")),2)</f>
        <v>4.1100000000000003</v>
      </c>
      <c r="D19" s="170">
        <f>ROUND(VALUE(SUBSTITUTE(実質収支比率等に係る経年分析!H$48,"▲","-")),2)</f>
        <v>4.17</v>
      </c>
      <c r="E19" s="170">
        <f>ROUND(VALUE(SUBSTITUTE(実質収支比率等に係る経年分析!I$48,"▲","-")),2)</f>
        <v>6.48</v>
      </c>
      <c r="F19" s="170">
        <f>ROUND(VALUE(SUBSTITUTE(実質収支比率等に係る経年分析!J$48,"▲","-")),2)</f>
        <v>5.34</v>
      </c>
    </row>
    <row r="20" spans="1:11" x14ac:dyDescent="0.2">
      <c r="A20" s="170" t="s">
        <v>57</v>
      </c>
      <c r="B20" s="170">
        <f>ROUND(VALUE(SUBSTITUTE(実質収支比率等に係る経年分析!F$47,"▲","-")),2)</f>
        <v>19.52</v>
      </c>
      <c r="C20" s="170">
        <f>ROUND(VALUE(SUBSTITUTE(実質収支比率等に係る経年分析!G$47,"▲","-")),2)</f>
        <v>18.3</v>
      </c>
      <c r="D20" s="170">
        <f>ROUND(VALUE(SUBSTITUTE(実質収支比率等に係る経年分析!H$47,"▲","-")),2)</f>
        <v>17.2</v>
      </c>
      <c r="E20" s="170">
        <f>ROUND(VALUE(SUBSTITUTE(実質収支比率等に係る経年分析!I$47,"▲","-")),2)</f>
        <v>16.84</v>
      </c>
      <c r="F20" s="170">
        <f>ROUND(VALUE(SUBSTITUTE(実質収支比率等に係る経年分析!J$47,"▲","-")),2)</f>
        <v>18.920000000000002</v>
      </c>
    </row>
    <row r="21" spans="1:11" x14ac:dyDescent="0.2">
      <c r="A21" s="170" t="s">
        <v>58</v>
      </c>
      <c r="B21" s="170">
        <f>IF(ISNUMBER(VALUE(SUBSTITUTE(実質収支比率等に係る経年分析!F$49,"▲","-"))),ROUND(VALUE(SUBSTITUTE(実質収支比率等に係る経年分析!F$49,"▲","-")),2),NA())</f>
        <v>0.03</v>
      </c>
      <c r="C21" s="170">
        <f>IF(ISNUMBER(VALUE(SUBSTITUTE(実質収支比率等に係る経年分析!G$49,"▲","-"))),ROUND(VALUE(SUBSTITUTE(実質収支比率等に係る経年分析!G$49,"▲","-")),2),NA())</f>
        <v>0.18</v>
      </c>
      <c r="D21" s="170">
        <f>IF(ISNUMBER(VALUE(SUBSTITUTE(実質収支比率等に係る経年分析!H$49,"▲","-"))),ROUND(VALUE(SUBSTITUTE(実質収支比率等に係る経年分析!H$49,"▲","-")),2),NA())</f>
        <v>1.1100000000000001</v>
      </c>
      <c r="E21" s="170">
        <f>IF(ISNUMBER(VALUE(SUBSTITUTE(実質収支比率等に係る経年分析!I$49,"▲","-"))),ROUND(VALUE(SUBSTITUTE(実質収支比率等に係る経年分析!I$49,"▲","-")),2),NA())</f>
        <v>5.27</v>
      </c>
      <c r="F21" s="170">
        <f>IF(ISNUMBER(VALUE(SUBSTITUTE(実質収支比率等に係る経年分析!J$49,"▲","-"))),ROUND(VALUE(SUBSTITUTE(実質収支比率等に係る経年分析!J$49,"▲","-")),2),NA())</f>
        <v>2.0299999999999998</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下水道事業特別会計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0.19</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0.21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0.34</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0.34</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介護保険特別会計（介護サービス事業）</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住宅新築資金等貸付事業特別会計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2">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0.35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0.74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0.28999999999999998</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0.01</v>
      </c>
    </row>
    <row r="33" spans="1:16" x14ac:dyDescent="0.2">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0.04</v>
      </c>
    </row>
    <row r="34" spans="1:16" x14ac:dyDescent="0.2">
      <c r="A34" s="171" t="str">
        <f>IF(連結実質赤字比率に係る赤字・黒字の構成分析!C$36="",NA(),連結実質赤字比率に係る赤字・黒字の構成分析!C$36)</f>
        <v>介護保険特別会計（保険事業）</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0.46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1.73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1.44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2.04</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2.64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4.0999999999999996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4.1500000000000004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6.44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5.33</v>
      </c>
    </row>
    <row r="36" spans="1:16" x14ac:dyDescent="0.2">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21.21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22.75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22.12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19.73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18.47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804</v>
      </c>
      <c r="E42" s="172"/>
      <c r="F42" s="172"/>
      <c r="G42" s="172">
        <f>'実質公債費比率（分子）の構造'!L$52</f>
        <v>784</v>
      </c>
      <c r="H42" s="172"/>
      <c r="I42" s="172"/>
      <c r="J42" s="172">
        <f>'実質公債費比率（分子）の構造'!M$52</f>
        <v>766</v>
      </c>
      <c r="K42" s="172"/>
      <c r="L42" s="172"/>
      <c r="M42" s="172">
        <f>'実質公債費比率（分子）の構造'!N$52</f>
        <v>713</v>
      </c>
      <c r="N42" s="172"/>
      <c r="O42" s="172"/>
      <c r="P42" s="172">
        <f>'実質公債費比率（分子）の構造'!O$52</f>
        <v>674</v>
      </c>
    </row>
    <row r="43" spans="1:16" x14ac:dyDescent="0.2">
      <c r="A43" s="172" t="s">
        <v>66</v>
      </c>
      <c r="B43" s="172" t="str">
        <f>'実質公債費比率（分子）の構造'!K$51</f>
        <v>-</v>
      </c>
      <c r="C43" s="172"/>
      <c r="D43" s="172"/>
      <c r="E43" s="172">
        <f>'実質公債費比率（分子）の構造'!L$51</f>
        <v>0</v>
      </c>
      <c r="F43" s="172"/>
      <c r="G43" s="172"/>
      <c r="H43" s="172" t="str">
        <f>'実質公債費比率（分子）の構造'!M$51</f>
        <v>-</v>
      </c>
      <c r="I43" s="172"/>
      <c r="J43" s="172"/>
      <c r="K43" s="172">
        <f>'実質公債費比率（分子）の構造'!N$51</f>
        <v>0</v>
      </c>
      <c r="L43" s="172"/>
      <c r="M43" s="172"/>
      <c r="N43" s="172" t="str">
        <f>'実質公債費比率（分子）の構造'!O$51</f>
        <v>-</v>
      </c>
      <c r="O43" s="172"/>
      <c r="P43" s="172"/>
    </row>
    <row r="44" spans="1:16" x14ac:dyDescent="0.2">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68</v>
      </c>
      <c r="B45" s="172">
        <f>'実質公債費比率（分子）の構造'!K$49</f>
        <v>76</v>
      </c>
      <c r="C45" s="172"/>
      <c r="D45" s="172"/>
      <c r="E45" s="172">
        <f>'実質公債費比率（分子）の構造'!L$49</f>
        <v>71</v>
      </c>
      <c r="F45" s="172"/>
      <c r="G45" s="172"/>
      <c r="H45" s="172">
        <f>'実質公債費比率（分子）の構造'!M$49</f>
        <v>67</v>
      </c>
      <c r="I45" s="172"/>
      <c r="J45" s="172"/>
      <c r="K45" s="172">
        <f>'実質公債費比率（分子）の構造'!N$49</f>
        <v>44</v>
      </c>
      <c r="L45" s="172"/>
      <c r="M45" s="172"/>
      <c r="N45" s="172">
        <f>'実質公債費比率（分子）の構造'!O$49</f>
        <v>22</v>
      </c>
      <c r="O45" s="172"/>
      <c r="P45" s="172"/>
    </row>
    <row r="46" spans="1:16" x14ac:dyDescent="0.2">
      <c r="A46" s="172" t="s">
        <v>69</v>
      </c>
      <c r="B46" s="172">
        <f>'実質公債費比率（分子）の構造'!K$48</f>
        <v>127</v>
      </c>
      <c r="C46" s="172"/>
      <c r="D46" s="172"/>
      <c r="E46" s="172">
        <f>'実質公債費比率（分子）の構造'!L$48</f>
        <v>131</v>
      </c>
      <c r="F46" s="172"/>
      <c r="G46" s="172"/>
      <c r="H46" s="172">
        <f>'実質公債費比率（分子）の構造'!M$48</f>
        <v>126</v>
      </c>
      <c r="I46" s="172"/>
      <c r="J46" s="172"/>
      <c r="K46" s="172">
        <f>'実質公債費比率（分子）の構造'!N$48</f>
        <v>119</v>
      </c>
      <c r="L46" s="172"/>
      <c r="M46" s="172"/>
      <c r="N46" s="172">
        <f>'実質公債費比率（分子）の構造'!O$48</f>
        <v>124</v>
      </c>
      <c r="O46" s="172"/>
      <c r="P46" s="172"/>
    </row>
    <row r="47" spans="1:16" x14ac:dyDescent="0.2">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72</v>
      </c>
      <c r="B49" s="172">
        <f>'実質公債費比率（分子）の構造'!K$45</f>
        <v>1150</v>
      </c>
      <c r="C49" s="172"/>
      <c r="D49" s="172"/>
      <c r="E49" s="172">
        <f>'実質公債費比率（分子）の構造'!L$45</f>
        <v>1192</v>
      </c>
      <c r="F49" s="172"/>
      <c r="G49" s="172"/>
      <c r="H49" s="172">
        <f>'実質公債費比率（分子）の構造'!M$45</f>
        <v>1212</v>
      </c>
      <c r="I49" s="172"/>
      <c r="J49" s="172"/>
      <c r="K49" s="172">
        <f>'実質公債費比率（分子）の構造'!N$45</f>
        <v>1141</v>
      </c>
      <c r="L49" s="172"/>
      <c r="M49" s="172"/>
      <c r="N49" s="172">
        <f>'実質公債費比率（分子）の構造'!O$45</f>
        <v>1107</v>
      </c>
      <c r="O49" s="172"/>
      <c r="P49" s="172"/>
    </row>
    <row r="50" spans="1:16" x14ac:dyDescent="0.2">
      <c r="A50" s="172" t="s">
        <v>73</v>
      </c>
      <c r="B50" s="172" t="e">
        <f>NA()</f>
        <v>#N/A</v>
      </c>
      <c r="C50" s="172">
        <f>IF(ISNUMBER('実質公債費比率（分子）の構造'!K$53),'実質公債費比率（分子）の構造'!K$53,NA())</f>
        <v>549</v>
      </c>
      <c r="D50" s="172" t="e">
        <f>NA()</f>
        <v>#N/A</v>
      </c>
      <c r="E50" s="172" t="e">
        <f>NA()</f>
        <v>#N/A</v>
      </c>
      <c r="F50" s="172">
        <f>IF(ISNUMBER('実質公債費比率（分子）の構造'!L$53),'実質公債費比率（分子）の構造'!L$53,NA())</f>
        <v>610</v>
      </c>
      <c r="G50" s="172" t="e">
        <f>NA()</f>
        <v>#N/A</v>
      </c>
      <c r="H50" s="172" t="e">
        <f>NA()</f>
        <v>#N/A</v>
      </c>
      <c r="I50" s="172">
        <f>IF(ISNUMBER('実質公債費比率（分子）の構造'!M$53),'実質公債費比率（分子）の構造'!M$53,NA())</f>
        <v>639</v>
      </c>
      <c r="J50" s="172" t="e">
        <f>NA()</f>
        <v>#N/A</v>
      </c>
      <c r="K50" s="172" t="e">
        <f>NA()</f>
        <v>#N/A</v>
      </c>
      <c r="L50" s="172">
        <f>IF(ISNUMBER('実質公債費比率（分子）の構造'!N$53),'実質公債費比率（分子）の構造'!N$53,NA())</f>
        <v>591</v>
      </c>
      <c r="M50" s="172" t="e">
        <f>NA()</f>
        <v>#N/A</v>
      </c>
      <c r="N50" s="172" t="e">
        <f>NA()</f>
        <v>#N/A</v>
      </c>
      <c r="O50" s="172">
        <f>IF(ISNUMBER('実質公債費比率（分子）の構造'!O$53),'実質公債費比率（分子）の構造'!O$53,NA())</f>
        <v>579</v>
      </c>
      <c r="P50" s="172" t="e">
        <f>NA()</f>
        <v>#N/A</v>
      </c>
    </row>
    <row r="53" spans="1:16" x14ac:dyDescent="0.2">
      <c r="A53" s="140" t="s">
        <v>74</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2">
      <c r="A56" s="171" t="s">
        <v>45</v>
      </c>
      <c r="B56" s="171"/>
      <c r="C56" s="171"/>
      <c r="D56" s="171">
        <f>'将来負担比率（分子）の構造'!I$52</f>
        <v>7618</v>
      </c>
      <c r="E56" s="171"/>
      <c r="F56" s="171"/>
      <c r="G56" s="171">
        <f>'将来負担比率（分子）の構造'!J$52</f>
        <v>7357</v>
      </c>
      <c r="H56" s="171"/>
      <c r="I56" s="171"/>
      <c r="J56" s="171">
        <f>'将来負担比率（分子）の構造'!K$52</f>
        <v>6993</v>
      </c>
      <c r="K56" s="171"/>
      <c r="L56" s="171"/>
      <c r="M56" s="171">
        <f>'将来負担比率（分子）の構造'!L$52</f>
        <v>6941</v>
      </c>
      <c r="N56" s="171"/>
      <c r="O56" s="171"/>
      <c r="P56" s="171">
        <f>'将来負担比率（分子）の構造'!M$52</f>
        <v>6581</v>
      </c>
    </row>
    <row r="57" spans="1:16" x14ac:dyDescent="0.2">
      <c r="A57" s="171" t="s">
        <v>44</v>
      </c>
      <c r="B57" s="171"/>
      <c r="C57" s="171"/>
      <c r="D57" s="171">
        <f>'将来負担比率（分子）の構造'!I$51</f>
        <v>113</v>
      </c>
      <c r="E57" s="171"/>
      <c r="F57" s="171"/>
      <c r="G57" s="171">
        <f>'将来負担比率（分子）の構造'!J$51</f>
        <v>85</v>
      </c>
      <c r="H57" s="171"/>
      <c r="I57" s="171"/>
      <c r="J57" s="171">
        <f>'将来負担比率（分子）の構造'!K$51</f>
        <v>49</v>
      </c>
      <c r="K57" s="171"/>
      <c r="L57" s="171"/>
      <c r="M57" s="171">
        <f>'将来負担比率（分子）の構造'!L$51</f>
        <v>13</v>
      </c>
      <c r="N57" s="171"/>
      <c r="O57" s="171"/>
      <c r="P57" s="171">
        <f>'将来負担比率（分子）の構造'!M$51</f>
        <v>9</v>
      </c>
    </row>
    <row r="58" spans="1:16" x14ac:dyDescent="0.2">
      <c r="A58" s="171" t="s">
        <v>43</v>
      </c>
      <c r="B58" s="171"/>
      <c r="C58" s="171"/>
      <c r="D58" s="171">
        <f>'将来負担比率（分子）の構造'!I$50</f>
        <v>1983</v>
      </c>
      <c r="E58" s="171"/>
      <c r="F58" s="171"/>
      <c r="G58" s="171">
        <f>'将来負担比率（分子）の構造'!J$50</f>
        <v>1790</v>
      </c>
      <c r="H58" s="171"/>
      <c r="I58" s="171"/>
      <c r="J58" s="171">
        <f>'将来負担比率（分子）の構造'!K$50</f>
        <v>1813</v>
      </c>
      <c r="K58" s="171"/>
      <c r="L58" s="171"/>
      <c r="M58" s="171">
        <f>'将来負担比率（分子）の構造'!L$50</f>
        <v>1976</v>
      </c>
      <c r="N58" s="171"/>
      <c r="O58" s="171"/>
      <c r="P58" s="171">
        <f>'将来負担比率（分子）の構造'!M$50</f>
        <v>2092</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541</v>
      </c>
      <c r="C62" s="171"/>
      <c r="D62" s="171"/>
      <c r="E62" s="171">
        <f>'将来負担比率（分子）の構造'!J$45</f>
        <v>471</v>
      </c>
      <c r="F62" s="171"/>
      <c r="G62" s="171"/>
      <c r="H62" s="171">
        <f>'将来負担比率（分子）の構造'!K$45</f>
        <v>474</v>
      </c>
      <c r="I62" s="171"/>
      <c r="J62" s="171"/>
      <c r="K62" s="171">
        <f>'将来負担比率（分子）の構造'!L$45</f>
        <v>530</v>
      </c>
      <c r="L62" s="171"/>
      <c r="M62" s="171"/>
      <c r="N62" s="171">
        <f>'将来負担比率（分子）の構造'!M$45</f>
        <v>471</v>
      </c>
      <c r="O62" s="171"/>
      <c r="P62" s="171"/>
    </row>
    <row r="63" spans="1:16" x14ac:dyDescent="0.2">
      <c r="A63" s="171" t="s">
        <v>36</v>
      </c>
      <c r="B63" s="171">
        <f>'将来負担比率（分子）の構造'!I$44</f>
        <v>353</v>
      </c>
      <c r="C63" s="171"/>
      <c r="D63" s="171"/>
      <c r="E63" s="171">
        <f>'将来負担比率（分子）の構造'!J$44</f>
        <v>267</v>
      </c>
      <c r="F63" s="171"/>
      <c r="G63" s="171"/>
      <c r="H63" s="171">
        <f>'将来負担比率（分子）の構造'!K$44</f>
        <v>187</v>
      </c>
      <c r="I63" s="171"/>
      <c r="J63" s="171"/>
      <c r="K63" s="171">
        <f>'将来負担比率（分子）の構造'!L$44</f>
        <v>169</v>
      </c>
      <c r="L63" s="171"/>
      <c r="M63" s="171"/>
      <c r="N63" s="171">
        <f>'将来負担比率（分子）の構造'!M$44</f>
        <v>168</v>
      </c>
      <c r="O63" s="171"/>
      <c r="P63" s="171"/>
    </row>
    <row r="64" spans="1:16" x14ac:dyDescent="0.2">
      <c r="A64" s="171" t="s">
        <v>35</v>
      </c>
      <c r="B64" s="171">
        <f>'将来負担比率（分子）の構造'!I$43</f>
        <v>1868</v>
      </c>
      <c r="C64" s="171"/>
      <c r="D64" s="171"/>
      <c r="E64" s="171">
        <f>'将来負担比率（分子）の構造'!J$43</f>
        <v>1767</v>
      </c>
      <c r="F64" s="171"/>
      <c r="G64" s="171"/>
      <c r="H64" s="171">
        <f>'将来負担比率（分子）の構造'!K$43</f>
        <v>1719</v>
      </c>
      <c r="I64" s="171"/>
      <c r="J64" s="171"/>
      <c r="K64" s="171">
        <f>'将来負担比率（分子）の構造'!L$43</f>
        <v>1588</v>
      </c>
      <c r="L64" s="171"/>
      <c r="M64" s="171"/>
      <c r="N64" s="171">
        <f>'将来負担比率（分子）の構造'!M$43</f>
        <v>1461</v>
      </c>
      <c r="O64" s="171"/>
      <c r="P64" s="171"/>
    </row>
    <row r="65" spans="1:16" x14ac:dyDescent="0.2">
      <c r="A65" s="171" t="s">
        <v>34</v>
      </c>
      <c r="B65" s="171">
        <f>'将来負担比率（分子）の構造'!I$42</f>
        <v>6</v>
      </c>
      <c r="C65" s="171"/>
      <c r="D65" s="171"/>
      <c r="E65" s="171">
        <f>'将来負担比率（分子）の構造'!J$42</f>
        <v>4</v>
      </c>
      <c r="F65" s="171"/>
      <c r="G65" s="171"/>
      <c r="H65" s="171">
        <f>'将来負担比率（分子）の構造'!K$42</f>
        <v>3</v>
      </c>
      <c r="I65" s="171"/>
      <c r="J65" s="171"/>
      <c r="K65" s="171">
        <f>'将来負担比率（分子）の構造'!L$42</f>
        <v>1</v>
      </c>
      <c r="L65" s="171"/>
      <c r="M65" s="171"/>
      <c r="N65" s="171">
        <f>'将来負担比率（分子）の構造'!M$42</f>
        <v>1</v>
      </c>
      <c r="O65" s="171"/>
      <c r="P65" s="171"/>
    </row>
    <row r="66" spans="1:16" x14ac:dyDescent="0.2">
      <c r="A66" s="171" t="s">
        <v>33</v>
      </c>
      <c r="B66" s="171">
        <f>'将来負担比率（分子）の構造'!I$41</f>
        <v>12142</v>
      </c>
      <c r="C66" s="171"/>
      <c r="D66" s="171"/>
      <c r="E66" s="171">
        <f>'将来負担比率（分子）の構造'!J$41</f>
        <v>11593</v>
      </c>
      <c r="F66" s="171"/>
      <c r="G66" s="171"/>
      <c r="H66" s="171">
        <f>'将来負担比率（分子）の構造'!K$41</f>
        <v>11018</v>
      </c>
      <c r="I66" s="171"/>
      <c r="J66" s="171"/>
      <c r="K66" s="171">
        <f>'将来負担比率（分子）の構造'!L$41</f>
        <v>10744</v>
      </c>
      <c r="L66" s="171"/>
      <c r="M66" s="171"/>
      <c r="N66" s="171">
        <f>'将来負担比率（分子）の構造'!M$41</f>
        <v>10525</v>
      </c>
      <c r="O66" s="171"/>
      <c r="P66" s="171"/>
    </row>
    <row r="67" spans="1:16" x14ac:dyDescent="0.2">
      <c r="A67" s="171" t="s">
        <v>77</v>
      </c>
      <c r="B67" s="171" t="e">
        <f>NA()</f>
        <v>#N/A</v>
      </c>
      <c r="C67" s="171">
        <f>IF(ISNUMBER('将来負担比率（分子）の構造'!I$53), IF('将来負担比率（分子）の構造'!I$53 &lt; 0, 0, '将来負担比率（分子）の構造'!I$53), NA())</f>
        <v>5197</v>
      </c>
      <c r="D67" s="171" t="e">
        <f>NA()</f>
        <v>#N/A</v>
      </c>
      <c r="E67" s="171" t="e">
        <f>NA()</f>
        <v>#N/A</v>
      </c>
      <c r="F67" s="171">
        <f>IF(ISNUMBER('将来負担比率（分子）の構造'!J$53), IF('将来負担比率（分子）の構造'!J$53 &lt; 0, 0, '将来負担比率（分子）の構造'!J$53), NA())</f>
        <v>4871</v>
      </c>
      <c r="G67" s="171" t="e">
        <f>NA()</f>
        <v>#N/A</v>
      </c>
      <c r="H67" s="171" t="e">
        <f>NA()</f>
        <v>#N/A</v>
      </c>
      <c r="I67" s="171">
        <f>IF(ISNUMBER('将来負担比率（分子）の構造'!K$53), IF('将来負担比率（分子）の構造'!K$53 &lt; 0, 0, '将来負担比率（分子）の構造'!K$53), NA())</f>
        <v>4545</v>
      </c>
      <c r="J67" s="171" t="e">
        <f>NA()</f>
        <v>#N/A</v>
      </c>
      <c r="K67" s="171" t="e">
        <f>NA()</f>
        <v>#N/A</v>
      </c>
      <c r="L67" s="171">
        <f>IF(ISNUMBER('将来負担比率（分子）の構造'!L$53), IF('将来負担比率（分子）の構造'!L$53 &lt; 0, 0, '将来負担比率（分子）の構造'!L$53), NA())</f>
        <v>4103</v>
      </c>
      <c r="M67" s="171" t="e">
        <f>NA()</f>
        <v>#N/A</v>
      </c>
      <c r="N67" s="171" t="e">
        <f>NA()</f>
        <v>#N/A</v>
      </c>
      <c r="O67" s="171">
        <f>IF(ISNUMBER('将来負担比率（分子）の構造'!M$53), IF('将来負担比率（分子）の構造'!M$53 &lt; 0, 0, '将来負担比率（分子）の構造'!M$53), NA())</f>
        <v>3944</v>
      </c>
      <c r="P67" s="171" t="e">
        <f>NA()</f>
        <v>#N/A</v>
      </c>
    </row>
    <row r="70" spans="1:16" x14ac:dyDescent="0.2">
      <c r="A70" s="173" t="s">
        <v>78</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79</v>
      </c>
      <c r="B72" s="175">
        <f>基金残高に係る経年分析!F55</f>
        <v>893</v>
      </c>
      <c r="C72" s="175">
        <f>基金残高に係る経年分析!G55</f>
        <v>922</v>
      </c>
      <c r="D72" s="175">
        <f>基金残高に係る経年分析!H55</f>
        <v>1008</v>
      </c>
    </row>
    <row r="73" spans="1:16" x14ac:dyDescent="0.2">
      <c r="A73" s="174" t="s">
        <v>80</v>
      </c>
      <c r="B73" s="175">
        <f>基金残高に係る経年分析!F56</f>
        <v>12</v>
      </c>
      <c r="C73" s="175">
        <f>基金残高に係る経年分析!G56</f>
        <v>82</v>
      </c>
      <c r="D73" s="175">
        <f>基金残高に係る経年分析!H56</f>
        <v>0</v>
      </c>
    </row>
    <row r="74" spans="1:16" x14ac:dyDescent="0.2">
      <c r="A74" s="174" t="s">
        <v>81</v>
      </c>
      <c r="B74" s="175">
        <f>基金残高に係る経年分析!F57</f>
        <v>199</v>
      </c>
      <c r="C74" s="175">
        <f>基金残高に係る経年分析!G57</f>
        <v>251</v>
      </c>
      <c r="D74" s="175">
        <f>基金残高に係る経年分析!H57</f>
        <v>445</v>
      </c>
    </row>
  </sheetData>
  <sheetProtection algorithmName="SHA-512" hashValue="FXxfP+LM+R8+dxWJh7Ehdo0rlFHpoaAL9PnP57EsFfPxDBGdg1ssbYvvibSLwMFgWvOXBaIkGeVpoimBOzYWGw==" saltValue="sUmiIXlp9ycTRaeEYh5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2024-03-17T23:59:15Z</cp:lastPrinted>
  <dcterms:created xsi:type="dcterms:W3CDTF">2024-03-14T03:31:41Z</dcterms:created>
  <dcterms:modified xsi:type="dcterms:W3CDTF">2024-09-25T02:23:11Z</dcterms:modified>
  <cp:category/>
</cp:coreProperties>
</file>