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8 河合町○\0318\"/>
    </mc:Choice>
  </mc:AlternateContent>
  <xr:revisionPtr revIDLastSave="0" documentId="13_ncr:1_{B49DCF51-442E-41DD-A155-443392744CFF}"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BW39" i="10" s="1"/>
  <c r="BW40" i="10" s="1"/>
  <c r="BW41" i="10" s="1"/>
  <c r="BW42" i="10" s="1"/>
  <c r="BW43"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alcChain>
</file>

<file path=xl/sharedStrings.xml><?xml version="1.0" encoding="utf-8"?>
<sst xmlns="http://schemas.openxmlformats.org/spreadsheetml/2006/main" count="1141" uniqueCount="600">
  <si>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</si>
  <si>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</si>
  <si>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</si>
  <si>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</si>
  <si>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</si>
  <si>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</si>
  <si>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</si>
  <si>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</si>
  <si>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</si>
  <si>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</si>
  <si>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</si>
  <si>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</si>
  <si>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</si>
  <si>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</si>
  <si>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</si>
  <si>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</si>
  <si>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</si>
  <si>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</si>
  <si>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</si>
  <si>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</si>
  <si>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</si>
  <si>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</si>
  <si>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</si>
  <si>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</si>
  <si>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</si>
  <si>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</si>
  <si>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</si>
  <si>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</si>
  <si>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</si>
  <si>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</si>
  <si>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</si>
  <si>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</si>
  <si>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</si>
  <si>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</si>
  <si>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</si>
  <si>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</si>
  <si>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</si>
  <si>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</si>
  <si>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</si>
  <si>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</si>
  <si>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</si>
  <si>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</si>
  <si>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</si>
  <si>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</si>
  <si>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</si>
  <si>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</si>
  <si>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</si>
  <si>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</si>
  <si>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</si>
  <si>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</si>
  <si>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</si>
  <si>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</si>
  <si>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</si>
  <si>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</si>
  <si>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</si>
  <si>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</si>
  <si>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</si>
  <si>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</si>
  <si>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</si>
  <si>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</si>
  <si>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</si>
  <si>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</si>
  <si>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</si>
  <si>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</si>
  <si>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</si>
  <si>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</si>
  <si>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</si>
  <si>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</si>
  <si>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</si>
  <si>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</si>
  <si>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</si>
  <si>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</si>
  <si>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</si>
  <si>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</si>
  <si>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</si>
  <si>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</si>
  <si>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</si>
  <si>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</si>
  <si>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</si>
  <si>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</si>
  <si>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</si>
  <si>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</si>
  <si>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</si>
  <si>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</si>
  <si>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</si>
  <si>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</si>
  <si>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</si>
  <si>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</si>
  <si>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</si>
  <si>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</si>
  <si>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</si>
  <si>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</si>
  <si>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</si>
  <si>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</si>
  <si>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</si>
  <si>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</si>
  <si>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</si>
  <si>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</si>
  <si>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</si>
  <si>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</si>
  <si>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</si>
  <si>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</si>
  <si>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</si>
  <si>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</si>
  <si>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</si>
  <si>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</si>
  <si>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</si>
  <si>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</si>
  <si>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</si>
  <si>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</si>
  <si>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</si>
  <si>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</si>
  <si>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</si>
  <si>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</si>
  <si>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</si>
  <si>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</si>
  <si>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</si>
  <si>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</si>
  <si>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</si>
  <si>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</si>
  <si>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</si>
  <si>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</si>
  <si>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</si>
  <si>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</si>
  <si>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</si>
  <si>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</si>
  <si>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</si>
  <si>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</si>
  <si>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</si>
  <si>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</si>
  <si>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</si>
  <si>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</si>
  <si>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</si>
  <si>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</si>
  <si>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</si>
  <si>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</si>
  <si>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</si>
  <si>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</si>
  <si>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</si>
  <si>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</si>
  <si>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</si>
  <si>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</si>
  <si>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</si>
  <si>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</si>
  <si>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</si>
  <si>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</si>
  <si>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</si>
  <si>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</si>
  <si>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</si>
  <si>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</si>
  <si>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</si>
  <si>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</si>
  <si>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</si>
  <si>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</si>
  <si>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</si>
  <si>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</si>
  <si>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</si>
  <si>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</si>
  <si>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</si>
  <si>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</si>
  <si>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</si>
  <si>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</si>
  <si>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</si>
  <si>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</si>
  <si>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</si>
  <si>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</si>
  <si>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</si>
  <si>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</si>
  <si>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</si>
  <si>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</si>
  <si>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</si>
  <si>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</si>
  <si>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</si>
  <si>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</si>
  <si>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</si>
  <si>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</si>
  <si>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</si>
  <si>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</si>
  <si>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</si>
  <si>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</si>
  <si>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</si>
  <si>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</si>
  <si>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</si>
  <si>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</si>
  <si>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</si>
  <si>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</si>
  <si>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</si>
  <si>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</si>
  <si>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</si>
  <si>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</si>
  <si>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</si>
  <si>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</si>
  <si>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</si>
  <si>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</si>
  <si>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</si>
  <si>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</si>
  <si>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</si>
  <si>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</si>
  <si>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</si>
  <si>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</si>
  <si>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</si>
  <si>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</si>
  <si>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</si>
  <si>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</si>
  <si>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</si>
  <si>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</si>
  <si>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</si>
  <si>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</si>
  <si>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</si>
  <si>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</si>
  <si>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</si>
  <si>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</si>
  <si>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</si>
  <si>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</si>
  <si>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</si>
  <si>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</si>
  <si>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</si>
  <si>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奈良県河合町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</si>
  <si>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</si>
  <si>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</si>
  <si>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</si>
  <si>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</si>
  <si>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</si>
  <si>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</si>
  <si>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</si>
  <si>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</si>
  <si>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</si>
  <si>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</si>
  <si>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</si>
  <si>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</si>
  <si>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</si>
  <si>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</si>
  <si>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</si>
  <si>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</si>
  <si>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</si>
  <si>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</si>
  <si>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</si>
  <si>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</si>
  <si>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</si>
  <si>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</si>
  <si>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</si>
  <si>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</si>
  <si>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</si>
  <si>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</si>
  <si>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</si>
  <si>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</si>
  <si>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</si>
  <si>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</si>
  <si>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</si>
  <si>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</si>
  <si>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</si>
  <si>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</si>
  <si>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</si>
  <si>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</si>
  <si>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</si>
  <si>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</si>
  <si>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</si>
  <si>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</si>
  <si>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</si>
  <si>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</si>
  <si>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</si>
  <si>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</si>
  <si>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</si>
  <si>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</si>
  <si>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</si>
  <si>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</si>
  <si>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</si>
  <si>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</si>
  <si>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</si>
  <si>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</si>
  <si>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</si>
  <si>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</si>
  <si>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</si>
  <si>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</si>
  <si>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</si>
  <si>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</si>
  <si>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</si>
  <si>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</si>
  <si>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</si>
  <si>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</si>
  <si>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</si>
  <si>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</si>
  <si>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</si>
  <si>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</si>
  <si>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</si>
  <si>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</si>
  <si>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</si>
  <si>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</si>
  <si>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</si>
  <si>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</si>
  <si>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</si>
  <si>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</si>
  <si>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</si>
  <si>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</si>
  <si>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</si>
  <si>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</si>
  <si>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</si>
  <si>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</si>
  <si>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</si>
  <si>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</si>
  <si>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</si>
  <si>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</si>
  <si>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</si>
  <si>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</si>
  <si>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</si>
  <si>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</si>
  <si>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</si>
  <si>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</si>
  <si>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</si>
  <si>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</si>
  <si>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</si>
  <si>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</si>
  <si>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</si>
  <si>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</si>
  <si>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</si>
  <si>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</si>
  <si>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</si>
  <si>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</si>
  <si>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</si>
  <si>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</si>
  <si>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</si>
  <si>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</si>
  <si>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</si>
  <si>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</si>
  <si>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</si>
  <si>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</si>
  <si>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</si>
  <si>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</si>
  <si>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</si>
  <si>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</si>
  <si>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</si>
  <si>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</si>
  <si>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</si>
  <si>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</si>
  <si>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</si>
  <si>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</si>
  <si>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</si>
  <si>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</si>
  <si>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</si>
  <si>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</si>
  <si>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</si>
  <si>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</si>
  <si>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</si>
  <si>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</si>
  <si>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</si>
  <si>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</si>
  <si>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</si>
  <si>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</si>
  <si>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</si>
  <si>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</si>
  <si>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</si>
  <si>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</si>
  <si>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</si>
  <si>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</si>
  <si>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</si>
  <si>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</si>
  <si>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</si>
  <si>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</si>
  <si>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</si>
  <si>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</si>
  <si>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</si>
  <si>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</si>
  <si>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</si>
  <si>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</si>
  <si>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</si>
  <si>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</si>
  <si>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</si>
  <si>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</si>
  <si>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</si>
  <si>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奈良県河合町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</si>
  <si>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</si>
  <si>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</si>
  <si>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</si>
  <si>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</si>
  <si>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</si>
  <si>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</si>
  <si>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</si>
  <si>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</si>
  <si>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</si>
  <si>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</si>
  <si>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</si>
  <si>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</si>
  <si>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</si>
  <si>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</si>
  <si>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</si>
  <si>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</si>
  <si>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</si>
  <si>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</si>
  <si>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</si>
  <si>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</si>
  <si>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</si>
  <si>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水洗便所改造資金貸付事業特別会計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</si>
  <si>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</si>
  <si>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</si>
  <si>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</si>
  <si>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</si>
  <si>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</si>
  <si>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</si>
  <si>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</si>
  <si>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</si>
  <si>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</si>
  <si>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</si>
  <si>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</si>
  <si>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</si>
  <si>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</si>
  <si>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</si>
  <si>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</si>
  <si>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介護保険事業特別会計（保険事業勘定）</t>
    <phoneticPr fontId="5"/>
  </si>
  <si>
    <t>後期高齢者医療制度特別会計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</si>
  <si>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</si>
  <si>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</si>
  <si>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</si>
  <si>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</si>
  <si>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</si>
  <si>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</si>
  <si>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</si>
  <si>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</si>
  <si>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</si>
  <si>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</si>
  <si>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</si>
  <si>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</si>
  <si>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</si>
  <si>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</si>
  <si>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</si>
  <si>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</si>
  <si>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</si>
  <si>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</si>
  <si>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</si>
  <si>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</si>
  <si>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</si>
  <si>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</si>
  <si>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</si>
  <si>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</si>
  <si>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</si>
  <si>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</si>
  <si>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</si>
  <si>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</si>
  <si>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</si>
  <si>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</si>
  <si>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</si>
  <si>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</si>
  <si>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</si>
  <si>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</si>
  <si>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</si>
  <si>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</si>
  <si>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</si>
  <si>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</si>
  <si>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</si>
  <si>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</si>
  <si>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</si>
  <si>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</si>
  <si>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</si>
  <si>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</si>
  <si>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</si>
  <si>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</si>
  <si>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</si>
  <si>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</si>
  <si>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</si>
  <si>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</si>
  <si>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</si>
  <si>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</si>
  <si>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</si>
  <si>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</si>
  <si>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</si>
  <si>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</si>
  <si>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</si>
  <si>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</si>
  <si>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</si>
  <si>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</si>
  <si>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</si>
  <si>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</si>
  <si>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</si>
  <si>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</si>
  <si>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</si>
  <si>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</si>
  <si>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</si>
  <si>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</si>
  <si>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</si>
  <si>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</si>
  <si>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</si>
  <si>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</si>
  <si>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</si>
  <si>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</si>
  <si>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</si>
  <si>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</si>
  <si>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</si>
  <si>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</si>
  <si>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</si>
  <si>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</si>
  <si>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</si>
  <si>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</si>
  <si>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</si>
  <si>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</si>
  <si>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</si>
  <si>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</si>
  <si>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</si>
  <si>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</si>
  <si>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</si>
  <si>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</si>
  <si>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</si>
  <si>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</si>
  <si>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</si>
  <si>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</si>
  <si>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</si>
  <si>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</si>
  <si>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</si>
  <si>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</si>
  <si>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</si>
  <si>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</si>
  <si>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</si>
  <si>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</si>
  <si>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</si>
  <si>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</si>
  <si>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</si>
  <si>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</si>
  <si>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</si>
  <si>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</si>
  <si>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</si>
  <si>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</si>
  <si>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</si>
  <si>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</si>
  <si>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</si>
  <si>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</si>
  <si>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</si>
  <si>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</si>
  <si>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</si>
  <si>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</si>
  <si>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</si>
  <si>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</si>
  <si>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</si>
  <si>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</si>
  <si>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</si>
  <si>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</si>
  <si>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</si>
  <si>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</si>
  <si>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</si>
  <si>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</si>
  <si>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</si>
  <si>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</si>
  <si>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</si>
  <si>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</si>
  <si>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</si>
  <si>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</si>
  <si>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</si>
  <si>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</si>
  <si>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</si>
  <si>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</si>
  <si>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</si>
  <si>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</si>
  <si>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</si>
  <si>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</si>
  <si>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</si>
  <si>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</si>
  <si>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</si>
  <si>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</si>
  <si>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</si>
  <si>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</si>
  <si>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</si>
  <si>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</si>
  <si>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</si>
  <si>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</si>
  <si>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</si>
  <si>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</si>
  <si>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</si>
  <si>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</si>
  <si>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</si>
  <si>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0.09</t>
  </si>
  <si>
    <t>▲ 1.81</t>
  </si>
  <si>
    <t>水道事業会計</t>
  </si>
  <si>
    <t>一般会計</t>
  </si>
  <si>
    <t>水洗便所改造資金貸付事業特別会計</t>
  </si>
  <si>
    <t>後期高齢者医療制度特別会計</t>
  </si>
  <si>
    <t>住宅新築資金等貸付事業特別会計</t>
  </si>
  <si>
    <t>下水道事業特別会計</t>
  </si>
  <si>
    <t>国民健康保険特別会計</t>
  </si>
  <si>
    <t>介護保険事業特別会計（保険事業勘定）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</si>
  <si>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</si>
  <si>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</si>
  <si>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</si>
  <si>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</si>
  <si>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</si>
  <si>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</si>
  <si>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</si>
  <si>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</si>
  <si>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</si>
  <si>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</si>
  <si>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</si>
  <si>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5"/>
  </si>
  <si>
    <t>王寺周辺広域休日応急診療施設組合</t>
  </si>
  <si>
    <t>静香苑環境施設組合</t>
  </si>
  <si>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</si>
  <si>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</si>
  <si>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</si>
  <si>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</si>
  <si>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まほろば環境衛生組合</t>
  </si>
  <si>
    <t>新型コロナウイルス感染症対策基金</t>
    <phoneticPr fontId="5"/>
  </si>
  <si>
    <t>地域振興基金</t>
    <phoneticPr fontId="2"/>
  </si>
  <si>
    <t>森林環境基金</t>
    <phoneticPr fontId="2"/>
  </si>
  <si>
    <t>公共施設整備基金</t>
    <phoneticPr fontId="2"/>
  </si>
  <si>
    <t>小中学校ボランティア推進基金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</si>
</sst>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149A-4725-ACCB-53E17FC6A5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69059</c:v>
                </c:pt>
                <c:pt idx="1">
                  <c:v>79820</c:v>
                </c:pt>
                <c:pt idx="2">
                  <c:v>31431</c:v>
                </c:pt>
                <c:pt idx="3">
                  <c:v>18932</c:v>
                </c:pt>
                <c:pt idx="4">
                  <c:v>35942</c:v>
                </c:pt>
              </c:numCache>
            </c:numRef>
          </c:val>
          <c:smooth val="0"/>
          <c:extLst>
            <c:ext xmlns:c16="http://schemas.microsoft.com/office/drawing/2014/chart" uri="{C3380CC4-5D6E-409C-BE32-E72D297353CC}">
              <c16:uniqueId val="{00000001-149A-4725-ACCB-53E17FC6A5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0.44</c:v>
                </c:pt>
                <c:pt idx="1">
                  <c:v>0.5</c:v>
                </c:pt>
                <c:pt idx="2">
                  <c:v>5</c:v>
                </c:pt>
                <c:pt idx="3">
                  <c:v>7.33</c:v>
                </c:pt>
                <c:pt idx="4">
                  <c:v>7.17</c:v>
                </c:pt>
              </c:numCache>
            </c:numRef>
          </c:val>
          <c:extLst>
            <c:ext xmlns:c16="http://schemas.microsoft.com/office/drawing/2014/chart" uri="{C3380CC4-5D6E-409C-BE32-E72D297353CC}">
              <c16:uniqueId val="{00000000-2966-40BF-BC72-2B0853D313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c:v>
                </c:pt>
                <c:pt idx="1">
                  <c:v>0.96</c:v>
                </c:pt>
                <c:pt idx="2">
                  <c:v>2.39</c:v>
                </c:pt>
                <c:pt idx="3">
                  <c:v>11.45</c:v>
                </c:pt>
                <c:pt idx="4">
                  <c:v>20.399999999999999</c:v>
                </c:pt>
              </c:numCache>
            </c:numRef>
          </c:val>
          <c:extLst>
            <c:ext xmlns:c16="http://schemas.microsoft.com/office/drawing/2014/chart" uri="{C3380CC4-5D6E-409C-BE32-E72D297353CC}">
              <c16:uniqueId val="{00000001-2966-40BF-BC72-2B0853D313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-1.81</c:v>
                </c:pt>
                <c:pt idx="2">
                  <c:v>6</c:v>
                </c:pt>
                <c:pt idx="3">
                  <c:v>11.95</c:v>
                </c:pt>
                <c:pt idx="4">
                  <c:v>8.25</c:v>
                </c:pt>
              </c:numCache>
            </c:numRef>
          </c:val>
          <c:smooth val="0"/>
          <c:extLst>
            <c:ext xmlns:c16="http://schemas.microsoft.com/office/drawing/2014/chart" uri="{C3380CC4-5D6E-409C-BE32-E72D297353CC}">
              <c16:uniqueId val="{00000002-2966-40BF-BC72-2B0853D313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BD-405C-AD39-FFFD4C139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BD-405C-AD39-FFFD4C1393BB}"/>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2.14</c:v>
                </c:pt>
                <c:pt idx="2">
                  <c:v>#N/A</c:v>
                </c:pt>
                <c:pt idx="3">
                  <c:v>1.42</c:v>
                </c:pt>
                <c:pt idx="4">
                  <c:v>#N/A</c:v>
                </c:pt>
                <c:pt idx="5">
                  <c:v>0</c:v>
                </c:pt>
                <c:pt idx="6">
                  <c:v>#N/A</c:v>
                </c:pt>
                <c:pt idx="7">
                  <c:v>0</c:v>
                </c:pt>
                <c:pt idx="8">
                  <c:v>#N/A</c:v>
                </c:pt>
                <c:pt idx="9">
                  <c:v>0</c:v>
                </c:pt>
              </c:numCache>
            </c:numRef>
          </c:val>
          <c:extLst>
            <c:ext xmlns:c16="http://schemas.microsoft.com/office/drawing/2014/chart" uri="{C3380CC4-5D6E-409C-BE32-E72D297353CC}">
              <c16:uniqueId val="{00000002-9CBD-405C-AD39-FFFD4C1393BB}"/>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1.73</c:v>
                </c:pt>
                <c:pt idx="2">
                  <c:v>#N/A</c:v>
                </c:pt>
                <c:pt idx="3">
                  <c:v>0.34</c:v>
                </c:pt>
                <c:pt idx="4">
                  <c:v>#N/A</c:v>
                </c:pt>
                <c:pt idx="5">
                  <c:v>0.28000000000000003</c:v>
                </c:pt>
                <c:pt idx="6">
                  <c:v>#N/A</c:v>
                </c:pt>
                <c:pt idx="7">
                  <c:v>0.25</c:v>
                </c:pt>
                <c:pt idx="8">
                  <c:v>#N/A</c:v>
                </c:pt>
                <c:pt idx="9">
                  <c:v>0</c:v>
                </c:pt>
              </c:numCache>
            </c:numRef>
          </c:val>
          <c:extLst>
            <c:ext xmlns:c16="http://schemas.microsoft.com/office/drawing/2014/chart" uri="{C3380CC4-5D6E-409C-BE32-E72D297353CC}">
              <c16:uniqueId val="{00000003-9CBD-405C-AD39-FFFD4C1393B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0.16</c:v>
                </c:pt>
                <c:pt idx="8">
                  <c:v>#N/A</c:v>
                </c:pt>
                <c:pt idx="9">
                  <c:v>0</c:v>
                </c:pt>
              </c:numCache>
            </c:numRef>
          </c:val>
          <c:extLst>
            <c:ext xmlns:c16="http://schemas.microsoft.com/office/drawing/2014/chart" uri="{C3380CC4-5D6E-409C-BE32-E72D297353CC}">
              <c16:uniqueId val="{00000004-9CBD-405C-AD39-FFFD4C1393BB}"/>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5-9CBD-405C-AD39-FFFD4C1393BB}"/>
            </c:ext>
          </c:extLst>
        </c:ser>
        <c:ser>
          <c:idx val="6"/>
          <c:order val="6"/>
          <c:tx>
            <c:strRef>
              <c:f>データシート!$A$33</c:f>
              <c:strCache>
                <c:ptCount val="1"/>
                <c:pt idx="0">
                  <c:v>後期高齢者医療制度特別会計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c:v>
                </c:pt>
                <c:pt idx="8">
                  <c:v>#N/A</c:v>
                </c:pt>
                <c:pt idx="9">
                  <c:v>0.02</c:v>
                </c:pt>
              </c:numCache>
            </c:numRef>
          </c:val>
          <c:extLst>
            <c:ext xmlns:c16="http://schemas.microsoft.com/office/drawing/2014/chart" uri="{C3380CC4-5D6E-409C-BE32-E72D297353CC}">
              <c16:uniqueId val="{00000006-9CBD-405C-AD39-FFFD4C1393BB}"/>
            </c:ext>
          </c:extLst>
        </c:ser>
        <c:ser>
          <c:idx val="7"/>
          <c:order val="7"/>
          <c:tx>
            <c:strRef>
              <c:f>データシート!$A$34</c:f>
              <c:strCache>
                <c:ptCount val="1"/>
                <c:pt idx="0">
                  <c:v>水洗便所改造資金貸付事業特別会計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7-9CBD-405C-AD39-FFFD4C1393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0.39</c:v>
                </c:pt>
                <c:pt idx="2">
                  <c:v>#N/A</c:v>
                </c:pt>
                <c:pt idx="3">
                  <c:v>0.45</c:v>
                </c:pt>
                <c:pt idx="4">
                  <c:v>#N/A</c:v>
                </c:pt>
                <c:pt idx="5">
                  <c:v>4.95</c:v>
                </c:pt>
                <c:pt idx="6">
                  <c:v>#N/A</c:v>
                </c:pt>
                <c:pt idx="7">
                  <c:v>7.27</c:v>
                </c:pt>
                <c:pt idx="8">
                  <c:v>#N/A</c:v>
                </c:pt>
                <c:pt idx="9">
                  <c:v>7.1</c:v>
                </c:pt>
              </c:numCache>
            </c:numRef>
          </c:val>
          <c:extLst>
            <c:ext xmlns:c16="http://schemas.microsoft.com/office/drawing/2014/chart" uri="{C3380CC4-5D6E-409C-BE32-E72D297353CC}">
              <c16:uniqueId val="{00000008-9CBD-405C-AD39-FFFD4C1393B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10.08</c:v>
                </c:pt>
                <c:pt idx="2">
                  <c:v>#N/A</c:v>
                </c:pt>
                <c:pt idx="3">
                  <c:v>11.4</c:v>
                </c:pt>
                <c:pt idx="4">
                  <c:v>#N/A</c:v>
                </c:pt>
                <c:pt idx="5">
                  <c:v>11.08</c:v>
                </c:pt>
                <c:pt idx="6">
                  <c:v>#N/A</c:v>
                </c:pt>
                <c:pt idx="7">
                  <c:v>11.77</c:v>
                </c:pt>
                <c:pt idx="8">
                  <c:v>#N/A</c:v>
                </c:pt>
                <c:pt idx="9">
                  <c:v>13.64</c:v>
                </c:pt>
              </c:numCache>
            </c:numRef>
          </c:val>
          <c:extLst>
            <c:ext xmlns:c16="http://schemas.microsoft.com/office/drawing/2014/chart" uri="{C3380CC4-5D6E-409C-BE32-E72D297353CC}">
              <c16:uniqueId val="{00000009-9CBD-405C-AD39-FFFD4C1393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628</c:v>
                </c:pt>
                <c:pt idx="5">
                  <c:v>621</c:v>
                </c:pt>
                <c:pt idx="8">
                  <c:v>623</c:v>
                </c:pt>
                <c:pt idx="11">
                  <c:v>629</c:v>
                </c:pt>
                <c:pt idx="14">
                  <c:v>622</c:v>
                </c:pt>
              </c:numCache>
            </c:numRef>
          </c:val>
          <c:extLst>
            <c:ext xmlns:c16="http://schemas.microsoft.com/office/drawing/2014/chart" uri="{C3380CC4-5D6E-409C-BE32-E72D297353CC}">
              <c16:uniqueId val="{00000000-85AC-4761-8E1A-FE7FC969C4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3</c:v>
                </c:pt>
                <c:pt idx="6">
                  <c:v>0</c:v>
                </c:pt>
                <c:pt idx="9">
                  <c:v>0</c:v>
                </c:pt>
                <c:pt idx="12">
                  <c:v>0</c:v>
                </c:pt>
              </c:numCache>
            </c:numRef>
          </c:val>
          <c:extLst>
            <c:ext xmlns:c16="http://schemas.microsoft.com/office/drawing/2014/chart" uri="{C3380CC4-5D6E-409C-BE32-E72D297353CC}">
              <c16:uniqueId val="{00000001-85AC-4761-8E1A-FE7FC969C4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AC-4761-8E1A-FE7FC969C4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62</c:v>
                </c:pt>
                <c:pt idx="6">
                  <c:v>59</c:v>
                </c:pt>
                <c:pt idx="9">
                  <c:v>38</c:v>
                </c:pt>
                <c:pt idx="12">
                  <c:v>18</c:v>
                </c:pt>
              </c:numCache>
            </c:numRef>
          </c:val>
          <c:extLst>
            <c:ext xmlns:c16="http://schemas.microsoft.com/office/drawing/2014/chart" uri="{C3380CC4-5D6E-409C-BE32-E72D297353CC}">
              <c16:uniqueId val="{00000003-85AC-4761-8E1A-FE7FC969C4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227</c:v>
                </c:pt>
                <c:pt idx="3">
                  <c:v>212</c:v>
                </c:pt>
                <c:pt idx="6">
                  <c:v>203</c:v>
                </c:pt>
                <c:pt idx="9">
                  <c:v>216</c:v>
                </c:pt>
                <c:pt idx="12">
                  <c:v>180</c:v>
                </c:pt>
              </c:numCache>
            </c:numRef>
          </c:val>
          <c:extLst>
            <c:ext xmlns:c16="http://schemas.microsoft.com/office/drawing/2014/chart" uri="{C3380CC4-5D6E-409C-BE32-E72D297353CC}">
              <c16:uniqueId val="{00000004-85AC-4761-8E1A-FE7FC969C4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C-4761-8E1A-FE7FC969C4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AC-4761-8E1A-FE7FC969C4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1111</c:v>
                </c:pt>
                <c:pt idx="3">
                  <c:v>1089</c:v>
                </c:pt>
                <c:pt idx="6">
                  <c:v>901</c:v>
                </c:pt>
                <c:pt idx="9">
                  <c:v>927</c:v>
                </c:pt>
                <c:pt idx="12">
                  <c:v>899</c:v>
                </c:pt>
              </c:numCache>
            </c:numRef>
          </c:val>
          <c:extLst>
            <c:ext xmlns:c16="http://schemas.microsoft.com/office/drawing/2014/chart" uri="{C3380CC4-5D6E-409C-BE32-E72D297353CC}">
              <c16:uniqueId val="{00000007-85AC-4761-8E1A-FE7FC969C4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778</c:v>
                </c:pt>
                <c:pt idx="2">
                  <c:v>#N/A</c:v>
                </c:pt>
                <c:pt idx="3">
                  <c:v>#N/A</c:v>
                </c:pt>
                <c:pt idx="4">
                  <c:v>745</c:v>
                </c:pt>
                <c:pt idx="5">
                  <c:v>#N/A</c:v>
                </c:pt>
                <c:pt idx="6">
                  <c:v>#N/A</c:v>
                </c:pt>
                <c:pt idx="7">
                  <c:v>540</c:v>
                </c:pt>
                <c:pt idx="8">
                  <c:v>#N/A</c:v>
                </c:pt>
                <c:pt idx="9">
                  <c:v>#N/A</c:v>
                </c:pt>
                <c:pt idx="10">
                  <c:v>552</c:v>
                </c:pt>
                <c:pt idx="11">
                  <c:v>#N/A</c:v>
                </c:pt>
                <c:pt idx="12">
                  <c:v>#N/A</c:v>
                </c:pt>
                <c:pt idx="13">
                  <c:v>475</c:v>
                </c:pt>
                <c:pt idx="14">
                  <c:v>#N/A</c:v>
                </c:pt>
              </c:numCache>
            </c:numRef>
          </c:val>
          <c:smooth val="0"/>
          <c:extLst>
            <c:ext xmlns:c16="http://schemas.microsoft.com/office/drawing/2014/chart" uri="{C3380CC4-5D6E-409C-BE32-E72D297353CC}">
              <c16:uniqueId val="{00000008-85AC-4761-8E1A-FE7FC969C4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8269</c:v>
                </c:pt>
                <c:pt idx="5">
                  <c:v>7955</c:v>
                </c:pt>
                <c:pt idx="8">
                  <c:v>7669</c:v>
                </c:pt>
                <c:pt idx="11">
                  <c:v>7401</c:v>
                </c:pt>
                <c:pt idx="14">
                  <c:v>7157</c:v>
                </c:pt>
              </c:numCache>
            </c:numRef>
          </c:val>
          <c:extLst>
            <c:ext xmlns:c16="http://schemas.microsoft.com/office/drawing/2014/chart" uri="{C3380CC4-5D6E-409C-BE32-E72D297353CC}">
              <c16:uniqueId val="{00000000-2D90-4004-860F-DAA6B78B06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c:v>
                </c:pt>
                <c:pt idx="5">
                  <c:v>3</c:v>
                </c:pt>
                <c:pt idx="8">
                  <c:v>1</c:v>
                </c:pt>
                <c:pt idx="11">
                  <c:v>0</c:v>
                </c:pt>
                <c:pt idx="14">
                  <c:v>0</c:v>
                </c:pt>
              </c:numCache>
            </c:numRef>
          </c:val>
          <c:extLst>
            <c:ext xmlns:c16="http://schemas.microsoft.com/office/drawing/2014/chart" uri="{C3380CC4-5D6E-409C-BE32-E72D297353CC}">
              <c16:uniqueId val="{00000001-2D90-4004-860F-DAA6B78B06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699</c:v>
                </c:pt>
                <c:pt idx="5">
                  <c:v>652</c:v>
                </c:pt>
                <c:pt idx="8">
                  <c:v>789</c:v>
                </c:pt>
                <c:pt idx="11">
                  <c:v>1232</c:v>
                </c:pt>
                <c:pt idx="14">
                  <c:v>1593</c:v>
                </c:pt>
              </c:numCache>
            </c:numRef>
          </c:val>
          <c:extLst>
            <c:ext xmlns:c16="http://schemas.microsoft.com/office/drawing/2014/chart" uri="{C3380CC4-5D6E-409C-BE32-E72D297353CC}">
              <c16:uniqueId val="{00000002-2D90-4004-860F-DAA6B78B06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0-4004-860F-DAA6B78B06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90-4004-860F-DAA6B78B06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0-4004-860F-DAA6B78B06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739</c:v>
                </c:pt>
                <c:pt idx="3">
                  <c:v>799</c:v>
                </c:pt>
                <c:pt idx="6">
                  <c:v>806</c:v>
                </c:pt>
                <c:pt idx="9">
                  <c:v>723</c:v>
                </c:pt>
                <c:pt idx="12">
                  <c:v>684</c:v>
                </c:pt>
              </c:numCache>
            </c:numRef>
          </c:val>
          <c:extLst>
            <c:ext xmlns:c16="http://schemas.microsoft.com/office/drawing/2014/chart" uri="{C3380CC4-5D6E-409C-BE32-E72D297353CC}">
              <c16:uniqueId val="{00000006-2D90-4004-860F-DAA6B78B06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305</c:v>
                </c:pt>
                <c:pt idx="3">
                  <c:v>230</c:v>
                </c:pt>
                <c:pt idx="6">
                  <c:v>160</c:v>
                </c:pt>
                <c:pt idx="9">
                  <c:v>145</c:v>
                </c:pt>
                <c:pt idx="12">
                  <c:v>183</c:v>
                </c:pt>
              </c:numCache>
            </c:numRef>
          </c:val>
          <c:extLst>
            <c:ext xmlns:c16="http://schemas.microsoft.com/office/drawing/2014/chart" uri="{C3380CC4-5D6E-409C-BE32-E72D297353CC}">
              <c16:uniqueId val="{00000007-2D90-4004-860F-DAA6B78B06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2853</c:v>
                </c:pt>
                <c:pt idx="3">
                  <c:v>2621</c:v>
                </c:pt>
                <c:pt idx="6">
                  <c:v>2372</c:v>
                </c:pt>
                <c:pt idx="9">
                  <c:v>2267</c:v>
                </c:pt>
                <c:pt idx="12">
                  <c:v>2045</c:v>
                </c:pt>
              </c:numCache>
            </c:numRef>
          </c:val>
          <c:extLst>
            <c:ext xmlns:c16="http://schemas.microsoft.com/office/drawing/2014/chart" uri="{C3380CC4-5D6E-409C-BE32-E72D297353CC}">
              <c16:uniqueId val="{00000008-2D90-4004-860F-DAA6B78B06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117</c:v>
                </c:pt>
                <c:pt idx="6">
                  <c:v>90</c:v>
                </c:pt>
                <c:pt idx="9">
                  <c:v>193</c:v>
                </c:pt>
                <c:pt idx="12">
                  <c:v>594</c:v>
                </c:pt>
              </c:numCache>
            </c:numRef>
          </c:val>
          <c:extLst>
            <c:ext xmlns:c16="http://schemas.microsoft.com/office/drawing/2014/chart" uri="{C3380CC4-5D6E-409C-BE32-E72D297353CC}">
              <c16:uniqueId val="{00000009-2D90-4004-860F-DAA6B78B06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12758</c:v>
                </c:pt>
                <c:pt idx="3">
                  <c:v>13118</c:v>
                </c:pt>
                <c:pt idx="6">
                  <c:v>12779</c:v>
                </c:pt>
                <c:pt idx="9">
                  <c:v>12307</c:v>
                </c:pt>
                <c:pt idx="12">
                  <c:v>11903</c:v>
                </c:pt>
              </c:numCache>
            </c:numRef>
          </c:val>
          <c:extLst>
            <c:ext xmlns:c16="http://schemas.microsoft.com/office/drawing/2014/chart" uri="{C3380CC4-5D6E-409C-BE32-E72D297353CC}">
              <c16:uniqueId val="{0000000A-2D90-4004-860F-DAA6B78B06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7681</c:v>
                </c:pt>
                <c:pt idx="2">
                  <c:v>#N/A</c:v>
                </c:pt>
                <c:pt idx="3">
                  <c:v>#N/A</c:v>
                </c:pt>
                <c:pt idx="4">
                  <c:v>8274</c:v>
                </c:pt>
                <c:pt idx="5">
                  <c:v>#N/A</c:v>
                </c:pt>
                <c:pt idx="6">
                  <c:v>#N/A</c:v>
                </c:pt>
                <c:pt idx="7">
                  <c:v>7748</c:v>
                </c:pt>
                <c:pt idx="8">
                  <c:v>#N/A</c:v>
                </c:pt>
                <c:pt idx="9">
                  <c:v>#N/A</c:v>
                </c:pt>
                <c:pt idx="10">
                  <c:v>7002</c:v>
                </c:pt>
                <c:pt idx="11">
                  <c:v>#N/A</c:v>
                </c:pt>
                <c:pt idx="12">
                  <c:v>#N/A</c:v>
                </c:pt>
                <c:pt idx="13">
                  <c:v>6659</c:v>
                </c:pt>
                <c:pt idx="14">
                  <c:v>#N/A</c:v>
                </c:pt>
              </c:numCache>
            </c:numRef>
          </c:val>
          <c:smooth val="0"/>
          <c:extLst>
            <c:ext xmlns:c16="http://schemas.microsoft.com/office/drawing/2014/chart" uri="{C3380CC4-5D6E-409C-BE32-E72D297353CC}">
              <c16:uniqueId val="{0000000B-2D90-4004-860F-DAA6B78B06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c:v>
                </c:pt>
                <c:pt idx="1">
                  <c:v>558</c:v>
                </c:pt>
                <c:pt idx="2">
                  <c:v>966</c:v>
                </c:pt>
              </c:numCache>
            </c:numRef>
          </c:val>
          <c:extLst>
            <c:ext xmlns:c16="http://schemas.microsoft.com/office/drawing/2014/chart" uri="{C3380CC4-5D6E-409C-BE32-E72D297353CC}">
              <c16:uniqueId val="{00000000-87F5-4852-84FD-B9CFCE683A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87F5-4852-84FD-B9CFCE683A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c:v>
                </c:pt>
                <c:pt idx="1">
                  <c:v>16</c:v>
                </c:pt>
                <c:pt idx="2">
                  <c:v>18</c:v>
                </c:pt>
              </c:numCache>
            </c:numRef>
          </c:val>
          <c:extLst>
            <c:ext xmlns:c16="http://schemas.microsoft.com/office/drawing/2014/chart" uri="{C3380CC4-5D6E-409C-BE32-E72D297353CC}">
              <c16:uniqueId val="{00000002-87F5-4852-84FD-B9CFCE683A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25年度発行の第三セクター等改革推進債の償還を翌年度より開始したこと等で元利償還金が1,100百万円台に増え、同水準で推移していたが、令和元年度に実施した当該債を含む一部地方債の償還条件変更等により、令和2年度以降は</a:t>
          </a:r>
          <a:r>
            <a:rPr lang="ja-JP" altLang="en-US" sz="1100">
              <a:solidFill>
                <a:schemeClr val="dk1"/>
              </a:solidFill>
              <a:effectLst/>
              <a:latin typeface="+mn-lt"/>
              <a:ea typeface="+mn-ea"/>
              <a:cs typeface="+mn-cs"/>
            </a:rPr>
            <a:t>約</a:t>
          </a:r>
          <a:r>
            <a:rPr lang="ja-JP" altLang="ja-JP" sz="1100">
              <a:solidFill>
                <a:schemeClr val="dk1"/>
              </a:solidFill>
              <a:effectLst/>
              <a:latin typeface="+mn-lt"/>
              <a:ea typeface="+mn-ea"/>
              <a:cs typeface="+mn-cs"/>
            </a:rPr>
            <a:t>900百万円台を推移している。</a:t>
          </a:r>
          <a:endParaRPr lang="ja-JP" altLang="ja-JP" sz="1400">
            <a:effectLst/>
          </a:endParaRPr>
        </a:p>
        <a:p>
          <a:r>
            <a:rPr lang="ja-JP" altLang="ja-JP" sz="1100">
              <a:solidFill>
                <a:schemeClr val="dk1"/>
              </a:solidFill>
              <a:effectLst/>
              <a:latin typeface="+mn-lt"/>
              <a:ea typeface="+mn-ea"/>
              <a:cs typeface="+mn-cs"/>
            </a:rPr>
            <a:t>　当該条件変更により、令和4年度まではそれらの元金償還を据置くが、令和5年度以降に償還を再開することから、その財源の確保に努めるとともに、新規地方債発行の抑制等により償還額を縮減し、総額の減少に努める</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過年度に発行した各公共施設建設にかかる地方債の現在高が減少傾向にあること及び充当可能基金の出来る限りの積増しを図っていることから、将来負担比率の分子は令和元年度をピークに減少している。</a:t>
          </a:r>
          <a:endParaRPr lang="ja-JP" altLang="ja-JP" sz="1400">
            <a:effectLst/>
          </a:endParaRPr>
        </a:p>
        <a:p>
          <a:r>
            <a:rPr lang="ja-JP" altLang="ja-JP" sz="1100">
              <a:solidFill>
                <a:schemeClr val="dk1"/>
              </a:solidFill>
              <a:effectLst/>
              <a:latin typeface="+mn-lt"/>
              <a:ea typeface="+mn-ea"/>
              <a:cs typeface="+mn-cs"/>
            </a:rPr>
            <a:t>　今後は、主要事業の実施により一時的な増加が予想されるが、老朽化する公共施設の集約化・複合化や廃止等により新規地方債の発行を抑制するとともに、財政健全化計画に基づく町税収入等自主財源の確保や歳出削減を進め、充当可能財源等の増加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奈良県河合町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地方税等の増収及び</a:t>
          </a:r>
          <a:r>
            <a:rPr kumimoji="1" lang="ja-JP" altLang="ja-JP" sz="1100">
              <a:solidFill>
                <a:schemeClr val="dk1"/>
              </a:solidFill>
              <a:effectLst/>
              <a:latin typeface="+mn-ea"/>
              <a:ea typeface="+mn-ea"/>
              <a:cs typeface="+mn-cs"/>
            </a:rPr>
            <a:t>一部地方債の償還条件変更による公債費の縮減等により財政調整基金に</a:t>
          </a:r>
          <a:r>
            <a:rPr kumimoji="1" lang="en-US" altLang="ja-JP" sz="1100">
              <a:solidFill>
                <a:schemeClr val="dk1"/>
              </a:solidFill>
              <a:effectLst/>
              <a:latin typeface="+mn-ea"/>
              <a:ea typeface="+mn-ea"/>
              <a:cs typeface="+mn-cs"/>
            </a:rPr>
            <a:t>408</a:t>
          </a:r>
          <a:r>
            <a:rPr kumimoji="1" lang="ja-JP" altLang="ja-JP" sz="1100">
              <a:solidFill>
                <a:schemeClr val="dk1"/>
              </a:solidFill>
              <a:effectLst/>
              <a:latin typeface="+mn-ea"/>
              <a:ea typeface="+mn-ea"/>
              <a:cs typeface="+mn-cs"/>
            </a:rPr>
            <a:t>百万円積み立てたことで基金全体として</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409</a:t>
          </a:r>
          <a:r>
            <a:rPr kumimoji="1" lang="ja-JP" altLang="ja-JP" sz="1100">
              <a:solidFill>
                <a:schemeClr val="dk1"/>
              </a:solidFill>
              <a:effectLst/>
              <a:latin typeface="+mn-ea"/>
              <a:ea typeface="+mn-ea"/>
              <a:cs typeface="+mn-cs"/>
            </a:rPr>
            <a:t>百万円増となった。</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人口減少対策による活性化及び増収の取り組みを進めるとともに、歳出の削減を図り、基金を確保できるよう努める。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新型コロナウイルス感染症対策基金：新型コロナウイルス感染症の感染拡大を防ぎ、町民の生命及び生活並びに地域経済への対策を講じる。</a:t>
          </a:r>
        </a:p>
        <a:p>
          <a:r>
            <a:rPr kumimoji="1" lang="ja-JP" altLang="en-US" sz="1100">
              <a:solidFill>
                <a:schemeClr val="dk1"/>
              </a:solidFill>
              <a:effectLst/>
              <a:latin typeface="+mn-ea"/>
              <a:ea typeface="+mn-ea"/>
              <a:cs typeface="+mn-cs"/>
            </a:rPr>
            <a:t>　地域振興基金：本格的な高齢化社会の到来に備え、町における地域の福祉活動の促進、快適な生活環境の形成等を図る。</a:t>
          </a:r>
        </a:p>
        <a:p>
          <a:r>
            <a:rPr kumimoji="1" lang="ja-JP" altLang="en-US" sz="1100">
              <a:solidFill>
                <a:schemeClr val="dk1"/>
              </a:solidFill>
              <a:effectLst/>
              <a:latin typeface="+mn-ea"/>
              <a:ea typeface="+mn-ea"/>
              <a:cs typeface="+mn-cs"/>
            </a:rPr>
            <a:t>　森林環境基金：</a:t>
          </a:r>
          <a:r>
            <a:rPr lang="ja-JP" altLang="en-US" sz="1100" b="0" i="0">
              <a:solidFill>
                <a:schemeClr val="dk1"/>
              </a:solidFill>
              <a:effectLst/>
              <a:latin typeface="+mn-ea"/>
              <a:ea typeface="+mn-ea"/>
              <a:cs typeface="+mn-cs"/>
            </a:rPr>
            <a:t>町が実施する森林の整備並びに森林の整備を担うべき人材の育成及び確保、森林の有する公益的機能に関する普及啓発、木材の利用の促進その他の森林の整備の促進に関する施策に関する費用に充てる。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公共施設整備基金：町の公共施設の整備事業資金に充てる。</a:t>
          </a:r>
        </a:p>
        <a:p>
          <a:r>
            <a:rPr kumimoji="1" lang="ja-JP" altLang="en-US" sz="1100">
              <a:solidFill>
                <a:schemeClr val="dk1"/>
              </a:solidFill>
              <a:effectLst/>
              <a:latin typeface="+mn-ea"/>
              <a:ea typeface="+mn-ea"/>
              <a:cs typeface="+mn-cs"/>
            </a:rPr>
            <a:t>　小中学校ボランティア推進基金：小中学校における児童生徒のボランティア活動の推進に資する。</a:t>
          </a:r>
        </a:p>
        <a:p>
          <a:r>
            <a:rPr kumimoji="1" lang="ja-JP" altLang="en-US" sz="1300">
              <a:solidFill>
                <a:schemeClr val="dk1"/>
              </a:solidFill>
              <a:effectLst/>
              <a:latin typeface="+mn-ea"/>
              <a:ea typeface="+mn-ea"/>
              <a:cs typeface="+mn-cs"/>
            </a:rPr>
            <a:t>　</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新型コロナウイルス感染症対策基金：ふるさと納税寄附金のうち、コロナ禍への対応を目的に受付けた寄附金を積立てたことによる増加。</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森林環境基金：森林譲与税分で各公園ベンチ修繕のための積立による増加。　</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将来の安定性確保のため、各年度の財政状況を踏まえ、可能な限り基金への積立てを図る。</a:t>
          </a:r>
        </a:p>
        <a:p>
          <a:endParaRPr kumimoji="1" lang="en-US" altLang="ja-JP" sz="11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・地方税等の増額による増加。</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・令和元年度に実施した一部地方債の償還条件変更等による公債費の縮減による増加。</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財政調整基金の残高は、災害等の不測の事態への備えとして標準財政規模の</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％以上となるように努めることとしている。</a:t>
          </a: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游ゴシック "/>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基金利子の微増のみで増減なし。</a:t>
          </a: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今後の主要事業の実施において、事業執行の翌年度交付となる補助金を積立て、以後の地方債償還に充当する方針。</a:t>
          </a: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CFD6CFA-482D-4598-8E35-DB69645DBB6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8C3E4E7-78BB-406B-B016-4A13C210661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339006C-C0A5-43B8-A872-208B9E360F4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2BA7DAF-0554-493D-A527-6E951753BB1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88C5A8C-D635-4B8C-BA79-95D620612A1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EB31D09-BAC9-493B-BFD2-6CE776D4A698}"/>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62FF0FC-379A-4FE4-B76E-E5F4EDCABC5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8520E81-0043-488A-8CF3-5639F5FDDD4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85EA3CF-7398-4ECC-83A0-1A591189A19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1A2D334-B304-49B8-9CB1-A944D9903944}"/>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37EC7F6-2258-4524-8DA8-BB9C86AFB201}"/>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2DA28DD-9EEE-4DF5-8165-8033538EC4A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70C53A4-8CB7-49EF-8521-B77AE6E2D28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76C594A-1275-47B1-8819-417E59881ED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AC64148-37AA-4A74-BC82-3D200F4F84F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5F41F97-3D90-4637-B1E4-75F0B6965AB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025577-2DE4-40E5-A954-94C2F77302AE}"/>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5269D04-6484-4803-8350-BE53F014EE8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6D40225-E1FC-4800-9314-33503696D0FA}"/>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E212A52-B6F7-4BFA-8ECA-9E0356EB770E}"/>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C4B09E7-8683-4E08-AEC7-C1B6AF19704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56592CE-AAE0-4379-A8A1-9B1EEECFBC0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FD8AA69-A49A-4A16-9188-463F6A778804}"/>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D4A136F-A160-4A19-82EC-F1F8EF1A274B}"/>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57A6B4F-8D53-4121-94D2-0FE9AE4550A8}"/>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C0B537D-6EB9-4C0F-A9D2-48BC608A66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35CE8DC-32F8-4834-B7C1-BC76FE429E2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5D7B379-2A45-4BFD-96BC-8407B8C1B684}"/>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6293B5F-230E-4A88-9B64-A5E0A39799A7}"/>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2C10CE1-0899-4BD2-826D-070E7BC4EBA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9D3EF62-070F-46AE-A37A-9E11B07FC18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07228FC-1E8F-4ABC-BDBF-2F3FA29D19E9}"/>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25CFB3F-83EF-4BB6-B987-230BF51851A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356205F-368C-499B-A772-938FF375F411}"/>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7423AC7-5EC7-46B8-9848-E2DE58AF6BF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CB51F45-7EBF-4521-8F49-6F2D3947DEC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EBDFCFB-A3DC-4DBA-93B2-7955CBF4CBD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40B74A4-0AAE-4ECB-A9BC-AF5D0421D571}"/>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4D2971-B744-4136-A607-A6C23A23018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387DF89-6ACE-451B-8872-B769E779914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B8F7F43-5129-4098-A070-83843178717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A0ED43C-0951-42DE-BEB3-061DD82589C3}"/>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D4C1C2-D1B2-40F4-8FAE-39B0AADF07D4}"/>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C55F134-F1A7-4015-BB1A-97468732327D}"/>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C6B162A-FF48-430A-8E2B-7F966D30EC1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F608919-9916-48E7-8374-C32BC9DB99A6}"/>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AEC0710-572B-4247-908B-598D01D35C1D}"/>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口の減少や全国平均を上回る高齢化のほか、町内に中心となる産業が少ないこと等により、財政基盤が弱く類似団体平均を下回っている。徹底した税収の確保、ふるさと納税寄附金の増収に取組み、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15C1FB-CE65-45A9-BEA4-60CAB523EAA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E0ED9FD-1DE0-4148-808F-7E3EE09BA7F7}"/>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EA70041-A4B0-4D28-9C3A-A928AC8AC42D}"/>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BAF39E9-55F7-4DA7-80CF-0893FB2F0304}"/>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9E4A24B-254E-49E6-B1A9-797EF918ED84}"/>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EAA39FE-FC82-4DB8-BB5D-1CE63B20AE1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4C9843D-C20F-4645-B5EE-5A51EB3CE41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207C21A9-A606-49FF-95DD-38630D427724}"/>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65BC135-9623-4D27-89E9-1F83C54097B6}"/>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1ADF2FC-A50B-4608-8EF1-824B2DFEC59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F558E8F-EAC9-4222-AE25-A24DA87CCAC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067B00A-6A36-4B4E-B85D-E5F5FB8F21A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724EC6F-451E-46DE-AC50-5EDB2ADA00C5}"/>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16E6C351-90CE-4921-8D35-3EFBBE4B8CC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FE9FD53-C98D-4B17-A6B9-47A89FA3BC1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C892E58-8976-4976-BFD0-ADE575A0AFF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16255C8B-FD6B-4C40-AA17-82BA3A2AAA8A}"/>
            </a:ext>
          </a:extLst>
        </xdr:cNvPr>
        <xdr:cNvCxnSpPr/>
      </xdr:nvCxnSpPr>
      <xdr:spPr>
        <a:xfrm flipV="1">
          <a:off x="4514850" y="5989864"/>
          <a:ext cx="0" cy="145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B8DBB893-5D57-4CBA-B39C-36DD7EC85A44}"/>
            </a:ext>
          </a:extLst>
        </xdr:cNvPr>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4D32CBF-8545-4324-8C12-6CD279FE8DE9}"/>
            </a:ext>
          </a:extLst>
        </xdr:cNvPr>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32C104-ECA0-4F43-98BA-C07055164B92}"/>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70739909-DC60-4C61-8BE4-7D20BF27BC10}"/>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id="{8D367A25-FED9-4B60-BBDA-A9DC1A2F0A72}"/>
            </a:ext>
          </a:extLst>
        </xdr:cNvPr>
        <xdr:cNvCxnSpPr/>
      </xdr:nvCxnSpPr>
      <xdr:spPr>
        <a:xfrm>
          <a:off x="3752850" y="7100752"/>
          <a:ext cx="762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A6E37008-5018-4B7E-A30F-1556F61B6DF5}"/>
            </a:ext>
          </a:extLst>
        </xdr:cNvPr>
        <xdr:cNvSpPr txBox="1"/>
      </xdr:nvSpPr>
      <xdr:spPr>
        <a:xfrm>
          <a:off x="4584700" y="688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E7DF0612-2369-47E2-AB5E-C9DDFA4A92D7}"/>
            </a:ext>
          </a:extLst>
        </xdr:cNvPr>
        <xdr:cNvSpPr/>
      </xdr:nvSpPr>
      <xdr:spPr>
        <a:xfrm>
          <a:off x="4464050" y="7042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B2717BC3-990C-4B8D-B6B9-C811D24A9435}"/>
            </a:ext>
          </a:extLst>
        </xdr:cNvPr>
        <xdr:cNvCxnSpPr/>
      </xdr:nvCxnSpPr>
      <xdr:spPr>
        <a:xfrm>
          <a:off x="2940050" y="7077771"/>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EDC3DAC9-8EE0-4791-976E-A8B0155D125F}"/>
            </a:ext>
          </a:extLst>
        </xdr:cNvPr>
        <xdr:cNvSpPr/>
      </xdr:nvSpPr>
      <xdr:spPr>
        <a:xfrm>
          <a:off x="3702050" y="703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C8728A95-6D76-4D62-BFFE-222090F1BE13}"/>
            </a:ext>
          </a:extLst>
        </xdr:cNvPr>
        <xdr:cNvSpPr txBox="1"/>
      </xdr:nvSpPr>
      <xdr:spPr>
        <a:xfrm>
          <a:off x="3409950" y="680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1B4C9A2B-DE2B-4918-85DA-1FB9A00AC445}"/>
            </a:ext>
          </a:extLst>
        </xdr:cNvPr>
        <xdr:cNvCxnSpPr/>
      </xdr:nvCxnSpPr>
      <xdr:spPr>
        <a:xfrm>
          <a:off x="2127250" y="7054789"/>
          <a:ext cx="8128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DFF71454-FD8C-4409-A0C2-231BBB302CFC}"/>
            </a:ext>
          </a:extLst>
        </xdr:cNvPr>
        <xdr:cNvSpPr/>
      </xdr:nvSpPr>
      <xdr:spPr>
        <a:xfrm>
          <a:off x="288925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F5B91FEC-F9F0-4ACF-8A20-C55E5BE1160E}"/>
            </a:ext>
          </a:extLst>
        </xdr:cNvPr>
        <xdr:cNvSpPr txBox="1"/>
      </xdr:nvSpPr>
      <xdr:spPr>
        <a:xfrm>
          <a:off x="25971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4B15E9BE-4E55-4D42-AE51-B3CCE08E5BA7}"/>
            </a:ext>
          </a:extLst>
        </xdr:cNvPr>
        <xdr:cNvCxnSpPr/>
      </xdr:nvCxnSpPr>
      <xdr:spPr>
        <a:xfrm>
          <a:off x="1333500" y="70547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591EC83F-B293-4D60-BC27-D243BE377457}"/>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7CAB71E3-E5BF-4405-B28A-D56F19689662}"/>
            </a:ext>
          </a:extLst>
        </xdr:cNvPr>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BE7DA609-41BD-4A48-8E33-17FE4070BFBE}"/>
            </a:ext>
          </a:extLst>
        </xdr:cNvPr>
        <xdr:cNvSpPr/>
      </xdr:nvSpPr>
      <xdr:spPr>
        <a:xfrm>
          <a:off x="12827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A0005B6A-6C3E-433E-AEA1-C3EA9DA8047E}"/>
            </a:ext>
          </a:extLst>
        </xdr:cNvPr>
        <xdr:cNvSpPr txBox="1"/>
      </xdr:nvSpPr>
      <xdr:spPr>
        <a:xfrm>
          <a:off x="97155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A7F6248-2E28-4DC7-8FA3-6D6A8DD0140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421190D-4514-4568-AA3A-0D23D6FC92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75902E9-C250-415F-A0C2-01BF056C2C73}"/>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17BF79F-3DE1-4B48-945E-099A905CBB1E}"/>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18D7442-3987-42CB-9573-C9BE6A3FA2D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id="{5D5F612F-020D-43DC-8312-CC8CC631D307}"/>
            </a:ext>
          </a:extLst>
        </xdr:cNvPr>
        <xdr:cNvSpPr/>
      </xdr:nvSpPr>
      <xdr:spPr>
        <a:xfrm>
          <a:off x="4464050" y="70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4129</xdr:rowOff>
    </xdr:from>
    <xdr:ext cx="762000" cy="259045"/>
    <xdr:sp macro="" textlink="">
      <xdr:nvSpPr>
        <xdr:cNvPr id="90" name="財政力該当値テキスト">
          <a:extLst>
            <a:ext uri="{FF2B5EF4-FFF2-40B4-BE49-F238E27FC236}">
              <a16:creationId xmlns:a16="http://schemas.microsoft.com/office/drawing/2014/main" id="{C966244B-0F30-4F44-BC47-DA46287A5331}"/>
            </a:ext>
          </a:extLst>
        </xdr:cNvPr>
        <xdr:cNvSpPr txBox="1"/>
      </xdr:nvSpPr>
      <xdr:spPr>
        <a:xfrm>
          <a:off x="4584700" y="70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B2717692-FEA6-4EC3-A8B9-48DD576CD2E9}"/>
            </a:ext>
          </a:extLst>
        </xdr:cNvPr>
        <xdr:cNvSpPr/>
      </xdr:nvSpPr>
      <xdr:spPr>
        <a:xfrm>
          <a:off x="3702050" y="7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FE2D82CA-EB4E-4ADF-8505-DA3F9F565664}"/>
            </a:ext>
          </a:extLst>
        </xdr:cNvPr>
        <xdr:cNvSpPr txBox="1"/>
      </xdr:nvSpPr>
      <xdr:spPr>
        <a:xfrm>
          <a:off x="3409950" y="713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a:extLst>
            <a:ext uri="{FF2B5EF4-FFF2-40B4-BE49-F238E27FC236}">
              <a16:creationId xmlns:a16="http://schemas.microsoft.com/office/drawing/2014/main" id="{4108E4C6-C699-4DED-8113-51EB5B8CF937}"/>
            </a:ext>
          </a:extLst>
        </xdr:cNvPr>
        <xdr:cNvSpPr/>
      </xdr:nvSpPr>
      <xdr:spPr>
        <a:xfrm>
          <a:off x="2889250" y="7030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94" name="テキスト ボックス 93">
          <a:extLst>
            <a:ext uri="{FF2B5EF4-FFF2-40B4-BE49-F238E27FC236}">
              <a16:creationId xmlns:a16="http://schemas.microsoft.com/office/drawing/2014/main" id="{5EF086C7-E0EE-40D6-A77A-E8E23FDE8A24}"/>
            </a:ext>
          </a:extLst>
        </xdr:cNvPr>
        <xdr:cNvSpPr txBox="1"/>
      </xdr:nvSpPr>
      <xdr:spPr>
        <a:xfrm>
          <a:off x="2597150" y="711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A9C9F7F2-E585-4C56-B441-7C3E01C7EA7E}"/>
            </a:ext>
          </a:extLst>
        </xdr:cNvPr>
        <xdr:cNvSpPr/>
      </xdr:nvSpPr>
      <xdr:spPr>
        <a:xfrm>
          <a:off x="2095500" y="70077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486D76F0-440A-4FEE-B9F1-9F8D3EFFAD47}"/>
            </a:ext>
          </a:extLst>
        </xdr:cNvPr>
        <xdr:cNvSpPr txBox="1"/>
      </xdr:nvSpPr>
      <xdr:spPr>
        <a:xfrm>
          <a:off x="17843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19C824D8-8B4A-40BA-8A7A-5F66ACE17892}"/>
            </a:ext>
          </a:extLst>
        </xdr:cNvPr>
        <xdr:cNvSpPr/>
      </xdr:nvSpPr>
      <xdr:spPr>
        <a:xfrm>
          <a:off x="1282700" y="70077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EFB0D420-7B19-4E58-A66A-C191F0311255}"/>
            </a:ext>
          </a:extLst>
        </xdr:cNvPr>
        <xdr:cNvSpPr txBox="1"/>
      </xdr:nvSpPr>
      <xdr:spPr>
        <a:xfrm>
          <a:off x="9715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C4FA79D-0B48-4EEB-87D2-A72FD50A51A4}"/>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5D7D0DA-3AC9-4C40-AB25-91A83FA5974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941AA394-6AF1-4366-8AE0-97CC74EB5055}"/>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9BBA2B6-BBC3-4271-8C34-159C83EAB2F3}"/>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B7FBD4D-B19A-4BF5-BCA6-14CE7A700EDB}"/>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2C293A3-C3E8-45EE-B9EE-2F68B17D8FC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3E10677-3217-4B4A-959F-E06C6EE3F8D4}"/>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11B568A-8254-4426-A0B3-50B81AB4AEBB}"/>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B9C371C-CC22-4FCB-8C4E-20381F61BF0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6E70F97-11A1-4802-8FB3-C9427759C8B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1F56241-27DD-44DC-89C7-7AFD0FDF783E}"/>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B360DCF-0FD5-4AEF-8750-5F149B7338D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B6D07F4-EFAE-4FAD-AD14-65053D2DBE87}"/>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令和４年度は、経常一般財源でやや増額したが、障害者給付事業が増加したことにより扶助費が増額したため、前年度に比べ</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％高くなっている。</a:t>
          </a:r>
          <a:endParaRPr lang="ja-JP" altLang="ja-JP" sz="1400">
            <a:effectLst/>
          </a:endParaRPr>
        </a:p>
        <a:p>
          <a:r>
            <a:rPr lang="ja-JP" altLang="ja-JP" sz="1100">
              <a:solidFill>
                <a:schemeClr val="dk1"/>
              </a:solidFill>
              <a:effectLst/>
              <a:latin typeface="+mn-lt"/>
              <a:ea typeface="+mn-ea"/>
              <a:cs typeface="+mn-cs"/>
            </a:rPr>
            <a:t>　今後も事務事業の見直しを進めるとともに経常経費の削減に努めるなど、財政構造の弾力化を図る。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A42E957-4AE7-460A-9F32-5211CE17FEB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3098B7F-62E9-4250-9BED-DCE4917AB31D}"/>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E113A48-BE5E-414B-AE4C-69D066B3D5EF}"/>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A50B452F-4D07-4819-8429-E9E1BEE8EC43}"/>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C0EA9E87-475D-42F8-AC0E-9F2D1E2642F9}"/>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2C6105CD-4388-4EA5-BFE7-31F69313B685}"/>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1760333E-5B8E-4109-968E-86679F4668FF}"/>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BAEC6FD-8FA3-4381-AFAA-FFD046E1116D}"/>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F008B5CC-0D11-4F36-8055-9EA4FECD0C44}"/>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270CBFE4-D978-4318-944A-9221FAF09358}"/>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3E72AB8D-6717-4998-9786-0C992E83CBF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ACB0F4B0-AB29-4259-B7F9-49C1F964728C}"/>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CD800AFA-C7CC-4529-BC98-4E518A6C3AC2}"/>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8D2AED7A-0914-49A0-979B-92290B4CFBB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680F189-9461-4514-AC0E-74760B2E0CE8}"/>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44F23C1E-ACBC-484D-87AA-77E12214D87E}"/>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50588</xdr:rowOff>
    </xdr:from>
    <xdr:to>
      <xdr:col>23</xdr:col>
      <xdr:colOff>133350</xdr:colOff>
      <xdr:row>65</xdr:row>
      <xdr:rowOff>8679</xdr:rowOff>
    </xdr:to>
    <xdr:cxnSp macro="">
      <xdr:nvCxnSpPr>
        <xdr:cNvPr id="128" name="直線コネクタ 127">
          <a:extLst>
            <a:ext uri="{FF2B5EF4-FFF2-40B4-BE49-F238E27FC236}">
              <a16:creationId xmlns:a16="http://schemas.microsoft.com/office/drawing/2014/main" id="{0A6D2BE1-4DCF-42BA-BA22-3AAAC8552B40}"/>
            </a:ext>
          </a:extLst>
        </xdr:cNvPr>
        <xdr:cNvCxnSpPr/>
      </xdr:nvCxnSpPr>
      <xdr:spPr>
        <a:xfrm flipV="1">
          <a:off x="4514850" y="9773708"/>
          <a:ext cx="0" cy="1131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9" name="財政構造の弾力性最小値テキスト">
          <a:extLst>
            <a:ext uri="{FF2B5EF4-FFF2-40B4-BE49-F238E27FC236}">
              <a16:creationId xmlns:a16="http://schemas.microsoft.com/office/drawing/2014/main" id="{8B4C7BAA-9B52-464D-B0C6-8C8F8FBB4554}"/>
            </a:ext>
          </a:extLst>
        </xdr:cNvPr>
        <xdr:cNvSpPr txBox="1"/>
      </xdr:nvSpPr>
      <xdr:spPr>
        <a:xfrm>
          <a:off x="4584700" y="108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30" name="直線コネクタ 129">
          <a:extLst>
            <a:ext uri="{FF2B5EF4-FFF2-40B4-BE49-F238E27FC236}">
              <a16:creationId xmlns:a16="http://schemas.microsoft.com/office/drawing/2014/main" id="{CE6A4F92-EE9C-4C16-9CBD-68251CA34893}"/>
            </a:ext>
          </a:extLst>
        </xdr:cNvPr>
        <xdr:cNvCxnSpPr/>
      </xdr:nvCxnSpPr>
      <xdr:spPr>
        <a:xfrm>
          <a:off x="4425950" y="10905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136965</xdr:rowOff>
    </xdr:from>
    <xdr:ext cx="762000" cy="259045"/>
    <xdr:sp macro="" textlink="">
      <xdr:nvSpPr>
        <xdr:cNvPr id="131" name="財政構造の弾力性最大値テキスト">
          <a:extLst>
            <a:ext uri="{FF2B5EF4-FFF2-40B4-BE49-F238E27FC236}">
              <a16:creationId xmlns:a16="http://schemas.microsoft.com/office/drawing/2014/main" id="{1F057992-1121-4A7A-9E80-4B9D3C863445}"/>
            </a:ext>
          </a:extLst>
        </xdr:cNvPr>
        <xdr:cNvSpPr txBox="1"/>
      </xdr:nvSpPr>
      <xdr:spPr>
        <a:xfrm>
          <a:off x="4584700" y="95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cxnSp macro="">
      <xdr:nvCxnSpPr>
        <xdr:cNvPr id="132" name="直線コネクタ 131">
          <a:extLst>
            <a:ext uri="{FF2B5EF4-FFF2-40B4-BE49-F238E27FC236}">
              <a16:creationId xmlns:a16="http://schemas.microsoft.com/office/drawing/2014/main" id="{24F3CC15-64E3-40D0-9E80-2C102AEBF263}"/>
            </a:ext>
          </a:extLst>
        </xdr:cNvPr>
        <xdr:cNvCxnSpPr/>
      </xdr:nvCxnSpPr>
      <xdr:spPr>
        <a:xfrm>
          <a:off x="4425950" y="9773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49954</xdr:rowOff>
    </xdr:to>
    <xdr:cxnSp macro="">
      <xdr:nvCxnSpPr>
        <xdr:cNvPr id="133" name="直線コネクタ 132">
          <a:extLst>
            <a:ext uri="{FF2B5EF4-FFF2-40B4-BE49-F238E27FC236}">
              <a16:creationId xmlns:a16="http://schemas.microsoft.com/office/drawing/2014/main" id="{5F428D91-2A7E-4EF9-B16C-DDEE8F6E9C97}"/>
            </a:ext>
          </a:extLst>
        </xdr:cNvPr>
        <xdr:cNvCxnSpPr/>
      </xdr:nvCxnSpPr>
      <xdr:spPr>
        <a:xfrm>
          <a:off x="3752850" y="10562801"/>
          <a:ext cx="7620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4" name="財政構造の弾力性平均値テキスト">
          <a:extLst>
            <a:ext uri="{FF2B5EF4-FFF2-40B4-BE49-F238E27FC236}">
              <a16:creationId xmlns:a16="http://schemas.microsoft.com/office/drawing/2014/main" id="{DF66ABBE-A75E-43DA-A0C0-41EF91F2D73E}"/>
            </a:ext>
          </a:extLst>
        </xdr:cNvPr>
        <xdr:cNvSpPr txBox="1"/>
      </xdr:nvSpPr>
      <xdr:spPr>
        <a:xfrm>
          <a:off x="4584700" y="1028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5" name="フローチャート: 判断 134">
          <a:extLst>
            <a:ext uri="{FF2B5EF4-FFF2-40B4-BE49-F238E27FC236}">
              <a16:creationId xmlns:a16="http://schemas.microsoft.com/office/drawing/2014/main" id="{712FD465-71B8-4DCB-867E-86EE707A98EE}"/>
            </a:ext>
          </a:extLst>
        </xdr:cNvPr>
        <xdr:cNvSpPr/>
      </xdr:nvSpPr>
      <xdr:spPr>
        <a:xfrm>
          <a:off x="4464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150495</xdr:rowOff>
    </xdr:to>
    <xdr:cxnSp macro="">
      <xdr:nvCxnSpPr>
        <xdr:cNvPr id="136" name="直線コネクタ 135">
          <a:extLst>
            <a:ext uri="{FF2B5EF4-FFF2-40B4-BE49-F238E27FC236}">
              <a16:creationId xmlns:a16="http://schemas.microsoft.com/office/drawing/2014/main" id="{02DA42B4-22F5-46D1-B81A-60F1B4C508A3}"/>
            </a:ext>
          </a:extLst>
        </xdr:cNvPr>
        <xdr:cNvCxnSpPr/>
      </xdr:nvCxnSpPr>
      <xdr:spPr>
        <a:xfrm flipV="1">
          <a:off x="2940050" y="10562801"/>
          <a:ext cx="812800" cy="1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56515</xdr:rowOff>
    </xdr:from>
    <xdr:to>
      <xdr:col>19</xdr:col>
      <xdr:colOff>184150</xdr:colOff>
      <xdr:row>61</xdr:row>
      <xdr:rowOff>158115</xdr:rowOff>
    </xdr:to>
    <xdr:sp macro="" textlink="">
      <xdr:nvSpPr>
        <xdr:cNvPr id="137" name="フローチャート: 判断 136">
          <a:extLst>
            <a:ext uri="{FF2B5EF4-FFF2-40B4-BE49-F238E27FC236}">
              <a16:creationId xmlns:a16="http://schemas.microsoft.com/office/drawing/2014/main" id="{D7EB74B7-0837-4DCE-8FCF-F25BE4C570BF}"/>
            </a:ext>
          </a:extLst>
        </xdr:cNvPr>
        <xdr:cNvSpPr/>
      </xdr:nvSpPr>
      <xdr:spPr>
        <a:xfrm>
          <a:off x="3702050" y="102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38" name="テキスト ボックス 137">
          <a:extLst>
            <a:ext uri="{FF2B5EF4-FFF2-40B4-BE49-F238E27FC236}">
              <a16:creationId xmlns:a16="http://schemas.microsoft.com/office/drawing/2014/main" id="{8FE225E7-82F1-44E8-B4E5-A4E75EDE7FB6}"/>
            </a:ext>
          </a:extLst>
        </xdr:cNvPr>
        <xdr:cNvSpPr txBox="1"/>
      </xdr:nvSpPr>
      <xdr:spPr>
        <a:xfrm>
          <a:off x="3409950" y="1005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65</xdr:row>
      <xdr:rowOff>141394</xdr:rowOff>
    </xdr:to>
    <xdr:cxnSp macro="">
      <xdr:nvCxnSpPr>
        <xdr:cNvPr id="139" name="直線コネクタ 138">
          <a:extLst>
            <a:ext uri="{FF2B5EF4-FFF2-40B4-BE49-F238E27FC236}">
              <a16:creationId xmlns:a16="http://schemas.microsoft.com/office/drawing/2014/main" id="{39C34A43-0477-4E7C-8AC7-D0FD201E2835}"/>
            </a:ext>
          </a:extLst>
        </xdr:cNvPr>
        <xdr:cNvCxnSpPr/>
      </xdr:nvCxnSpPr>
      <xdr:spPr>
        <a:xfrm flipV="1">
          <a:off x="2127250" y="10711815"/>
          <a:ext cx="812800" cy="32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F94CC102-5196-46EE-9387-741E55957165}"/>
            </a:ext>
          </a:extLst>
        </xdr:cNvPr>
        <xdr:cNvSpPr/>
      </xdr:nvSpPr>
      <xdr:spPr>
        <a:xfrm>
          <a:off x="2889250" y="10512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65C75BF1-6A79-4EF0-B33A-417764C34B32}"/>
            </a:ext>
          </a:extLst>
        </xdr:cNvPr>
        <xdr:cNvSpPr txBox="1"/>
      </xdr:nvSpPr>
      <xdr:spPr>
        <a:xfrm>
          <a:off x="25971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18204</xdr:rowOff>
    </xdr:to>
    <xdr:cxnSp macro="">
      <xdr:nvCxnSpPr>
        <xdr:cNvPr id="142" name="直線コネクタ 141">
          <a:extLst>
            <a:ext uri="{FF2B5EF4-FFF2-40B4-BE49-F238E27FC236}">
              <a16:creationId xmlns:a16="http://schemas.microsoft.com/office/drawing/2014/main" id="{6099E7AF-5F09-4DCF-842F-9CD8F4BAB018}"/>
            </a:ext>
          </a:extLst>
        </xdr:cNvPr>
        <xdr:cNvCxnSpPr/>
      </xdr:nvCxnSpPr>
      <xdr:spPr>
        <a:xfrm flipV="1">
          <a:off x="1333500" y="11037994"/>
          <a:ext cx="7937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3" name="フローチャート: 判断 142">
          <a:extLst>
            <a:ext uri="{FF2B5EF4-FFF2-40B4-BE49-F238E27FC236}">
              <a16:creationId xmlns:a16="http://schemas.microsoft.com/office/drawing/2014/main" id="{A275A6A6-0B0E-4E27-8D55-E8529F3C46E1}"/>
            </a:ext>
          </a:extLst>
        </xdr:cNvPr>
        <xdr:cNvSpPr/>
      </xdr:nvSpPr>
      <xdr:spPr>
        <a:xfrm>
          <a:off x="2095500" y="105361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4" name="テキスト ボックス 143">
          <a:extLst>
            <a:ext uri="{FF2B5EF4-FFF2-40B4-BE49-F238E27FC236}">
              <a16:creationId xmlns:a16="http://schemas.microsoft.com/office/drawing/2014/main" id="{3114CFBD-6EDF-4A5B-AF9F-7D3CF4B316BE}"/>
            </a:ext>
          </a:extLst>
        </xdr:cNvPr>
        <xdr:cNvSpPr txBox="1"/>
      </xdr:nvSpPr>
      <xdr:spPr>
        <a:xfrm>
          <a:off x="1784350" y="103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5" name="フローチャート: 判断 144">
          <a:extLst>
            <a:ext uri="{FF2B5EF4-FFF2-40B4-BE49-F238E27FC236}">
              <a16:creationId xmlns:a16="http://schemas.microsoft.com/office/drawing/2014/main" id="{7CE89AA3-9016-466E-9DB3-F692A3F7CE4C}"/>
            </a:ext>
          </a:extLst>
        </xdr:cNvPr>
        <xdr:cNvSpPr/>
      </xdr:nvSpPr>
      <xdr:spPr>
        <a:xfrm>
          <a:off x="1282700" y="105120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6" name="テキスト ボックス 145">
          <a:extLst>
            <a:ext uri="{FF2B5EF4-FFF2-40B4-BE49-F238E27FC236}">
              <a16:creationId xmlns:a16="http://schemas.microsoft.com/office/drawing/2014/main" id="{F055E636-9775-4161-B2D7-442DBE22294E}"/>
            </a:ext>
          </a:extLst>
        </xdr:cNvPr>
        <xdr:cNvSpPr txBox="1"/>
      </xdr:nvSpPr>
      <xdr:spPr>
        <a:xfrm>
          <a:off x="9715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0F0750C-03F9-49B0-809F-66A85235419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330D097-EA14-46FE-80AE-BBDA863DFE11}"/>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55C84E4-7414-43D9-AE3D-ED1B9275384D}"/>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C66C45D-33F5-4B26-B759-2DE24B8CD99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EF810FB-B995-41BA-9DC2-1D5FA1C72D4A}"/>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a:extLst>
            <a:ext uri="{FF2B5EF4-FFF2-40B4-BE49-F238E27FC236}">
              <a16:creationId xmlns:a16="http://schemas.microsoft.com/office/drawing/2014/main" id="{8B131845-DB71-4C2E-8B30-CA89FEF3179E}"/>
            </a:ext>
          </a:extLst>
        </xdr:cNvPr>
        <xdr:cNvSpPr/>
      </xdr:nvSpPr>
      <xdr:spPr>
        <a:xfrm>
          <a:off x="4464050" y="10564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3" name="財政構造の弾力性該当値テキスト">
          <a:extLst>
            <a:ext uri="{FF2B5EF4-FFF2-40B4-BE49-F238E27FC236}">
              <a16:creationId xmlns:a16="http://schemas.microsoft.com/office/drawing/2014/main" id="{40D31717-0C1E-4D4B-B1A6-7A0497D27CCA}"/>
            </a:ext>
          </a:extLst>
        </xdr:cNvPr>
        <xdr:cNvSpPr txBox="1"/>
      </xdr:nvSpPr>
      <xdr:spPr>
        <a:xfrm>
          <a:off x="4584700" y="105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a:extLst>
            <a:ext uri="{FF2B5EF4-FFF2-40B4-BE49-F238E27FC236}">
              <a16:creationId xmlns:a16="http://schemas.microsoft.com/office/drawing/2014/main" id="{98A8CED0-5882-4548-9DFF-5B05C28C8316}"/>
            </a:ext>
          </a:extLst>
        </xdr:cNvPr>
        <xdr:cNvSpPr/>
      </xdr:nvSpPr>
      <xdr:spPr>
        <a:xfrm>
          <a:off x="3702050" y="10512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55" name="テキスト ボックス 154">
          <a:extLst>
            <a:ext uri="{FF2B5EF4-FFF2-40B4-BE49-F238E27FC236}">
              <a16:creationId xmlns:a16="http://schemas.microsoft.com/office/drawing/2014/main" id="{E52CE629-71AF-4915-8605-40C36E6AEFDE}"/>
            </a:ext>
          </a:extLst>
        </xdr:cNvPr>
        <xdr:cNvSpPr txBox="1"/>
      </xdr:nvSpPr>
      <xdr:spPr>
        <a:xfrm>
          <a:off x="3409950" y="1059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104B5845-D1CA-43B4-B34D-3BFC98DBE592}"/>
            </a:ext>
          </a:extLst>
        </xdr:cNvPr>
        <xdr:cNvSpPr/>
      </xdr:nvSpPr>
      <xdr:spPr>
        <a:xfrm>
          <a:off x="2889250" y="1066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7" name="テキスト ボックス 156">
          <a:extLst>
            <a:ext uri="{FF2B5EF4-FFF2-40B4-BE49-F238E27FC236}">
              <a16:creationId xmlns:a16="http://schemas.microsoft.com/office/drawing/2014/main" id="{F8A56EDF-BFA6-43F7-B9D3-C87ABCC1D37D}"/>
            </a:ext>
          </a:extLst>
        </xdr:cNvPr>
        <xdr:cNvSpPr txBox="1"/>
      </xdr:nvSpPr>
      <xdr:spPr>
        <a:xfrm>
          <a:off x="2597150" y="107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8" name="楕円 157">
          <a:extLst>
            <a:ext uri="{FF2B5EF4-FFF2-40B4-BE49-F238E27FC236}">
              <a16:creationId xmlns:a16="http://schemas.microsoft.com/office/drawing/2014/main" id="{887291C2-39AF-4C46-B031-11521964F1CA}"/>
            </a:ext>
          </a:extLst>
        </xdr:cNvPr>
        <xdr:cNvSpPr/>
      </xdr:nvSpPr>
      <xdr:spPr>
        <a:xfrm>
          <a:off x="2095500" y="109871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9" name="テキスト ボックス 158">
          <a:extLst>
            <a:ext uri="{FF2B5EF4-FFF2-40B4-BE49-F238E27FC236}">
              <a16:creationId xmlns:a16="http://schemas.microsoft.com/office/drawing/2014/main" id="{F7FC1DFF-D9F7-4303-886C-4B63EAC9BB15}"/>
            </a:ext>
          </a:extLst>
        </xdr:cNvPr>
        <xdr:cNvSpPr txBox="1"/>
      </xdr:nvSpPr>
      <xdr:spPr>
        <a:xfrm>
          <a:off x="1784350" y="110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60" name="楕円 159">
          <a:extLst>
            <a:ext uri="{FF2B5EF4-FFF2-40B4-BE49-F238E27FC236}">
              <a16:creationId xmlns:a16="http://schemas.microsoft.com/office/drawing/2014/main" id="{80151758-91CE-4763-98CC-7E056634E65D}"/>
            </a:ext>
          </a:extLst>
        </xdr:cNvPr>
        <xdr:cNvSpPr/>
      </xdr:nvSpPr>
      <xdr:spPr>
        <a:xfrm>
          <a:off x="1282700" y="110354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61" name="テキスト ボックス 160">
          <a:extLst>
            <a:ext uri="{FF2B5EF4-FFF2-40B4-BE49-F238E27FC236}">
              <a16:creationId xmlns:a16="http://schemas.microsoft.com/office/drawing/2014/main" id="{8BF22862-C62A-498C-AADD-E0E040AE20D6}"/>
            </a:ext>
          </a:extLst>
        </xdr:cNvPr>
        <xdr:cNvSpPr txBox="1"/>
      </xdr:nvSpPr>
      <xdr:spPr>
        <a:xfrm>
          <a:off x="971550" y="111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DB418F44-B8A2-4A66-AD8C-83172FF20C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E42A805-839B-4A69-B964-05F8C93E1152}"/>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F813FD4-1F79-4B94-A062-17B363ED554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19C38FB-E689-42A4-8D62-0647DD372F6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6B308773-0F3B-452C-95D7-B2DE6B3F6B7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C01FE762-E8CB-47DC-BF72-CC1DDABC128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9387E5D-F0B8-4B2E-8F3D-AED10F525018}"/>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6551D80-D479-42AF-8C08-113F220B769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93AAE238-7641-4FE4-B377-352B1F9D9BB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DA3D2925-518F-444C-9AAB-688337069DB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C87675B-C664-43A3-9C79-795F27636545}"/>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B07D560-7092-44CD-9137-689C8DB60C5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FE450F16-FE43-4D8B-8C72-1BC438A9F3A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職員等の給与削減及び財政健全化計画に掲げる事務事業の徹底した見直しにより、類似団体平均を下回っている。</a:t>
          </a:r>
          <a:r>
            <a:rPr lang="ja-JP" altLang="ja-JP" sz="1100">
              <a:solidFill>
                <a:schemeClr val="dk1"/>
              </a:solidFill>
              <a:effectLst/>
              <a:latin typeface="+mn-lt"/>
              <a:ea typeface="+mn-ea"/>
              <a:cs typeface="+mn-cs"/>
            </a:rPr>
            <a:t>今後も取組みを継続しコストの低減を図っていく方針である。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40389D7-B45C-4E11-B0BB-C20833819C7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A60AC4F-3856-4ADB-8EBA-B6560D87C63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6783238-E8F9-4A24-9596-A83EF0EC9E9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E268B214-C6CB-4ED0-902B-53FD14B6510B}"/>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5912C084-8E87-45A8-B9CD-F0093C6DA36C}"/>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B6A15E9B-5939-4375-A216-3460208EB4E6}"/>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EB127D9C-A141-4C50-B2B7-0A9CB9044BC1}"/>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EF10AEB3-E010-49A2-B19A-38B15345025A}"/>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CFDD786A-BB6E-4AEF-B8B5-D717F821A46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7E4D93BC-D915-4077-A4F3-70921E4D3E79}"/>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CB123E6B-BADF-41F9-BABF-D37688878BF2}"/>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ACD56EC0-EE00-4F90-BEF4-9E27D681439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3AA6D7B5-FCA9-43AB-B90A-EE1E83B3971A}"/>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54E32FAB-A569-4467-9687-981EE32F7864}"/>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2C35E3B8-2C6B-45AE-8271-E63BB03F1FE7}"/>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54CEF98-E0A7-4FDD-8EDD-5CD29E61D2F4}"/>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91" name="直線コネクタ 190">
          <a:extLst>
            <a:ext uri="{FF2B5EF4-FFF2-40B4-BE49-F238E27FC236}">
              <a16:creationId xmlns:a16="http://schemas.microsoft.com/office/drawing/2014/main" id="{1DEF6252-6EB1-49EE-8987-573BEF51C521}"/>
            </a:ext>
          </a:extLst>
        </xdr:cNvPr>
        <xdr:cNvCxnSpPr/>
      </xdr:nvCxnSpPr>
      <xdr:spPr>
        <a:xfrm flipV="1">
          <a:off x="4514850" y="13590821"/>
          <a:ext cx="0" cy="142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2" name="人件費・物件費等の状況最小値テキスト">
          <a:extLst>
            <a:ext uri="{FF2B5EF4-FFF2-40B4-BE49-F238E27FC236}">
              <a16:creationId xmlns:a16="http://schemas.microsoft.com/office/drawing/2014/main" id="{A2FF45DF-C761-43BA-958D-039A642529E2}"/>
            </a:ext>
          </a:extLst>
        </xdr:cNvPr>
        <xdr:cNvSpPr txBox="1"/>
      </xdr:nvSpPr>
      <xdr:spPr>
        <a:xfrm>
          <a:off x="4584700" y="149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3" name="直線コネクタ 192">
          <a:extLst>
            <a:ext uri="{FF2B5EF4-FFF2-40B4-BE49-F238E27FC236}">
              <a16:creationId xmlns:a16="http://schemas.microsoft.com/office/drawing/2014/main" id="{1DC49A8E-201C-46B9-BCAC-E15755106535}"/>
            </a:ext>
          </a:extLst>
        </xdr:cNvPr>
        <xdr:cNvCxnSpPr/>
      </xdr:nvCxnSpPr>
      <xdr:spPr>
        <a:xfrm>
          <a:off x="4425950" y="15020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4" name="人件費・物件費等の状況最大値テキスト">
          <a:extLst>
            <a:ext uri="{FF2B5EF4-FFF2-40B4-BE49-F238E27FC236}">
              <a16:creationId xmlns:a16="http://schemas.microsoft.com/office/drawing/2014/main" id="{3463B285-7AA9-44E0-BD30-14B14BFC7E4B}"/>
            </a:ext>
          </a:extLst>
        </xdr:cNvPr>
        <xdr:cNvSpPr txBox="1"/>
      </xdr:nvSpPr>
      <xdr:spPr>
        <a:xfrm>
          <a:off x="4584700" y="133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5" name="直線コネクタ 194">
          <a:extLst>
            <a:ext uri="{FF2B5EF4-FFF2-40B4-BE49-F238E27FC236}">
              <a16:creationId xmlns:a16="http://schemas.microsoft.com/office/drawing/2014/main" id="{F7EBAECD-BBD9-440A-99E7-2B7665C8B747}"/>
            </a:ext>
          </a:extLst>
        </xdr:cNvPr>
        <xdr:cNvCxnSpPr/>
      </xdr:nvCxnSpPr>
      <xdr:spPr>
        <a:xfrm>
          <a:off x="4425950" y="1359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38171</xdr:rowOff>
    </xdr:from>
    <xdr:to>
      <xdr:col>23</xdr:col>
      <xdr:colOff>133350</xdr:colOff>
      <xdr:row>82</xdr:row>
      <xdr:rowOff>119200</xdr:rowOff>
    </xdr:to>
    <xdr:cxnSp macro="">
      <xdr:nvCxnSpPr>
        <xdr:cNvPr id="196" name="直線コネクタ 195">
          <a:extLst>
            <a:ext uri="{FF2B5EF4-FFF2-40B4-BE49-F238E27FC236}">
              <a16:creationId xmlns:a16="http://schemas.microsoft.com/office/drawing/2014/main" id="{0C539C55-4878-4218-B7DD-C765DADD5DC4}"/>
            </a:ext>
          </a:extLst>
        </xdr:cNvPr>
        <xdr:cNvCxnSpPr/>
      </xdr:nvCxnSpPr>
      <xdr:spPr>
        <a:xfrm>
          <a:off x="3752850" y="13784651"/>
          <a:ext cx="762000" cy="8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7" name="人件費・物件費等の状況平均値テキスト">
          <a:extLst>
            <a:ext uri="{FF2B5EF4-FFF2-40B4-BE49-F238E27FC236}">
              <a16:creationId xmlns:a16="http://schemas.microsoft.com/office/drawing/2014/main" id="{695CD508-B2CD-40D2-9DCA-4608CCBFADAB}"/>
            </a:ext>
          </a:extLst>
        </xdr:cNvPr>
        <xdr:cNvSpPr txBox="1"/>
      </xdr:nvSpPr>
      <xdr:spPr>
        <a:xfrm>
          <a:off x="4584700" y="14148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8" name="フローチャート: 判断 197">
          <a:extLst>
            <a:ext uri="{FF2B5EF4-FFF2-40B4-BE49-F238E27FC236}">
              <a16:creationId xmlns:a16="http://schemas.microsoft.com/office/drawing/2014/main" id="{025E9EF1-D9E8-4D4C-A965-C61D6B0CA2E8}"/>
            </a:ext>
          </a:extLst>
        </xdr:cNvPr>
        <xdr:cNvSpPr/>
      </xdr:nvSpPr>
      <xdr:spPr>
        <a:xfrm>
          <a:off x="4464050" y="141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20501</xdr:rowOff>
    </xdr:from>
    <xdr:to>
      <xdr:col>19</xdr:col>
      <xdr:colOff>133350</xdr:colOff>
      <xdr:row>82</xdr:row>
      <xdr:rowOff>38171</xdr:rowOff>
    </xdr:to>
    <xdr:cxnSp macro="">
      <xdr:nvCxnSpPr>
        <xdr:cNvPr id="199" name="直線コネクタ 198">
          <a:extLst>
            <a:ext uri="{FF2B5EF4-FFF2-40B4-BE49-F238E27FC236}">
              <a16:creationId xmlns:a16="http://schemas.microsoft.com/office/drawing/2014/main" id="{6EDD22E9-F075-4059-B885-F5F115A31F16}"/>
            </a:ext>
          </a:extLst>
        </xdr:cNvPr>
        <xdr:cNvCxnSpPr/>
      </xdr:nvCxnSpPr>
      <xdr:spPr>
        <a:xfrm>
          <a:off x="2940050" y="13766981"/>
          <a:ext cx="8128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200" name="フローチャート: 判断 199">
          <a:extLst>
            <a:ext uri="{FF2B5EF4-FFF2-40B4-BE49-F238E27FC236}">
              <a16:creationId xmlns:a16="http://schemas.microsoft.com/office/drawing/2014/main" id="{951369FE-57F6-4AEF-8221-05C93D59F445}"/>
            </a:ext>
          </a:extLst>
        </xdr:cNvPr>
        <xdr:cNvSpPr/>
      </xdr:nvSpPr>
      <xdr:spPr>
        <a:xfrm>
          <a:off x="3702050" y="141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201" name="テキスト ボックス 200">
          <a:extLst>
            <a:ext uri="{FF2B5EF4-FFF2-40B4-BE49-F238E27FC236}">
              <a16:creationId xmlns:a16="http://schemas.microsoft.com/office/drawing/2014/main" id="{C86E4BB2-F37A-4B4B-A91B-42C965DFB766}"/>
            </a:ext>
          </a:extLst>
        </xdr:cNvPr>
        <xdr:cNvSpPr txBox="1"/>
      </xdr:nvSpPr>
      <xdr:spPr>
        <a:xfrm>
          <a:off x="3409950" y="1419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98608</xdr:rowOff>
    </xdr:from>
    <xdr:to>
      <xdr:col>15</xdr:col>
      <xdr:colOff>82550</xdr:colOff>
      <xdr:row>82</xdr:row>
      <xdr:rowOff>20501</xdr:rowOff>
    </xdr:to>
    <xdr:cxnSp macro="">
      <xdr:nvCxnSpPr>
        <xdr:cNvPr id="202" name="直線コネクタ 201">
          <a:extLst>
            <a:ext uri="{FF2B5EF4-FFF2-40B4-BE49-F238E27FC236}">
              <a16:creationId xmlns:a16="http://schemas.microsoft.com/office/drawing/2014/main" id="{F1FFD82A-AD6C-4C4F-812F-C6F8A8997393}"/>
            </a:ext>
          </a:extLst>
        </xdr:cNvPr>
        <xdr:cNvCxnSpPr/>
      </xdr:nvCxnSpPr>
      <xdr:spPr>
        <a:xfrm>
          <a:off x="2127250" y="13677448"/>
          <a:ext cx="812800" cy="8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3" name="フローチャート: 判断 202">
          <a:extLst>
            <a:ext uri="{FF2B5EF4-FFF2-40B4-BE49-F238E27FC236}">
              <a16:creationId xmlns:a16="http://schemas.microsoft.com/office/drawing/2014/main" id="{29159A94-49CE-45D6-8BCB-A5C66A5BF872}"/>
            </a:ext>
          </a:extLst>
        </xdr:cNvPr>
        <xdr:cNvSpPr/>
      </xdr:nvSpPr>
      <xdr:spPr>
        <a:xfrm>
          <a:off x="2889250" y="1405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4" name="テキスト ボックス 203">
          <a:extLst>
            <a:ext uri="{FF2B5EF4-FFF2-40B4-BE49-F238E27FC236}">
              <a16:creationId xmlns:a16="http://schemas.microsoft.com/office/drawing/2014/main" id="{63CCB4BD-CAEC-4DA2-BDFE-A3948C8D2FC2}"/>
            </a:ext>
          </a:extLst>
        </xdr:cNvPr>
        <xdr:cNvSpPr txBox="1"/>
      </xdr:nvSpPr>
      <xdr:spPr>
        <a:xfrm>
          <a:off x="2597150" y="141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93613</xdr:rowOff>
    </xdr:from>
    <xdr:to>
      <xdr:col>11</xdr:col>
      <xdr:colOff>31750</xdr:colOff>
      <xdr:row>81</xdr:row>
      <xdr:rowOff>98608</xdr:rowOff>
    </xdr:to>
    <xdr:cxnSp macro="">
      <xdr:nvCxnSpPr>
        <xdr:cNvPr id="205" name="直線コネクタ 204">
          <a:extLst>
            <a:ext uri="{FF2B5EF4-FFF2-40B4-BE49-F238E27FC236}">
              <a16:creationId xmlns:a16="http://schemas.microsoft.com/office/drawing/2014/main" id="{CEC58A95-AAF0-4933-BBD7-FE617EE1FD25}"/>
            </a:ext>
          </a:extLst>
        </xdr:cNvPr>
        <xdr:cNvCxnSpPr/>
      </xdr:nvCxnSpPr>
      <xdr:spPr>
        <a:xfrm>
          <a:off x="1333500" y="13672453"/>
          <a:ext cx="79375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6" name="フローチャート: 判断 205">
          <a:extLst>
            <a:ext uri="{FF2B5EF4-FFF2-40B4-BE49-F238E27FC236}">
              <a16:creationId xmlns:a16="http://schemas.microsoft.com/office/drawing/2014/main" id="{411745E9-8746-44A8-B122-E0D2EEC212CB}"/>
            </a:ext>
          </a:extLst>
        </xdr:cNvPr>
        <xdr:cNvSpPr/>
      </xdr:nvSpPr>
      <xdr:spPr>
        <a:xfrm>
          <a:off x="2095500" y="1394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7" name="テキスト ボックス 206">
          <a:extLst>
            <a:ext uri="{FF2B5EF4-FFF2-40B4-BE49-F238E27FC236}">
              <a16:creationId xmlns:a16="http://schemas.microsoft.com/office/drawing/2014/main" id="{84D59268-D972-4AEE-BACE-EAC6A1FD5E90}"/>
            </a:ext>
          </a:extLst>
        </xdr:cNvPr>
        <xdr:cNvSpPr txBox="1"/>
      </xdr:nvSpPr>
      <xdr:spPr>
        <a:xfrm>
          <a:off x="1784350" y="140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8" name="フローチャート: 判断 207">
          <a:extLst>
            <a:ext uri="{FF2B5EF4-FFF2-40B4-BE49-F238E27FC236}">
              <a16:creationId xmlns:a16="http://schemas.microsoft.com/office/drawing/2014/main" id="{C3CEBB64-4FA2-4F5D-AF50-1C8EAB64CA8C}"/>
            </a:ext>
          </a:extLst>
        </xdr:cNvPr>
        <xdr:cNvSpPr/>
      </xdr:nvSpPr>
      <xdr:spPr>
        <a:xfrm>
          <a:off x="1282700" y="140157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31D90132-C04B-47AF-9BE3-61B7CD1D6F76}"/>
            </a:ext>
          </a:extLst>
        </xdr:cNvPr>
        <xdr:cNvSpPr txBox="1"/>
      </xdr:nvSpPr>
      <xdr:spPr>
        <a:xfrm>
          <a:off x="971550" y="1409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C2F7B90-911B-46BC-B42C-478E6991424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DFD0B92-11A9-4AAD-9E12-87426A22B0C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A0FA4D9-7082-4BD7-A6F9-3FD33EA8E6ED}"/>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CB4B62D-AD0C-4544-A194-366A1A04CC86}"/>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5E62BDB-02A4-4024-A046-0C0F8CC69E9D}"/>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68400</xdr:rowOff>
    </xdr:from>
    <xdr:to>
      <xdr:col>23</xdr:col>
      <xdr:colOff>184150</xdr:colOff>
      <xdr:row>82</xdr:row>
      <xdr:rowOff>170000</xdr:rowOff>
    </xdr:to>
    <xdr:sp macro="" textlink="">
      <xdr:nvSpPr>
        <xdr:cNvPr id="215" name="楕円 214">
          <a:extLst>
            <a:ext uri="{FF2B5EF4-FFF2-40B4-BE49-F238E27FC236}">
              <a16:creationId xmlns:a16="http://schemas.microsoft.com/office/drawing/2014/main" id="{24E31E41-F7D9-4C47-A119-C5A698EB60CC}"/>
            </a:ext>
          </a:extLst>
        </xdr:cNvPr>
        <xdr:cNvSpPr/>
      </xdr:nvSpPr>
      <xdr:spPr>
        <a:xfrm>
          <a:off x="4464050" y="138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84927</xdr:rowOff>
    </xdr:from>
    <xdr:ext cx="762000" cy="259045"/>
    <xdr:sp macro="" textlink="">
      <xdr:nvSpPr>
        <xdr:cNvPr id="216" name="人件費・物件費等の状況該当値テキスト">
          <a:extLst>
            <a:ext uri="{FF2B5EF4-FFF2-40B4-BE49-F238E27FC236}">
              <a16:creationId xmlns:a16="http://schemas.microsoft.com/office/drawing/2014/main" id="{B945B19C-C0A6-4661-ABCE-7057578B14C3}"/>
            </a:ext>
          </a:extLst>
        </xdr:cNvPr>
        <xdr:cNvSpPr txBox="1"/>
      </xdr:nvSpPr>
      <xdr:spPr>
        <a:xfrm>
          <a:off x="4584700" y="136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158821</xdr:rowOff>
    </xdr:from>
    <xdr:to>
      <xdr:col>19</xdr:col>
      <xdr:colOff>184150</xdr:colOff>
      <xdr:row>82</xdr:row>
      <xdr:rowOff>88971</xdr:rowOff>
    </xdr:to>
    <xdr:sp macro="" textlink="">
      <xdr:nvSpPr>
        <xdr:cNvPr id="217" name="楕円 216">
          <a:extLst>
            <a:ext uri="{FF2B5EF4-FFF2-40B4-BE49-F238E27FC236}">
              <a16:creationId xmlns:a16="http://schemas.microsoft.com/office/drawing/2014/main" id="{585F9E0B-CC62-45F1-AB91-E8FC2D574497}"/>
            </a:ext>
          </a:extLst>
        </xdr:cNvPr>
        <xdr:cNvSpPr/>
      </xdr:nvSpPr>
      <xdr:spPr>
        <a:xfrm>
          <a:off x="3702050" y="13737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99148</xdr:rowOff>
    </xdr:from>
    <xdr:ext cx="736600" cy="259045"/>
    <xdr:sp macro="" textlink="">
      <xdr:nvSpPr>
        <xdr:cNvPr id="218" name="テキスト ボックス 217">
          <a:extLst>
            <a:ext uri="{FF2B5EF4-FFF2-40B4-BE49-F238E27FC236}">
              <a16:creationId xmlns:a16="http://schemas.microsoft.com/office/drawing/2014/main" id="{9E6897D5-0B12-4B05-8013-2294B8FF5B16}"/>
            </a:ext>
          </a:extLst>
        </xdr:cNvPr>
        <xdr:cNvSpPr txBox="1"/>
      </xdr:nvSpPr>
      <xdr:spPr>
        <a:xfrm>
          <a:off x="3409950" y="13510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141151</xdr:rowOff>
    </xdr:from>
    <xdr:to>
      <xdr:col>15</xdr:col>
      <xdr:colOff>133350</xdr:colOff>
      <xdr:row>82</xdr:row>
      <xdr:rowOff>71301</xdr:rowOff>
    </xdr:to>
    <xdr:sp macro="" textlink="">
      <xdr:nvSpPr>
        <xdr:cNvPr id="219" name="楕円 218">
          <a:extLst>
            <a:ext uri="{FF2B5EF4-FFF2-40B4-BE49-F238E27FC236}">
              <a16:creationId xmlns:a16="http://schemas.microsoft.com/office/drawing/2014/main" id="{1ECDEB1C-A643-4059-B821-CD54B6FD4732}"/>
            </a:ext>
          </a:extLst>
        </xdr:cNvPr>
        <xdr:cNvSpPr/>
      </xdr:nvSpPr>
      <xdr:spPr>
        <a:xfrm>
          <a:off x="2889250" y="13719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81478</xdr:rowOff>
    </xdr:from>
    <xdr:ext cx="762000" cy="259045"/>
    <xdr:sp macro="" textlink="">
      <xdr:nvSpPr>
        <xdr:cNvPr id="220" name="テキスト ボックス 219">
          <a:extLst>
            <a:ext uri="{FF2B5EF4-FFF2-40B4-BE49-F238E27FC236}">
              <a16:creationId xmlns:a16="http://schemas.microsoft.com/office/drawing/2014/main" id="{9A1A6D70-71D5-4B9B-B0AF-9835C4EF312A}"/>
            </a:ext>
          </a:extLst>
        </xdr:cNvPr>
        <xdr:cNvSpPr txBox="1"/>
      </xdr:nvSpPr>
      <xdr:spPr>
        <a:xfrm>
          <a:off x="2597150" y="1349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47808</xdr:rowOff>
    </xdr:from>
    <xdr:to>
      <xdr:col>11</xdr:col>
      <xdr:colOff>82550</xdr:colOff>
      <xdr:row>81</xdr:row>
      <xdr:rowOff>149408</xdr:rowOff>
    </xdr:to>
    <xdr:sp macro="" textlink="">
      <xdr:nvSpPr>
        <xdr:cNvPr id="221" name="楕円 220">
          <a:extLst>
            <a:ext uri="{FF2B5EF4-FFF2-40B4-BE49-F238E27FC236}">
              <a16:creationId xmlns:a16="http://schemas.microsoft.com/office/drawing/2014/main" id="{24AF6F87-847B-441B-BD51-78DE80C5D78A}"/>
            </a:ext>
          </a:extLst>
        </xdr:cNvPr>
        <xdr:cNvSpPr/>
      </xdr:nvSpPr>
      <xdr:spPr>
        <a:xfrm>
          <a:off x="2095500" y="13626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159585</xdr:rowOff>
    </xdr:from>
    <xdr:ext cx="762000" cy="259045"/>
    <xdr:sp macro="" textlink="">
      <xdr:nvSpPr>
        <xdr:cNvPr id="222" name="テキスト ボックス 221">
          <a:extLst>
            <a:ext uri="{FF2B5EF4-FFF2-40B4-BE49-F238E27FC236}">
              <a16:creationId xmlns:a16="http://schemas.microsoft.com/office/drawing/2014/main" id="{CAF32DE6-AD68-4EA9-B975-272B5C7C34FA}"/>
            </a:ext>
          </a:extLst>
        </xdr:cNvPr>
        <xdr:cNvSpPr txBox="1"/>
      </xdr:nvSpPr>
      <xdr:spPr>
        <a:xfrm>
          <a:off x="1784350" y="134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42813</xdr:rowOff>
    </xdr:from>
    <xdr:to>
      <xdr:col>7</xdr:col>
      <xdr:colOff>31750</xdr:colOff>
      <xdr:row>81</xdr:row>
      <xdr:rowOff>144413</xdr:rowOff>
    </xdr:to>
    <xdr:sp macro="" textlink="">
      <xdr:nvSpPr>
        <xdr:cNvPr id="223" name="楕円 222">
          <a:extLst>
            <a:ext uri="{FF2B5EF4-FFF2-40B4-BE49-F238E27FC236}">
              <a16:creationId xmlns:a16="http://schemas.microsoft.com/office/drawing/2014/main" id="{7A0EDA13-4B12-4BB8-BC94-AA26421855F0}"/>
            </a:ext>
          </a:extLst>
        </xdr:cNvPr>
        <xdr:cNvSpPr/>
      </xdr:nvSpPr>
      <xdr:spPr>
        <a:xfrm>
          <a:off x="1282700" y="136216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154590</xdr:rowOff>
    </xdr:from>
    <xdr:ext cx="762000" cy="259045"/>
    <xdr:sp macro="" textlink="">
      <xdr:nvSpPr>
        <xdr:cNvPr id="224" name="テキスト ボックス 223">
          <a:extLst>
            <a:ext uri="{FF2B5EF4-FFF2-40B4-BE49-F238E27FC236}">
              <a16:creationId xmlns:a16="http://schemas.microsoft.com/office/drawing/2014/main" id="{925C61F1-BE7E-4DC1-9C63-9F8B3D196CAF}"/>
            </a:ext>
          </a:extLst>
        </xdr:cNvPr>
        <xdr:cNvSpPr txBox="1"/>
      </xdr:nvSpPr>
      <xdr:spPr>
        <a:xfrm>
          <a:off x="971550" y="1339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C58D866-6EB7-41FC-A50C-19E9BE09C81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1FD119F7-0C15-43C7-A35F-B0809DB6DBE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9C15728-0059-470D-9C40-3735FC60754C}"/>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272E0C6D-6594-4F71-BBFC-92C32D6B4A9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A81B2D2A-32E2-4374-A7F4-391AA95CC53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1F96B930-563C-48D4-A47D-69608D8DCE83}"/>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D3C4A0AF-53E6-40DE-9A6C-251330447F93}"/>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5287901-5B44-4747-A902-8AD6EE8DAD1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0FEEE71-290A-4AB7-B752-A7F50E55E246}"/>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D90BED0-B9FC-4038-A50A-3922D9257EE3}"/>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2442BC30-6802-4448-98E9-6294BEF0859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C4D10A2-3722-41B0-B8E4-C4977F315C9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E7B554E1-A458-49F2-86AD-038D914DBAD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財政健全化計画に基づく職員の給与カットの実施により、類似団体の中では低い水準にある。今後も過度に上昇しないよう適正化に努める。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EFD06414-1AFD-4847-AA60-7BA31490141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F056FC7C-75C7-4230-93E4-EFFC8C258C6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2B7D5FBD-5C98-4A30-A282-776435422E33}"/>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DAADC94A-75E2-4FFF-AAD3-6480DF056143}"/>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7C67AFF4-A1CF-47B7-824B-1580ADCD76BD}"/>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635446D1-D470-4FB6-9DAA-8A27D5AAFB39}"/>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154428C7-5FC2-40B1-9528-B4FAFDF4D3C4}"/>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5C279E3E-6504-41C2-BBDA-ECE6D62C814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D90E6A35-0A67-49DA-BA58-EBBB7B3BA243}"/>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F1BEE767-16CA-41DE-A9D7-565EF2F89D5E}"/>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FA3F19D8-61A0-4D45-A9F2-E97AB8A62523}"/>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F8E5E1E7-C270-4C38-9CD0-61063DCC8FAD}"/>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61449000-B195-4C27-A1D2-A4864717F873}"/>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BA009D66-CBD0-4D9A-9835-F3DA08609DA4}"/>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7F837252-C049-4DC1-B614-850216A3A092}"/>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6714A91-AA96-4279-82F7-87AC1B14B2B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1B8235ED-CD02-439F-82F8-E726776F9E3E}"/>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18445</xdr:rowOff>
    </xdr:from>
    <xdr:to>
      <xdr:col>81</xdr:col>
      <xdr:colOff>44450</xdr:colOff>
      <xdr:row>90</xdr:row>
      <xdr:rowOff>116718</xdr:rowOff>
    </xdr:to>
    <xdr:cxnSp macro="">
      <xdr:nvCxnSpPr>
        <xdr:cNvPr id="255" name="直線コネクタ 254">
          <a:extLst>
            <a:ext uri="{FF2B5EF4-FFF2-40B4-BE49-F238E27FC236}">
              <a16:creationId xmlns:a16="http://schemas.microsoft.com/office/drawing/2014/main" id="{0089F7C9-FE38-4176-A209-FB5866C39D4C}"/>
            </a:ext>
          </a:extLst>
        </xdr:cNvPr>
        <xdr:cNvCxnSpPr/>
      </xdr:nvCxnSpPr>
      <xdr:spPr>
        <a:xfrm flipV="1">
          <a:off x="15474950" y="13932565"/>
          <a:ext cx="0" cy="1271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88795</xdr:rowOff>
    </xdr:from>
    <xdr:ext cx="762000" cy="259045"/>
    <xdr:sp macro="" textlink="">
      <xdr:nvSpPr>
        <xdr:cNvPr id="256" name="給与水準   （国との比較）最小値テキスト">
          <a:extLst>
            <a:ext uri="{FF2B5EF4-FFF2-40B4-BE49-F238E27FC236}">
              <a16:creationId xmlns:a16="http://schemas.microsoft.com/office/drawing/2014/main" id="{F9178661-C2F6-43EA-8C7D-B9585B9576C7}"/>
            </a:ext>
          </a:extLst>
        </xdr:cNvPr>
        <xdr:cNvSpPr txBox="1"/>
      </xdr:nvSpPr>
      <xdr:spPr>
        <a:xfrm>
          <a:off x="15563850" y="151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116718</xdr:rowOff>
    </xdr:from>
    <xdr:to>
      <xdr:col>81</xdr:col>
      <xdr:colOff>133350</xdr:colOff>
      <xdr:row>90</xdr:row>
      <xdr:rowOff>116718</xdr:rowOff>
    </xdr:to>
    <xdr:cxnSp macro="">
      <xdr:nvCxnSpPr>
        <xdr:cNvPr id="257" name="直線コネクタ 256">
          <a:extLst>
            <a:ext uri="{FF2B5EF4-FFF2-40B4-BE49-F238E27FC236}">
              <a16:creationId xmlns:a16="http://schemas.microsoft.com/office/drawing/2014/main" id="{F243C662-D136-4665-850F-7DA39376E80F}"/>
            </a:ext>
          </a:extLst>
        </xdr:cNvPr>
        <xdr:cNvCxnSpPr/>
      </xdr:nvCxnSpPr>
      <xdr:spPr>
        <a:xfrm>
          <a:off x="15405100" y="15204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104822</xdr:rowOff>
    </xdr:from>
    <xdr:ext cx="762000" cy="259045"/>
    <xdr:sp macro="" textlink="">
      <xdr:nvSpPr>
        <xdr:cNvPr id="258" name="給与水準   （国との比較）最大値テキスト">
          <a:extLst>
            <a:ext uri="{FF2B5EF4-FFF2-40B4-BE49-F238E27FC236}">
              <a16:creationId xmlns:a16="http://schemas.microsoft.com/office/drawing/2014/main" id="{20BA6ED7-D33C-4B18-B4F4-44BDA70C5F3D}"/>
            </a:ext>
          </a:extLst>
        </xdr:cNvPr>
        <xdr:cNvSpPr txBox="1"/>
      </xdr:nvSpPr>
      <xdr:spPr>
        <a:xfrm>
          <a:off x="15563850" y="1368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18445</xdr:rowOff>
    </xdr:from>
    <xdr:to>
      <xdr:col>81</xdr:col>
      <xdr:colOff>133350</xdr:colOff>
      <xdr:row>83</xdr:row>
      <xdr:rowOff>18445</xdr:rowOff>
    </xdr:to>
    <xdr:cxnSp macro="">
      <xdr:nvCxnSpPr>
        <xdr:cNvPr id="259" name="直線コネクタ 258">
          <a:extLst>
            <a:ext uri="{FF2B5EF4-FFF2-40B4-BE49-F238E27FC236}">
              <a16:creationId xmlns:a16="http://schemas.microsoft.com/office/drawing/2014/main" id="{9C6FCB6A-CFDD-4F04-8D4D-2BE41B6CB33E}"/>
            </a:ext>
          </a:extLst>
        </xdr:cNvPr>
        <xdr:cNvCxnSpPr/>
      </xdr:nvCxnSpPr>
      <xdr:spPr>
        <a:xfrm>
          <a:off x="15405100" y="1393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83</xdr:row>
      <xdr:rowOff>144841</xdr:rowOff>
    </xdr:to>
    <xdr:cxnSp macro="">
      <xdr:nvCxnSpPr>
        <xdr:cNvPr id="260" name="直線コネクタ 259">
          <a:extLst>
            <a:ext uri="{FF2B5EF4-FFF2-40B4-BE49-F238E27FC236}">
              <a16:creationId xmlns:a16="http://schemas.microsoft.com/office/drawing/2014/main" id="{36E0E7EC-5E7E-4ED2-9CDD-B0836C87F019}"/>
            </a:ext>
          </a:extLst>
        </xdr:cNvPr>
        <xdr:cNvCxnSpPr/>
      </xdr:nvCxnSpPr>
      <xdr:spPr>
        <a:xfrm>
          <a:off x="14712950" y="13710376"/>
          <a:ext cx="762000" cy="34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1" name="給与水準   （国との比較）平均値テキスト">
          <a:extLst>
            <a:ext uri="{FF2B5EF4-FFF2-40B4-BE49-F238E27FC236}">
              <a16:creationId xmlns:a16="http://schemas.microsoft.com/office/drawing/2014/main" id="{85E11E93-FFAD-4F62-B719-9F0EF4EE8CD5}"/>
            </a:ext>
          </a:extLst>
        </xdr:cNvPr>
        <xdr:cNvSpPr txBox="1"/>
      </xdr:nvSpPr>
      <xdr:spPr>
        <a:xfrm>
          <a:off x="15563850" y="144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2" name="フローチャート: 判断 261">
          <a:extLst>
            <a:ext uri="{FF2B5EF4-FFF2-40B4-BE49-F238E27FC236}">
              <a16:creationId xmlns:a16="http://schemas.microsoft.com/office/drawing/2014/main" id="{85CDD84E-50E5-4081-AE02-859D7F10B1D1}"/>
            </a:ext>
          </a:extLst>
        </xdr:cNvPr>
        <xdr:cNvSpPr/>
      </xdr:nvSpPr>
      <xdr:spPr>
        <a:xfrm>
          <a:off x="15427960" y="145023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39612</xdr:rowOff>
    </xdr:from>
    <xdr:to>
      <xdr:col>77</xdr:col>
      <xdr:colOff>44450</xdr:colOff>
      <xdr:row>81</xdr:row>
      <xdr:rowOff>131536</xdr:rowOff>
    </xdr:to>
    <xdr:cxnSp macro="">
      <xdr:nvCxnSpPr>
        <xdr:cNvPr id="263" name="直線コネクタ 262">
          <a:extLst>
            <a:ext uri="{FF2B5EF4-FFF2-40B4-BE49-F238E27FC236}">
              <a16:creationId xmlns:a16="http://schemas.microsoft.com/office/drawing/2014/main" id="{6D344805-624C-45AA-922D-67C2AD11B867}"/>
            </a:ext>
          </a:extLst>
        </xdr:cNvPr>
        <xdr:cNvCxnSpPr/>
      </xdr:nvCxnSpPr>
      <xdr:spPr>
        <a:xfrm>
          <a:off x="13903960" y="13618452"/>
          <a:ext cx="80899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4" name="フローチャート: 判断 263">
          <a:extLst>
            <a:ext uri="{FF2B5EF4-FFF2-40B4-BE49-F238E27FC236}">
              <a16:creationId xmlns:a16="http://schemas.microsoft.com/office/drawing/2014/main" id="{2CC5CFAB-7625-45F5-BAA5-327506A5D154}"/>
            </a:ext>
          </a:extLst>
        </xdr:cNvPr>
        <xdr:cNvSpPr/>
      </xdr:nvSpPr>
      <xdr:spPr>
        <a:xfrm>
          <a:off x="14665960" y="144908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5" name="テキスト ボックス 264">
          <a:extLst>
            <a:ext uri="{FF2B5EF4-FFF2-40B4-BE49-F238E27FC236}">
              <a16:creationId xmlns:a16="http://schemas.microsoft.com/office/drawing/2014/main" id="{238213D8-B7EF-47FA-9BFE-AE439553E291}"/>
            </a:ext>
          </a:extLst>
        </xdr:cNvPr>
        <xdr:cNvSpPr txBox="1"/>
      </xdr:nvSpPr>
      <xdr:spPr>
        <a:xfrm>
          <a:off x="14370050" y="1457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142118</xdr:rowOff>
    </xdr:from>
    <xdr:to>
      <xdr:col>72</xdr:col>
      <xdr:colOff>203200</xdr:colOff>
      <xdr:row>81</xdr:row>
      <xdr:rowOff>39612</xdr:rowOff>
    </xdr:to>
    <xdr:cxnSp macro="">
      <xdr:nvCxnSpPr>
        <xdr:cNvPr id="266" name="直線コネクタ 265">
          <a:extLst>
            <a:ext uri="{FF2B5EF4-FFF2-40B4-BE49-F238E27FC236}">
              <a16:creationId xmlns:a16="http://schemas.microsoft.com/office/drawing/2014/main" id="{5C024EF5-4B43-459D-8095-250CA0BD51D1}"/>
            </a:ext>
          </a:extLst>
        </xdr:cNvPr>
        <xdr:cNvCxnSpPr/>
      </xdr:nvCxnSpPr>
      <xdr:spPr>
        <a:xfrm>
          <a:off x="13106400" y="13553318"/>
          <a:ext cx="79756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5E9081DF-6332-4D64-8EA7-FD22D8DBB006}"/>
            </a:ext>
          </a:extLst>
        </xdr:cNvPr>
        <xdr:cNvSpPr/>
      </xdr:nvSpPr>
      <xdr:spPr>
        <a:xfrm>
          <a:off x="13868400" y="145023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2C80B7A6-3599-4A84-9F3A-299680F25304}"/>
            </a:ext>
          </a:extLst>
        </xdr:cNvPr>
        <xdr:cNvSpPr txBox="1"/>
      </xdr:nvSpPr>
      <xdr:spPr>
        <a:xfrm>
          <a:off x="1355725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119138</xdr:rowOff>
    </xdr:from>
    <xdr:to>
      <xdr:col>68</xdr:col>
      <xdr:colOff>152400</xdr:colOff>
      <xdr:row>80</xdr:row>
      <xdr:rowOff>142118</xdr:rowOff>
    </xdr:to>
    <xdr:cxnSp macro="">
      <xdr:nvCxnSpPr>
        <xdr:cNvPr id="269" name="直線コネクタ 268">
          <a:extLst>
            <a:ext uri="{FF2B5EF4-FFF2-40B4-BE49-F238E27FC236}">
              <a16:creationId xmlns:a16="http://schemas.microsoft.com/office/drawing/2014/main" id="{A8DE2CD3-F9D2-4D98-91A2-8DA7F02345DA}"/>
            </a:ext>
          </a:extLst>
        </xdr:cNvPr>
        <xdr:cNvCxnSpPr/>
      </xdr:nvCxnSpPr>
      <xdr:spPr>
        <a:xfrm>
          <a:off x="12293600" y="13530338"/>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558D703E-CF1E-43C2-97D6-DAA4FFF994D7}"/>
            </a:ext>
          </a:extLst>
        </xdr:cNvPr>
        <xdr:cNvSpPr/>
      </xdr:nvSpPr>
      <xdr:spPr>
        <a:xfrm>
          <a:off x="13055600" y="1453678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9FB0C24E-57E8-45BA-87FC-EECD8582677E}"/>
            </a:ext>
          </a:extLst>
        </xdr:cNvPr>
        <xdr:cNvSpPr txBox="1"/>
      </xdr:nvSpPr>
      <xdr:spPr>
        <a:xfrm>
          <a:off x="127635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FD117D71-71C0-4D44-BDF4-12150ED8C59A}"/>
            </a:ext>
          </a:extLst>
        </xdr:cNvPr>
        <xdr:cNvSpPr/>
      </xdr:nvSpPr>
      <xdr:spPr>
        <a:xfrm>
          <a:off x="12242800" y="14536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4285697-901A-4424-9978-BEE602497731}"/>
            </a:ext>
          </a:extLst>
        </xdr:cNvPr>
        <xdr:cNvSpPr txBox="1"/>
      </xdr:nvSpPr>
      <xdr:spPr>
        <a:xfrm>
          <a:off x="119507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D4C0D1E-B8DA-4A4A-9F88-3C38DB79F439}"/>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72A1A64-0E54-43FF-BA35-C1AB7B12A90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FE10138-3641-465F-A21E-DCB42EF4945A}"/>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7FAD54C-17BB-44E2-9A80-4B0661E22B3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23B4BE4-9A16-492D-A37C-EA6FFAFEAD9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9" name="楕円 278">
          <a:extLst>
            <a:ext uri="{FF2B5EF4-FFF2-40B4-BE49-F238E27FC236}">
              <a16:creationId xmlns:a16="http://schemas.microsoft.com/office/drawing/2014/main" id="{3AB1B56F-4F86-4913-95F6-B1A76B72D2CA}"/>
            </a:ext>
          </a:extLst>
        </xdr:cNvPr>
        <xdr:cNvSpPr/>
      </xdr:nvSpPr>
      <xdr:spPr>
        <a:xfrm>
          <a:off x="15427960" y="140081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15318</xdr:rowOff>
    </xdr:from>
    <xdr:ext cx="762000" cy="259045"/>
    <xdr:sp macro="" textlink="">
      <xdr:nvSpPr>
        <xdr:cNvPr id="280" name="給与水準   （国との比較）該当値テキスト">
          <a:extLst>
            <a:ext uri="{FF2B5EF4-FFF2-40B4-BE49-F238E27FC236}">
              <a16:creationId xmlns:a16="http://schemas.microsoft.com/office/drawing/2014/main" id="{A112045C-89E2-4A1F-9FCD-B79A3213DEA6}"/>
            </a:ext>
          </a:extLst>
        </xdr:cNvPr>
        <xdr:cNvSpPr txBox="1"/>
      </xdr:nvSpPr>
      <xdr:spPr>
        <a:xfrm>
          <a:off x="15563850" y="1392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81" name="楕円 280">
          <a:extLst>
            <a:ext uri="{FF2B5EF4-FFF2-40B4-BE49-F238E27FC236}">
              <a16:creationId xmlns:a16="http://schemas.microsoft.com/office/drawing/2014/main" id="{C07A302D-8671-4D03-8D28-21D418D28A8A}"/>
            </a:ext>
          </a:extLst>
        </xdr:cNvPr>
        <xdr:cNvSpPr/>
      </xdr:nvSpPr>
      <xdr:spPr>
        <a:xfrm>
          <a:off x="14665960" y="136595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2" name="テキスト ボックス 281">
          <a:extLst>
            <a:ext uri="{FF2B5EF4-FFF2-40B4-BE49-F238E27FC236}">
              <a16:creationId xmlns:a16="http://schemas.microsoft.com/office/drawing/2014/main" id="{246E424C-3149-47B9-A8FF-43D46CC4AA0D}"/>
            </a:ext>
          </a:extLst>
        </xdr:cNvPr>
        <xdr:cNvSpPr txBox="1"/>
      </xdr:nvSpPr>
      <xdr:spPr>
        <a:xfrm>
          <a:off x="14370050" y="1343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160262</xdr:rowOff>
    </xdr:from>
    <xdr:to>
      <xdr:col>73</xdr:col>
      <xdr:colOff>44450</xdr:colOff>
      <xdr:row>81</xdr:row>
      <xdr:rowOff>90412</xdr:rowOff>
    </xdr:to>
    <xdr:sp macro="" textlink="">
      <xdr:nvSpPr>
        <xdr:cNvPr id="283" name="楕円 282">
          <a:extLst>
            <a:ext uri="{FF2B5EF4-FFF2-40B4-BE49-F238E27FC236}">
              <a16:creationId xmlns:a16="http://schemas.microsoft.com/office/drawing/2014/main" id="{C575389B-8B59-458F-B9E0-26FDB37931DF}"/>
            </a:ext>
          </a:extLst>
        </xdr:cNvPr>
        <xdr:cNvSpPr/>
      </xdr:nvSpPr>
      <xdr:spPr>
        <a:xfrm>
          <a:off x="13868400" y="135714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100589</xdr:rowOff>
    </xdr:from>
    <xdr:ext cx="762000" cy="259045"/>
    <xdr:sp macro="" textlink="">
      <xdr:nvSpPr>
        <xdr:cNvPr id="284" name="テキスト ボックス 283">
          <a:extLst>
            <a:ext uri="{FF2B5EF4-FFF2-40B4-BE49-F238E27FC236}">
              <a16:creationId xmlns:a16="http://schemas.microsoft.com/office/drawing/2014/main" id="{B9948028-BFB6-41FF-AC5B-85187F4D9E73}"/>
            </a:ext>
          </a:extLst>
        </xdr:cNvPr>
        <xdr:cNvSpPr txBox="1"/>
      </xdr:nvSpPr>
      <xdr:spPr>
        <a:xfrm>
          <a:off x="13557250" y="133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91318</xdr:rowOff>
    </xdr:from>
    <xdr:to>
      <xdr:col>68</xdr:col>
      <xdr:colOff>203200</xdr:colOff>
      <xdr:row>81</xdr:row>
      <xdr:rowOff>21468</xdr:rowOff>
    </xdr:to>
    <xdr:sp macro="" textlink="">
      <xdr:nvSpPr>
        <xdr:cNvPr id="285" name="楕円 284">
          <a:extLst>
            <a:ext uri="{FF2B5EF4-FFF2-40B4-BE49-F238E27FC236}">
              <a16:creationId xmlns:a16="http://schemas.microsoft.com/office/drawing/2014/main" id="{191637F1-03A1-429B-9548-F7B2726577F8}"/>
            </a:ext>
          </a:extLst>
        </xdr:cNvPr>
        <xdr:cNvSpPr/>
      </xdr:nvSpPr>
      <xdr:spPr>
        <a:xfrm>
          <a:off x="13055600" y="1350251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31645</xdr:rowOff>
    </xdr:from>
    <xdr:ext cx="762000" cy="259045"/>
    <xdr:sp macro="" textlink="">
      <xdr:nvSpPr>
        <xdr:cNvPr id="286" name="テキスト ボックス 285">
          <a:extLst>
            <a:ext uri="{FF2B5EF4-FFF2-40B4-BE49-F238E27FC236}">
              <a16:creationId xmlns:a16="http://schemas.microsoft.com/office/drawing/2014/main" id="{1E52691E-0463-4289-8298-57477E70698C}"/>
            </a:ext>
          </a:extLst>
        </xdr:cNvPr>
        <xdr:cNvSpPr txBox="1"/>
      </xdr:nvSpPr>
      <xdr:spPr>
        <a:xfrm>
          <a:off x="12763500" y="1327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68338</xdr:rowOff>
    </xdr:from>
    <xdr:to>
      <xdr:col>64</xdr:col>
      <xdr:colOff>152400</xdr:colOff>
      <xdr:row>80</xdr:row>
      <xdr:rowOff>169938</xdr:rowOff>
    </xdr:to>
    <xdr:sp macro="" textlink="">
      <xdr:nvSpPr>
        <xdr:cNvPr id="287" name="楕円 286">
          <a:extLst>
            <a:ext uri="{FF2B5EF4-FFF2-40B4-BE49-F238E27FC236}">
              <a16:creationId xmlns:a16="http://schemas.microsoft.com/office/drawing/2014/main" id="{AA0B87BF-614D-486E-A854-211C73D31A0D}"/>
            </a:ext>
          </a:extLst>
        </xdr:cNvPr>
        <xdr:cNvSpPr/>
      </xdr:nvSpPr>
      <xdr:spPr>
        <a:xfrm>
          <a:off x="12242800" y="13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8665</xdr:rowOff>
    </xdr:from>
    <xdr:ext cx="762000" cy="259045"/>
    <xdr:sp macro="" textlink="">
      <xdr:nvSpPr>
        <xdr:cNvPr id="288" name="テキスト ボックス 287">
          <a:extLst>
            <a:ext uri="{FF2B5EF4-FFF2-40B4-BE49-F238E27FC236}">
              <a16:creationId xmlns:a16="http://schemas.microsoft.com/office/drawing/2014/main" id="{A0476776-A883-4DF7-B052-C55D897D2FAD}"/>
            </a:ext>
          </a:extLst>
        </xdr:cNvPr>
        <xdr:cNvSpPr txBox="1"/>
      </xdr:nvSpPr>
      <xdr:spPr>
        <a:xfrm>
          <a:off x="11950700" y="13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ECAA91F9-635B-4179-9455-34C6E8F03AD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F34A62D7-B8D6-4381-B37C-657F4991FC7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10153A88-76C1-4832-B56A-C98E465B92A1}"/>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392FF57-608B-43EE-B90D-BFAE3E0B51B8}"/>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687F1ED8-BACC-44B3-9DB3-0D5DB7DF46D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12B7101-67CD-4007-9A14-C2C13BCA0D9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794DE05-FFBE-4486-92EA-88D68DBC421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67255BAB-7548-43B0-995B-702407C6FEA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253018B2-110E-48C6-A315-89A19EA3EA0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E9735BE-C105-42D6-A57A-30B63A87F95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DF3B219E-4A00-4F51-B543-0294CEC617A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14D44066-C14A-4308-8470-8E226A7D494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63B01FA1-1221-4EA9-A060-7B1D141A11FC}"/>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本町の職員数については、平成17年度に定員適正化計画を策定し、削減目標を定め適正化に努めており、類似団体とほぼ近い規模となっている。今後も、この状況を維持し適正化に努める。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4B2EA57-0A97-49C2-970D-0D6F6AF257E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4FB2DBCA-1883-4E12-B0E6-853E55BD40F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38C3DDBB-748E-4CB3-B303-E142A5D84E67}"/>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9FA8C08E-60F7-4A48-9F73-DF1E9EFA4DF4}"/>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BCCF64E5-EF43-4092-B9A3-1DDCF17A76BF}"/>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993092A7-BD53-470F-88A0-A2E022D97643}"/>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C966C740-FC7E-4D12-8D70-AC64299240AB}"/>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A51EBEE9-D7C2-4453-ACDD-7A3A3E2FCA58}"/>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D5F363E9-6864-4C9A-8BAD-97338B16856E}"/>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737A094D-9CDE-4755-8728-7253DFE427F9}"/>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98BA3E08-A613-47E5-995A-1B14D4B5A8C4}"/>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F13A9117-11D3-4984-8616-337F4EE540E9}"/>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DE2F6952-D6B3-4D36-A098-22D1CE723CA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E300A82E-0E5D-4D44-9B9F-BDD3F7BCC753}"/>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D41ADA0A-7E02-4470-8DF6-C008E4F641C5}"/>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9D64C222-EE68-4FA4-AAC2-55401239678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8" name="直線コネクタ 317">
          <a:extLst>
            <a:ext uri="{FF2B5EF4-FFF2-40B4-BE49-F238E27FC236}">
              <a16:creationId xmlns:a16="http://schemas.microsoft.com/office/drawing/2014/main" id="{16A6608B-D579-4084-970D-546EBCFD359C}"/>
            </a:ext>
          </a:extLst>
        </xdr:cNvPr>
        <xdr:cNvCxnSpPr/>
      </xdr:nvCxnSpPr>
      <xdr:spPr>
        <a:xfrm flipV="1">
          <a:off x="15474950" y="9671615"/>
          <a:ext cx="0" cy="1546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9" name="定員管理の状況最小値テキスト">
          <a:extLst>
            <a:ext uri="{FF2B5EF4-FFF2-40B4-BE49-F238E27FC236}">
              <a16:creationId xmlns:a16="http://schemas.microsoft.com/office/drawing/2014/main" id="{D5B73A8B-D48E-4905-B6C3-621ABE1E95E8}"/>
            </a:ext>
          </a:extLst>
        </xdr:cNvPr>
        <xdr:cNvSpPr txBox="1"/>
      </xdr:nvSpPr>
      <xdr:spPr>
        <a:xfrm>
          <a:off x="15563850" y="111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20" name="直線コネクタ 319">
          <a:extLst>
            <a:ext uri="{FF2B5EF4-FFF2-40B4-BE49-F238E27FC236}">
              <a16:creationId xmlns:a16="http://schemas.microsoft.com/office/drawing/2014/main" id="{CEAC562C-F538-4060-868D-33E769F8EE1D}"/>
            </a:ext>
          </a:extLst>
        </xdr:cNvPr>
        <xdr:cNvCxnSpPr/>
      </xdr:nvCxnSpPr>
      <xdr:spPr>
        <a:xfrm>
          <a:off x="15405100" y="11217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21" name="定員管理の状況最大値テキスト">
          <a:extLst>
            <a:ext uri="{FF2B5EF4-FFF2-40B4-BE49-F238E27FC236}">
              <a16:creationId xmlns:a16="http://schemas.microsoft.com/office/drawing/2014/main" id="{BB6466A8-4E22-4E20-B459-783C4E1B3FCC}"/>
            </a:ext>
          </a:extLst>
        </xdr:cNvPr>
        <xdr:cNvSpPr txBox="1"/>
      </xdr:nvSpPr>
      <xdr:spPr>
        <a:xfrm>
          <a:off x="15563850" y="94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2" name="直線コネクタ 321">
          <a:extLst>
            <a:ext uri="{FF2B5EF4-FFF2-40B4-BE49-F238E27FC236}">
              <a16:creationId xmlns:a16="http://schemas.microsoft.com/office/drawing/2014/main" id="{09DB61B1-7A9D-4D74-A91A-9DBD184D476E}"/>
            </a:ext>
          </a:extLst>
        </xdr:cNvPr>
        <xdr:cNvCxnSpPr/>
      </xdr:nvCxnSpPr>
      <xdr:spPr>
        <a:xfrm>
          <a:off x="15405100" y="967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61</xdr:row>
      <xdr:rowOff>71</xdr:rowOff>
    </xdr:to>
    <xdr:cxnSp macro="">
      <xdr:nvCxnSpPr>
        <xdr:cNvPr id="323" name="直線コネクタ 322">
          <a:extLst>
            <a:ext uri="{FF2B5EF4-FFF2-40B4-BE49-F238E27FC236}">
              <a16:creationId xmlns:a16="http://schemas.microsoft.com/office/drawing/2014/main" id="{207588E7-F9E6-4B86-A5B0-D107F598827B}"/>
            </a:ext>
          </a:extLst>
        </xdr:cNvPr>
        <xdr:cNvCxnSpPr/>
      </xdr:nvCxnSpPr>
      <xdr:spPr>
        <a:xfrm>
          <a:off x="14712950" y="10184342"/>
          <a:ext cx="762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4" name="定員管理の状況平均値テキスト">
          <a:extLst>
            <a:ext uri="{FF2B5EF4-FFF2-40B4-BE49-F238E27FC236}">
              <a16:creationId xmlns:a16="http://schemas.microsoft.com/office/drawing/2014/main" id="{863D1E58-C89C-4C8F-9580-3F815FB4F8C4}"/>
            </a:ext>
          </a:extLst>
        </xdr:cNvPr>
        <xdr:cNvSpPr txBox="1"/>
      </xdr:nvSpPr>
      <xdr:spPr>
        <a:xfrm>
          <a:off x="15563850" y="1000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5" name="フローチャート: 判断 324">
          <a:extLst>
            <a:ext uri="{FF2B5EF4-FFF2-40B4-BE49-F238E27FC236}">
              <a16:creationId xmlns:a16="http://schemas.microsoft.com/office/drawing/2014/main" id="{85AB5B5E-96DB-4D36-B024-7C08D0DD5C68}"/>
            </a:ext>
          </a:extLst>
        </xdr:cNvPr>
        <xdr:cNvSpPr/>
      </xdr:nvSpPr>
      <xdr:spPr>
        <a:xfrm>
          <a:off x="15427960" y="10152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115217</xdr:rowOff>
    </xdr:from>
    <xdr:to>
      <xdr:col>77</xdr:col>
      <xdr:colOff>44450</xdr:colOff>
      <xdr:row>60</xdr:row>
      <xdr:rowOff>125942</xdr:rowOff>
    </xdr:to>
    <xdr:cxnSp macro="">
      <xdr:nvCxnSpPr>
        <xdr:cNvPr id="326" name="直線コネクタ 325">
          <a:extLst>
            <a:ext uri="{FF2B5EF4-FFF2-40B4-BE49-F238E27FC236}">
              <a16:creationId xmlns:a16="http://schemas.microsoft.com/office/drawing/2014/main" id="{966941A6-022C-4C66-B2E4-70F5EAF6A060}"/>
            </a:ext>
          </a:extLst>
        </xdr:cNvPr>
        <xdr:cNvCxnSpPr/>
      </xdr:nvCxnSpPr>
      <xdr:spPr>
        <a:xfrm>
          <a:off x="13903960" y="10173617"/>
          <a:ext cx="80899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7" name="フローチャート: 判断 326">
          <a:extLst>
            <a:ext uri="{FF2B5EF4-FFF2-40B4-BE49-F238E27FC236}">
              <a16:creationId xmlns:a16="http://schemas.microsoft.com/office/drawing/2014/main" id="{3423F340-29D3-4F0E-AEDA-577AD22E8805}"/>
            </a:ext>
          </a:extLst>
        </xdr:cNvPr>
        <xdr:cNvSpPr/>
      </xdr:nvSpPr>
      <xdr:spPr>
        <a:xfrm>
          <a:off x="14665960" y="101442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8" name="テキスト ボックス 327">
          <a:extLst>
            <a:ext uri="{FF2B5EF4-FFF2-40B4-BE49-F238E27FC236}">
              <a16:creationId xmlns:a16="http://schemas.microsoft.com/office/drawing/2014/main" id="{B314E9F9-512D-4DDD-9639-9D5CD29C5085}"/>
            </a:ext>
          </a:extLst>
        </xdr:cNvPr>
        <xdr:cNvSpPr txBox="1"/>
      </xdr:nvSpPr>
      <xdr:spPr>
        <a:xfrm>
          <a:off x="14370050" y="102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115217</xdr:rowOff>
    </xdr:from>
    <xdr:to>
      <xdr:col>72</xdr:col>
      <xdr:colOff>203200</xdr:colOff>
      <xdr:row>60</xdr:row>
      <xdr:rowOff>139347</xdr:rowOff>
    </xdr:to>
    <xdr:cxnSp macro="">
      <xdr:nvCxnSpPr>
        <xdr:cNvPr id="329" name="直線コネクタ 328">
          <a:extLst>
            <a:ext uri="{FF2B5EF4-FFF2-40B4-BE49-F238E27FC236}">
              <a16:creationId xmlns:a16="http://schemas.microsoft.com/office/drawing/2014/main" id="{43B94264-24E1-403D-BC89-868AA38FE7E6}"/>
            </a:ext>
          </a:extLst>
        </xdr:cNvPr>
        <xdr:cNvCxnSpPr/>
      </xdr:nvCxnSpPr>
      <xdr:spPr>
        <a:xfrm flipV="1">
          <a:off x="13106400" y="10173617"/>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30" name="フローチャート: 判断 329">
          <a:extLst>
            <a:ext uri="{FF2B5EF4-FFF2-40B4-BE49-F238E27FC236}">
              <a16:creationId xmlns:a16="http://schemas.microsoft.com/office/drawing/2014/main" id="{DC4805DA-2A4B-4B30-8ECC-5FA395BDAB5B}"/>
            </a:ext>
          </a:extLst>
        </xdr:cNvPr>
        <xdr:cNvSpPr/>
      </xdr:nvSpPr>
      <xdr:spPr>
        <a:xfrm>
          <a:off x="13868400" y="101402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31" name="テキスト ボックス 330">
          <a:extLst>
            <a:ext uri="{FF2B5EF4-FFF2-40B4-BE49-F238E27FC236}">
              <a16:creationId xmlns:a16="http://schemas.microsoft.com/office/drawing/2014/main" id="{501C5694-A7BA-4FC6-AB11-2E2A53A46B95}"/>
            </a:ext>
          </a:extLst>
        </xdr:cNvPr>
        <xdr:cNvSpPr txBox="1"/>
      </xdr:nvSpPr>
      <xdr:spPr>
        <a:xfrm>
          <a:off x="13557250" y="102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22719</xdr:rowOff>
    </xdr:from>
    <xdr:to>
      <xdr:col>68</xdr:col>
      <xdr:colOff>152400</xdr:colOff>
      <xdr:row>60</xdr:row>
      <xdr:rowOff>139347</xdr:rowOff>
    </xdr:to>
    <xdr:cxnSp macro="">
      <xdr:nvCxnSpPr>
        <xdr:cNvPr id="332" name="直線コネクタ 331">
          <a:extLst>
            <a:ext uri="{FF2B5EF4-FFF2-40B4-BE49-F238E27FC236}">
              <a16:creationId xmlns:a16="http://schemas.microsoft.com/office/drawing/2014/main" id="{7E4B9D37-BD3F-4533-9263-AB09B3E3A1FF}"/>
            </a:ext>
          </a:extLst>
        </xdr:cNvPr>
        <xdr:cNvCxnSpPr/>
      </xdr:nvCxnSpPr>
      <xdr:spPr>
        <a:xfrm>
          <a:off x="12293600" y="10081119"/>
          <a:ext cx="8128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3" name="フローチャート: 判断 332">
          <a:extLst>
            <a:ext uri="{FF2B5EF4-FFF2-40B4-BE49-F238E27FC236}">
              <a16:creationId xmlns:a16="http://schemas.microsoft.com/office/drawing/2014/main" id="{D4911942-D6DF-46CB-A061-348D4166CC98}"/>
            </a:ext>
          </a:extLst>
        </xdr:cNvPr>
        <xdr:cNvSpPr/>
      </xdr:nvSpPr>
      <xdr:spPr>
        <a:xfrm>
          <a:off x="13055600" y="101710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4" name="テキスト ボックス 333">
          <a:extLst>
            <a:ext uri="{FF2B5EF4-FFF2-40B4-BE49-F238E27FC236}">
              <a16:creationId xmlns:a16="http://schemas.microsoft.com/office/drawing/2014/main" id="{E9892744-B5B2-48EF-8CB7-794FEBD997D9}"/>
            </a:ext>
          </a:extLst>
        </xdr:cNvPr>
        <xdr:cNvSpPr txBox="1"/>
      </xdr:nvSpPr>
      <xdr:spPr>
        <a:xfrm>
          <a:off x="12763500" y="10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5" name="フローチャート: 判断 334">
          <a:extLst>
            <a:ext uri="{FF2B5EF4-FFF2-40B4-BE49-F238E27FC236}">
              <a16:creationId xmlns:a16="http://schemas.microsoft.com/office/drawing/2014/main" id="{DC343AAE-BC66-4C4B-BFCC-0353B865E65A}"/>
            </a:ext>
          </a:extLst>
        </xdr:cNvPr>
        <xdr:cNvSpPr/>
      </xdr:nvSpPr>
      <xdr:spPr>
        <a:xfrm>
          <a:off x="12242800" y="10142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6" name="テキスト ボックス 335">
          <a:extLst>
            <a:ext uri="{FF2B5EF4-FFF2-40B4-BE49-F238E27FC236}">
              <a16:creationId xmlns:a16="http://schemas.microsoft.com/office/drawing/2014/main" id="{615154D2-CE53-4D64-B63C-13080C13ECAE}"/>
            </a:ext>
          </a:extLst>
        </xdr:cNvPr>
        <xdr:cNvSpPr txBox="1"/>
      </xdr:nvSpPr>
      <xdr:spPr>
        <a:xfrm>
          <a:off x="11950700" y="1022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3E35E64-ECB5-4578-9429-66392F09B37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70EAB42-5ED6-43BC-9E9C-0414E76BD9B2}"/>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52F97BC-DF0B-4C77-B45D-BA6516AA8F9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2FC2750-FA0C-4423-A936-2C4EBA9789AA}"/>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5FAA73A-9FAA-4534-A960-A46D0CAA4BE9}"/>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42" name="楕円 341">
          <a:extLst>
            <a:ext uri="{FF2B5EF4-FFF2-40B4-BE49-F238E27FC236}">
              <a16:creationId xmlns:a16="http://schemas.microsoft.com/office/drawing/2014/main" id="{3143ACA5-14C4-4500-B725-C3E2DB0C70C0}"/>
            </a:ext>
          </a:extLst>
        </xdr:cNvPr>
        <xdr:cNvSpPr/>
      </xdr:nvSpPr>
      <xdr:spPr>
        <a:xfrm>
          <a:off x="15427960" y="1017912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92798</xdr:rowOff>
    </xdr:from>
    <xdr:ext cx="762000" cy="259045"/>
    <xdr:sp macro="" textlink="">
      <xdr:nvSpPr>
        <xdr:cNvPr id="343" name="定員管理の状況該当値テキスト">
          <a:extLst>
            <a:ext uri="{FF2B5EF4-FFF2-40B4-BE49-F238E27FC236}">
              <a16:creationId xmlns:a16="http://schemas.microsoft.com/office/drawing/2014/main" id="{E6961FDB-AF06-4484-9F1A-8E423818FE53}"/>
            </a:ext>
          </a:extLst>
        </xdr:cNvPr>
        <xdr:cNvSpPr txBox="1"/>
      </xdr:nvSpPr>
      <xdr:spPr>
        <a:xfrm>
          <a:off x="15563850" y="10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44" name="楕円 343">
          <a:extLst>
            <a:ext uri="{FF2B5EF4-FFF2-40B4-BE49-F238E27FC236}">
              <a16:creationId xmlns:a16="http://schemas.microsoft.com/office/drawing/2014/main" id="{7B8F82FE-4DF7-4721-8626-C71497DEE592}"/>
            </a:ext>
          </a:extLst>
        </xdr:cNvPr>
        <xdr:cNvSpPr/>
      </xdr:nvSpPr>
      <xdr:spPr>
        <a:xfrm>
          <a:off x="14665960" y="101335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5" name="テキスト ボックス 344">
          <a:extLst>
            <a:ext uri="{FF2B5EF4-FFF2-40B4-BE49-F238E27FC236}">
              <a16:creationId xmlns:a16="http://schemas.microsoft.com/office/drawing/2014/main" id="{E0F89402-32CA-47FE-B0E8-12223D97D86E}"/>
            </a:ext>
          </a:extLst>
        </xdr:cNvPr>
        <xdr:cNvSpPr txBox="1"/>
      </xdr:nvSpPr>
      <xdr:spPr>
        <a:xfrm>
          <a:off x="14370050" y="990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64417</xdr:rowOff>
    </xdr:from>
    <xdr:to>
      <xdr:col>73</xdr:col>
      <xdr:colOff>44450</xdr:colOff>
      <xdr:row>60</xdr:row>
      <xdr:rowOff>166017</xdr:rowOff>
    </xdr:to>
    <xdr:sp macro="" textlink="">
      <xdr:nvSpPr>
        <xdr:cNvPr id="346" name="楕円 345">
          <a:extLst>
            <a:ext uri="{FF2B5EF4-FFF2-40B4-BE49-F238E27FC236}">
              <a16:creationId xmlns:a16="http://schemas.microsoft.com/office/drawing/2014/main" id="{BB918DBB-57BE-4B5C-B0C6-91BBE459437D}"/>
            </a:ext>
          </a:extLst>
        </xdr:cNvPr>
        <xdr:cNvSpPr/>
      </xdr:nvSpPr>
      <xdr:spPr>
        <a:xfrm>
          <a:off x="13868400" y="10122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4744</xdr:rowOff>
    </xdr:from>
    <xdr:ext cx="762000" cy="259045"/>
    <xdr:sp macro="" textlink="">
      <xdr:nvSpPr>
        <xdr:cNvPr id="347" name="テキスト ボックス 346">
          <a:extLst>
            <a:ext uri="{FF2B5EF4-FFF2-40B4-BE49-F238E27FC236}">
              <a16:creationId xmlns:a16="http://schemas.microsoft.com/office/drawing/2014/main" id="{A9938521-F95B-4A8C-8698-F3C3E3C27B90}"/>
            </a:ext>
          </a:extLst>
        </xdr:cNvPr>
        <xdr:cNvSpPr txBox="1"/>
      </xdr:nvSpPr>
      <xdr:spPr>
        <a:xfrm>
          <a:off x="13557250" y="98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88547</xdr:rowOff>
    </xdr:from>
    <xdr:to>
      <xdr:col>68</xdr:col>
      <xdr:colOff>203200</xdr:colOff>
      <xdr:row>61</xdr:row>
      <xdr:rowOff>18697</xdr:rowOff>
    </xdr:to>
    <xdr:sp macro="" textlink="">
      <xdr:nvSpPr>
        <xdr:cNvPr id="348" name="楕円 347">
          <a:extLst>
            <a:ext uri="{FF2B5EF4-FFF2-40B4-BE49-F238E27FC236}">
              <a16:creationId xmlns:a16="http://schemas.microsoft.com/office/drawing/2014/main" id="{7B69B9BD-1E11-4B03-9A2F-9C1F000CB708}"/>
            </a:ext>
          </a:extLst>
        </xdr:cNvPr>
        <xdr:cNvSpPr/>
      </xdr:nvSpPr>
      <xdr:spPr>
        <a:xfrm>
          <a:off x="13055600" y="101469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28874</xdr:rowOff>
    </xdr:from>
    <xdr:ext cx="762000" cy="259045"/>
    <xdr:sp macro="" textlink="">
      <xdr:nvSpPr>
        <xdr:cNvPr id="349" name="テキスト ボックス 348">
          <a:extLst>
            <a:ext uri="{FF2B5EF4-FFF2-40B4-BE49-F238E27FC236}">
              <a16:creationId xmlns:a16="http://schemas.microsoft.com/office/drawing/2014/main" id="{4894436F-42B1-4C2C-978A-FC7CC5BEBD4A}"/>
            </a:ext>
          </a:extLst>
        </xdr:cNvPr>
        <xdr:cNvSpPr txBox="1"/>
      </xdr:nvSpPr>
      <xdr:spPr>
        <a:xfrm>
          <a:off x="12763500" y="991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143369</xdr:rowOff>
    </xdr:from>
    <xdr:to>
      <xdr:col>64</xdr:col>
      <xdr:colOff>152400</xdr:colOff>
      <xdr:row>60</xdr:row>
      <xdr:rowOff>73519</xdr:rowOff>
    </xdr:to>
    <xdr:sp macro="" textlink="">
      <xdr:nvSpPr>
        <xdr:cNvPr id="350" name="楕円 349">
          <a:extLst>
            <a:ext uri="{FF2B5EF4-FFF2-40B4-BE49-F238E27FC236}">
              <a16:creationId xmlns:a16="http://schemas.microsoft.com/office/drawing/2014/main" id="{EE69BBAA-C14F-49DD-B2CB-AB56F7603F3B}"/>
            </a:ext>
          </a:extLst>
        </xdr:cNvPr>
        <xdr:cNvSpPr/>
      </xdr:nvSpPr>
      <xdr:spPr>
        <a:xfrm>
          <a:off x="12242800" y="10034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83696</xdr:rowOff>
    </xdr:from>
    <xdr:ext cx="762000" cy="259045"/>
    <xdr:sp macro="" textlink="">
      <xdr:nvSpPr>
        <xdr:cNvPr id="351" name="テキスト ボックス 350">
          <a:extLst>
            <a:ext uri="{FF2B5EF4-FFF2-40B4-BE49-F238E27FC236}">
              <a16:creationId xmlns:a16="http://schemas.microsoft.com/office/drawing/2014/main" id="{818E0F4F-522F-44FA-85BD-D23F6580C1A2}"/>
            </a:ext>
          </a:extLst>
        </xdr:cNvPr>
        <xdr:cNvSpPr txBox="1"/>
      </xdr:nvSpPr>
      <xdr:spPr>
        <a:xfrm>
          <a:off x="11950700" y="980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FEE55E48-3727-400F-A5A6-713446CD068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F55BDD57-D16C-4416-8591-10C070F6C928}"/>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7BF1132B-2791-444B-9C91-66FD7188C7C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5D268D1A-E06B-4775-B0FE-84C125026EB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66967A13-AAB1-4221-8189-05D74551F777}"/>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D1E8EB35-2C1C-47EF-B792-1D18AE54EAA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CB89A16D-9E35-49BE-9998-0DFDD6501AE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6CEE8618-E02B-41F1-A6D8-BE5FB3ED858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2D0A78B-C6AC-4585-9255-B5D7485D51BE}"/>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65C8B598-DA0E-4CF2-90BC-DA781EA6EF6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807D59D-3A24-4CDD-84C0-EC455BD3762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D9675A6-D606-412A-9D09-BDFB0A752D6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77CAD00A-9FF4-4505-9AF2-B04A16DD8A7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平成25年度発行の第三セクター等改革推進債及び臨時財政対策債に係る元利償還額の増加等により、平成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年度以降20％台を推移していたが、一部地方債の償還条件変更により令和2年度以降は改善している。</a:t>
          </a:r>
          <a:endParaRPr lang="ja-JP" altLang="ja-JP" sz="1400">
            <a:effectLst/>
          </a:endParaRPr>
        </a:p>
        <a:p>
          <a:r>
            <a:rPr lang="ja-JP" altLang="ja-JP" sz="1100">
              <a:solidFill>
                <a:schemeClr val="dk1"/>
              </a:solidFill>
              <a:effectLst/>
              <a:latin typeface="+mn-lt"/>
              <a:ea typeface="+mn-ea"/>
              <a:cs typeface="+mn-cs"/>
            </a:rPr>
            <a:t>　しかし、類似団体平均を大きく上回っており、今後も老朽化した施設の集約化・複合化、または廃止等に着手し毎年度の新規地方債発行額の抑制を図り、償還額の縮減及び比率の減少に努める。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49E01EE0-A6B1-4708-B7DB-329CFE41A53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7B1FC48A-12C2-4670-9A37-FF250D462F7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EE9489C-722B-4DAE-94B7-781DEAF882B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8" name="直線コネクタ 367">
          <a:extLst>
            <a:ext uri="{FF2B5EF4-FFF2-40B4-BE49-F238E27FC236}">
              <a16:creationId xmlns:a16="http://schemas.microsoft.com/office/drawing/2014/main" id="{3116ADED-7580-43DF-9261-EBD61386758F}"/>
            </a:ext>
          </a:extLst>
        </xdr:cNvPr>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9" name="テキスト ボックス 368">
          <a:extLst>
            <a:ext uri="{FF2B5EF4-FFF2-40B4-BE49-F238E27FC236}">
              <a16:creationId xmlns:a16="http://schemas.microsoft.com/office/drawing/2014/main" id="{FC5AC666-EF23-44E5-B8B4-34824A966A11}"/>
            </a:ext>
          </a:extLst>
        </xdr:cNvPr>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9335E7E0-09D4-4F18-8297-A90DB62EE96F}"/>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4267F5D6-9B1D-4474-8C3C-564C1758CBC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2" name="直線コネクタ 371">
          <a:extLst>
            <a:ext uri="{FF2B5EF4-FFF2-40B4-BE49-F238E27FC236}">
              <a16:creationId xmlns:a16="http://schemas.microsoft.com/office/drawing/2014/main" id="{A359F7FB-6C90-4A1D-BD51-C65069BB0289}"/>
            </a:ext>
          </a:extLst>
        </xdr:cNvPr>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3" name="テキスト ボックス 372">
          <a:extLst>
            <a:ext uri="{FF2B5EF4-FFF2-40B4-BE49-F238E27FC236}">
              <a16:creationId xmlns:a16="http://schemas.microsoft.com/office/drawing/2014/main" id="{91C17E65-F8B4-4EE2-9D59-F8A23E28E1E8}"/>
            </a:ext>
          </a:extLst>
        </xdr:cNvPr>
        <xdr:cNvSpPr txBox="1"/>
      </xdr:nvSpPr>
      <xdr:spPr>
        <a:xfrm>
          <a:off x="1097915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7F42EA7-773A-44D0-8747-6F5A7D9211CA}"/>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C7CB253F-DEBE-4F9E-BFCC-71A014A8DB7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82867</xdr:rowOff>
    </xdr:from>
    <xdr:to>
      <xdr:col>81</xdr:col>
      <xdr:colOff>44450</xdr:colOff>
      <xdr:row>42</xdr:row>
      <xdr:rowOff>49530</xdr:rowOff>
    </xdr:to>
    <xdr:cxnSp macro="">
      <xdr:nvCxnSpPr>
        <xdr:cNvPr id="376" name="直線コネクタ 375">
          <a:extLst>
            <a:ext uri="{FF2B5EF4-FFF2-40B4-BE49-F238E27FC236}">
              <a16:creationId xmlns:a16="http://schemas.microsoft.com/office/drawing/2014/main" id="{E48CE8FA-A5ED-42F6-81D2-84B54393D605}"/>
            </a:ext>
          </a:extLst>
        </xdr:cNvPr>
        <xdr:cNvCxnSpPr/>
      </xdr:nvCxnSpPr>
      <xdr:spPr>
        <a:xfrm flipV="1">
          <a:off x="15474950" y="6117907"/>
          <a:ext cx="0" cy="972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21607</xdr:rowOff>
    </xdr:from>
    <xdr:ext cx="762000" cy="259045"/>
    <xdr:sp macro="" textlink="">
      <xdr:nvSpPr>
        <xdr:cNvPr id="377" name="公債費負担の状況最小値テキスト">
          <a:extLst>
            <a:ext uri="{FF2B5EF4-FFF2-40B4-BE49-F238E27FC236}">
              <a16:creationId xmlns:a16="http://schemas.microsoft.com/office/drawing/2014/main" id="{E9686AD8-E04E-4EF3-8D41-5F1ADDB9A481}"/>
            </a:ext>
          </a:extLst>
        </xdr:cNvPr>
        <xdr:cNvSpPr txBox="1"/>
      </xdr:nvSpPr>
      <xdr:spPr>
        <a:xfrm>
          <a:off x="15563850" y="706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49530</xdr:rowOff>
    </xdr:from>
    <xdr:to>
      <xdr:col>81</xdr:col>
      <xdr:colOff>133350</xdr:colOff>
      <xdr:row>42</xdr:row>
      <xdr:rowOff>49530</xdr:rowOff>
    </xdr:to>
    <xdr:cxnSp macro="">
      <xdr:nvCxnSpPr>
        <xdr:cNvPr id="378" name="直線コネクタ 377">
          <a:extLst>
            <a:ext uri="{FF2B5EF4-FFF2-40B4-BE49-F238E27FC236}">
              <a16:creationId xmlns:a16="http://schemas.microsoft.com/office/drawing/2014/main" id="{A25BD7EB-AEB4-45A1-A43D-5BC8CFC662DB}"/>
            </a:ext>
          </a:extLst>
        </xdr:cNvPr>
        <xdr:cNvCxnSpPr/>
      </xdr:nvCxnSpPr>
      <xdr:spPr>
        <a:xfrm>
          <a:off x="15405100" y="7090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169244</xdr:rowOff>
    </xdr:from>
    <xdr:ext cx="762000" cy="259045"/>
    <xdr:sp macro="" textlink="">
      <xdr:nvSpPr>
        <xdr:cNvPr id="379" name="公債費負担の状況最大値テキスト">
          <a:extLst>
            <a:ext uri="{FF2B5EF4-FFF2-40B4-BE49-F238E27FC236}">
              <a16:creationId xmlns:a16="http://schemas.microsoft.com/office/drawing/2014/main" id="{ED01CE1F-AAE4-48B5-AD6D-D3F2128C612D}"/>
            </a:ext>
          </a:extLst>
        </xdr:cNvPr>
        <xdr:cNvSpPr txBox="1"/>
      </xdr:nvSpPr>
      <xdr:spPr>
        <a:xfrm>
          <a:off x="15563850" y="58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82867</xdr:rowOff>
    </xdr:from>
    <xdr:to>
      <xdr:col>81</xdr:col>
      <xdr:colOff>133350</xdr:colOff>
      <xdr:row>36</xdr:row>
      <xdr:rowOff>82867</xdr:rowOff>
    </xdr:to>
    <xdr:cxnSp macro="">
      <xdr:nvCxnSpPr>
        <xdr:cNvPr id="380" name="直線コネクタ 379">
          <a:extLst>
            <a:ext uri="{FF2B5EF4-FFF2-40B4-BE49-F238E27FC236}">
              <a16:creationId xmlns:a16="http://schemas.microsoft.com/office/drawing/2014/main" id="{32403F2D-8ED6-4E59-BD87-7E85B38B444A}"/>
            </a:ext>
          </a:extLst>
        </xdr:cNvPr>
        <xdr:cNvCxnSpPr/>
      </xdr:nvCxnSpPr>
      <xdr:spPr>
        <a:xfrm>
          <a:off x="15405100" y="6117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127953</xdr:rowOff>
    </xdr:to>
    <xdr:cxnSp macro="">
      <xdr:nvCxnSpPr>
        <xdr:cNvPr id="381" name="直線コネクタ 380">
          <a:extLst>
            <a:ext uri="{FF2B5EF4-FFF2-40B4-BE49-F238E27FC236}">
              <a16:creationId xmlns:a16="http://schemas.microsoft.com/office/drawing/2014/main" id="{F31C0AB7-E6A1-4BD9-9D5C-13E7A26C9CD5}"/>
            </a:ext>
          </a:extLst>
        </xdr:cNvPr>
        <xdr:cNvCxnSpPr/>
      </xdr:nvCxnSpPr>
      <xdr:spPr>
        <a:xfrm flipV="1">
          <a:off x="14712950" y="6997700"/>
          <a:ext cx="762000" cy="1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82" name="公債費負担の状況平均値テキスト">
          <a:extLst>
            <a:ext uri="{FF2B5EF4-FFF2-40B4-BE49-F238E27FC236}">
              <a16:creationId xmlns:a16="http://schemas.microsoft.com/office/drawing/2014/main" id="{3A0F38EE-2CBA-4CB6-801F-1DDF3FF3FCCF}"/>
            </a:ext>
          </a:extLst>
        </xdr:cNvPr>
        <xdr:cNvSpPr txBox="1"/>
      </xdr:nvSpPr>
      <xdr:spPr>
        <a:xfrm>
          <a:off x="1556385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3" name="フローチャート: 判断 382">
          <a:extLst>
            <a:ext uri="{FF2B5EF4-FFF2-40B4-BE49-F238E27FC236}">
              <a16:creationId xmlns:a16="http://schemas.microsoft.com/office/drawing/2014/main" id="{992DCBD7-DBBD-4B5A-BF9C-F2676BF886DE}"/>
            </a:ext>
          </a:extLst>
        </xdr:cNvPr>
        <xdr:cNvSpPr/>
      </xdr:nvSpPr>
      <xdr:spPr>
        <a:xfrm>
          <a:off x="15427960" y="66167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127953</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AA68FC6F-4BB6-4BA6-9EE0-590C702A1E0A}"/>
            </a:ext>
          </a:extLst>
        </xdr:cNvPr>
        <xdr:cNvCxnSpPr/>
      </xdr:nvCxnSpPr>
      <xdr:spPr>
        <a:xfrm flipV="1">
          <a:off x="13903960" y="7168833"/>
          <a:ext cx="80899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5" name="フローチャート: 判断 384">
          <a:extLst>
            <a:ext uri="{FF2B5EF4-FFF2-40B4-BE49-F238E27FC236}">
              <a16:creationId xmlns:a16="http://schemas.microsoft.com/office/drawing/2014/main" id="{2FF315B5-1DF8-4C18-B810-E6816C7E51B3}"/>
            </a:ext>
          </a:extLst>
        </xdr:cNvPr>
        <xdr:cNvSpPr/>
      </xdr:nvSpPr>
      <xdr:spPr>
        <a:xfrm>
          <a:off x="14665960" y="66167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6" name="テキスト ボックス 385">
          <a:extLst>
            <a:ext uri="{FF2B5EF4-FFF2-40B4-BE49-F238E27FC236}">
              <a16:creationId xmlns:a16="http://schemas.microsoft.com/office/drawing/2014/main" id="{5DBF6F94-9962-4C30-B32C-F94A7C2DDE2B}"/>
            </a:ext>
          </a:extLst>
        </xdr:cNvPr>
        <xdr:cNvSpPr txBox="1"/>
      </xdr:nvSpPr>
      <xdr:spPr>
        <a:xfrm>
          <a:off x="1437005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92710</xdr:rowOff>
    </xdr:to>
    <xdr:cxnSp macro="">
      <xdr:nvCxnSpPr>
        <xdr:cNvPr id="387" name="直線コネクタ 386">
          <a:extLst>
            <a:ext uri="{FF2B5EF4-FFF2-40B4-BE49-F238E27FC236}">
              <a16:creationId xmlns:a16="http://schemas.microsoft.com/office/drawing/2014/main" id="{4443DA32-06D1-4746-BFF4-BAAAA6EC8408}"/>
            </a:ext>
          </a:extLst>
        </xdr:cNvPr>
        <xdr:cNvCxnSpPr/>
      </xdr:nvCxnSpPr>
      <xdr:spPr>
        <a:xfrm flipV="1">
          <a:off x="13106400" y="7327900"/>
          <a:ext cx="79756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84772</xdr:rowOff>
    </xdr:from>
    <xdr:to>
      <xdr:col>73</xdr:col>
      <xdr:colOff>44450</xdr:colOff>
      <xdr:row>40</xdr:row>
      <xdr:rowOff>14922</xdr:rowOff>
    </xdr:to>
    <xdr:sp macro="" textlink="">
      <xdr:nvSpPr>
        <xdr:cNvPr id="388" name="フローチャート: 判断 387">
          <a:extLst>
            <a:ext uri="{FF2B5EF4-FFF2-40B4-BE49-F238E27FC236}">
              <a16:creationId xmlns:a16="http://schemas.microsoft.com/office/drawing/2014/main" id="{BE799B55-ACA0-4783-8FD7-AC32FCE60C2A}"/>
            </a:ext>
          </a:extLst>
        </xdr:cNvPr>
        <xdr:cNvSpPr/>
      </xdr:nvSpPr>
      <xdr:spPr>
        <a:xfrm>
          <a:off x="13868400" y="66227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25099</xdr:rowOff>
    </xdr:from>
    <xdr:ext cx="762000" cy="259045"/>
    <xdr:sp macro="" textlink="">
      <xdr:nvSpPr>
        <xdr:cNvPr id="389" name="テキスト ボックス 388">
          <a:extLst>
            <a:ext uri="{FF2B5EF4-FFF2-40B4-BE49-F238E27FC236}">
              <a16:creationId xmlns:a16="http://schemas.microsoft.com/office/drawing/2014/main" id="{F25B787D-4A17-429E-A1A9-E3ADA904F581}"/>
            </a:ext>
          </a:extLst>
        </xdr:cNvPr>
        <xdr:cNvSpPr txBox="1"/>
      </xdr:nvSpPr>
      <xdr:spPr>
        <a:xfrm>
          <a:off x="1355725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110807</xdr:rowOff>
    </xdr:to>
    <xdr:cxnSp macro="">
      <xdr:nvCxnSpPr>
        <xdr:cNvPr id="390" name="直線コネクタ 389">
          <a:extLst>
            <a:ext uri="{FF2B5EF4-FFF2-40B4-BE49-F238E27FC236}">
              <a16:creationId xmlns:a16="http://schemas.microsoft.com/office/drawing/2014/main" id="{702A8811-C307-4EC7-80CB-0ECE1088D2F5}"/>
            </a:ext>
          </a:extLst>
        </xdr:cNvPr>
        <xdr:cNvCxnSpPr/>
      </xdr:nvCxnSpPr>
      <xdr:spPr>
        <a:xfrm flipV="1">
          <a:off x="12293600" y="7468870"/>
          <a:ext cx="8128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1" name="フローチャート: 判断 390">
          <a:extLst>
            <a:ext uri="{FF2B5EF4-FFF2-40B4-BE49-F238E27FC236}">
              <a16:creationId xmlns:a16="http://schemas.microsoft.com/office/drawing/2014/main" id="{CCEE8A49-2D56-41DB-8B0C-E44B474BADFA}"/>
            </a:ext>
          </a:extLst>
        </xdr:cNvPr>
        <xdr:cNvSpPr/>
      </xdr:nvSpPr>
      <xdr:spPr>
        <a:xfrm>
          <a:off x="13055600" y="66468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392" name="テキスト ボックス 391">
          <a:extLst>
            <a:ext uri="{FF2B5EF4-FFF2-40B4-BE49-F238E27FC236}">
              <a16:creationId xmlns:a16="http://schemas.microsoft.com/office/drawing/2014/main" id="{A9E9ABCA-08E3-4E81-9A74-554CFA4315FB}"/>
            </a:ext>
          </a:extLst>
        </xdr:cNvPr>
        <xdr:cNvSpPr txBox="1"/>
      </xdr:nvSpPr>
      <xdr:spPr>
        <a:xfrm>
          <a:off x="12763500" y="641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3" name="フローチャート: 判断 392">
          <a:extLst>
            <a:ext uri="{FF2B5EF4-FFF2-40B4-BE49-F238E27FC236}">
              <a16:creationId xmlns:a16="http://schemas.microsoft.com/office/drawing/2014/main" id="{7E5F5B0A-06C7-47CE-8B3A-7427EAC15745}"/>
            </a:ext>
          </a:extLst>
        </xdr:cNvPr>
        <xdr:cNvSpPr/>
      </xdr:nvSpPr>
      <xdr:spPr>
        <a:xfrm>
          <a:off x="12242800" y="6658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4" name="テキスト ボックス 393">
          <a:extLst>
            <a:ext uri="{FF2B5EF4-FFF2-40B4-BE49-F238E27FC236}">
              <a16:creationId xmlns:a16="http://schemas.microsoft.com/office/drawing/2014/main" id="{41B7A30D-F178-4C3A-8D08-D87C7BFE08BF}"/>
            </a:ext>
          </a:extLst>
        </xdr:cNvPr>
        <xdr:cNvSpPr txBox="1"/>
      </xdr:nvSpPr>
      <xdr:spPr>
        <a:xfrm>
          <a:off x="119507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4EA266E-2A4A-4A9E-9875-4614BC1BB10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38C166D-1654-4DA5-B8B8-F51E02DBD3D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57F7E9E-8345-45DA-8445-606702E4ACB6}"/>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080F161-2F00-4016-A42A-04C767C83E1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B95F6D8-77F4-447A-AC0F-1BD910F4CF7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a:extLst>
            <a:ext uri="{FF2B5EF4-FFF2-40B4-BE49-F238E27FC236}">
              <a16:creationId xmlns:a16="http://schemas.microsoft.com/office/drawing/2014/main" id="{6F08D4DF-97EC-443A-B463-B3D67175AC73}"/>
            </a:ext>
          </a:extLst>
        </xdr:cNvPr>
        <xdr:cNvSpPr/>
      </xdr:nvSpPr>
      <xdr:spPr>
        <a:xfrm>
          <a:off x="15427960" y="6946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140987</xdr:rowOff>
    </xdr:from>
    <xdr:ext cx="762000" cy="259045"/>
    <xdr:sp macro="" textlink="">
      <xdr:nvSpPr>
        <xdr:cNvPr id="401" name="公債費負担の状況該当値テキスト">
          <a:extLst>
            <a:ext uri="{FF2B5EF4-FFF2-40B4-BE49-F238E27FC236}">
              <a16:creationId xmlns:a16="http://schemas.microsoft.com/office/drawing/2014/main" id="{6E75C066-CDE0-4F1F-99FC-44A8519B5884}"/>
            </a:ext>
          </a:extLst>
        </xdr:cNvPr>
        <xdr:cNvSpPr txBox="1"/>
      </xdr:nvSpPr>
      <xdr:spPr>
        <a:xfrm>
          <a:off x="15563850" y="684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77153</xdr:rowOff>
    </xdr:from>
    <xdr:to>
      <xdr:col>77</xdr:col>
      <xdr:colOff>95250</xdr:colOff>
      <xdr:row>43</xdr:row>
      <xdr:rowOff>7303</xdr:rowOff>
    </xdr:to>
    <xdr:sp macro="" textlink="">
      <xdr:nvSpPr>
        <xdr:cNvPr id="402" name="楕円 401">
          <a:extLst>
            <a:ext uri="{FF2B5EF4-FFF2-40B4-BE49-F238E27FC236}">
              <a16:creationId xmlns:a16="http://schemas.microsoft.com/office/drawing/2014/main" id="{9128E073-D0A1-4297-8E39-D63CF8EB4C39}"/>
            </a:ext>
          </a:extLst>
        </xdr:cNvPr>
        <xdr:cNvSpPr/>
      </xdr:nvSpPr>
      <xdr:spPr>
        <a:xfrm>
          <a:off x="14665960" y="71180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163530</xdr:rowOff>
    </xdr:from>
    <xdr:ext cx="736600" cy="259045"/>
    <xdr:sp macro="" textlink="">
      <xdr:nvSpPr>
        <xdr:cNvPr id="403" name="テキスト ボックス 402">
          <a:extLst>
            <a:ext uri="{FF2B5EF4-FFF2-40B4-BE49-F238E27FC236}">
              <a16:creationId xmlns:a16="http://schemas.microsoft.com/office/drawing/2014/main" id="{10F009E6-4EA4-4BD7-B395-090490FD0331}"/>
            </a:ext>
          </a:extLst>
        </xdr:cNvPr>
        <xdr:cNvSpPr txBox="1"/>
      </xdr:nvSpPr>
      <xdr:spPr>
        <a:xfrm>
          <a:off x="14370050" y="720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a:extLst>
            <a:ext uri="{FF2B5EF4-FFF2-40B4-BE49-F238E27FC236}">
              <a16:creationId xmlns:a16="http://schemas.microsoft.com/office/drawing/2014/main" id="{8C3F5361-302F-4740-A662-188F3391C9BB}"/>
            </a:ext>
          </a:extLst>
        </xdr:cNvPr>
        <xdr:cNvSpPr/>
      </xdr:nvSpPr>
      <xdr:spPr>
        <a:xfrm>
          <a:off x="13868400" y="7277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51D900DD-3D79-4F39-A605-9377D1588FE4}"/>
            </a:ext>
          </a:extLst>
        </xdr:cNvPr>
        <xdr:cNvSpPr txBox="1"/>
      </xdr:nvSpPr>
      <xdr:spPr>
        <a:xfrm>
          <a:off x="13557250" y="73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6" name="楕円 405">
          <a:extLst>
            <a:ext uri="{FF2B5EF4-FFF2-40B4-BE49-F238E27FC236}">
              <a16:creationId xmlns:a16="http://schemas.microsoft.com/office/drawing/2014/main" id="{6BFE3B24-A43A-43E3-8896-5FB4849AC496}"/>
            </a:ext>
          </a:extLst>
        </xdr:cNvPr>
        <xdr:cNvSpPr/>
      </xdr:nvSpPr>
      <xdr:spPr>
        <a:xfrm>
          <a:off x="13055600" y="74180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7" name="テキスト ボックス 406">
          <a:extLst>
            <a:ext uri="{FF2B5EF4-FFF2-40B4-BE49-F238E27FC236}">
              <a16:creationId xmlns:a16="http://schemas.microsoft.com/office/drawing/2014/main" id="{88344EE9-AC05-467B-A6B3-E7EA7C6AE640}"/>
            </a:ext>
          </a:extLst>
        </xdr:cNvPr>
        <xdr:cNvSpPr txBox="1"/>
      </xdr:nvSpPr>
      <xdr:spPr>
        <a:xfrm>
          <a:off x="12763500" y="750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60007</xdr:rowOff>
    </xdr:from>
    <xdr:to>
      <xdr:col>64</xdr:col>
      <xdr:colOff>152400</xdr:colOff>
      <xdr:row>44</xdr:row>
      <xdr:rowOff>161607</xdr:rowOff>
    </xdr:to>
    <xdr:sp macro="" textlink="">
      <xdr:nvSpPr>
        <xdr:cNvPr id="408" name="楕円 407">
          <a:extLst>
            <a:ext uri="{FF2B5EF4-FFF2-40B4-BE49-F238E27FC236}">
              <a16:creationId xmlns:a16="http://schemas.microsoft.com/office/drawing/2014/main" id="{6D5E20D8-FAD7-42C8-8036-1F44C6E96A05}"/>
            </a:ext>
          </a:extLst>
        </xdr:cNvPr>
        <xdr:cNvSpPr/>
      </xdr:nvSpPr>
      <xdr:spPr>
        <a:xfrm>
          <a:off x="12242800" y="7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146384</xdr:rowOff>
    </xdr:from>
    <xdr:ext cx="762000" cy="259045"/>
    <xdr:sp macro="" textlink="">
      <xdr:nvSpPr>
        <xdr:cNvPr id="409" name="テキスト ボックス 408">
          <a:extLst>
            <a:ext uri="{FF2B5EF4-FFF2-40B4-BE49-F238E27FC236}">
              <a16:creationId xmlns:a16="http://schemas.microsoft.com/office/drawing/2014/main" id="{FE6DC0DF-39E0-4BE5-9864-5AF7CD7D1735}"/>
            </a:ext>
          </a:extLst>
        </xdr:cNvPr>
        <xdr:cNvSpPr txBox="1"/>
      </xdr:nvSpPr>
      <xdr:spPr>
        <a:xfrm>
          <a:off x="11950700" y="75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68AC2D0-FCB8-4478-A965-E4B54591B86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17FEEAE-DE24-46A7-BBB7-4A5BF28F4B5A}"/>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8B942BB-375F-4FFF-B7C6-9AE32DF2F462}"/>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525E0C8-36B9-4B92-9499-3E1B3BED74D6}"/>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B309986-8BDB-4719-A00D-ECDF81E5086B}"/>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05DBD77-69D8-4500-A182-ED97B9F9887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C662703-5D4C-4359-B73F-6B0BB1786B8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7A42038-7A4F-4A67-BB82-EBE2F2490C86}"/>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DA18472-F4D0-4C0E-BAC7-AA601458318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3B7F1E7-7F53-4DE5-BA59-7F7F99D03903}"/>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154CB81-EAC6-4270-A1C9-CE5E1677F0E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FADF4FE-741A-44F9-BA16-BCBA36BF7CC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48A5459-3519-40C5-A2D2-6E68026FA25F}"/>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過年度発行した地方債の償還終了による地方債現在高の減少や財政調整基金に積立てたことで充当可能基金が増加したことにより、年々改善しているが、</a:t>
          </a:r>
          <a:r>
            <a:rPr lang="ja-JP" altLang="ja-JP" sz="1100">
              <a:solidFill>
                <a:schemeClr val="dk1"/>
              </a:solidFill>
              <a:effectLst/>
              <a:latin typeface="+mn-lt"/>
              <a:ea typeface="+mn-ea"/>
              <a:cs typeface="+mn-cs"/>
            </a:rPr>
            <a:t>類似団体平均を大きく上回っている。</a:t>
          </a:r>
          <a:r>
            <a:rPr kumimoji="1" lang="ja-JP" altLang="ja-JP" sz="1100">
              <a:solidFill>
                <a:schemeClr val="dk1"/>
              </a:solidFill>
              <a:effectLst/>
              <a:latin typeface="+mn-lt"/>
              <a:ea typeface="+mn-ea"/>
              <a:cs typeface="+mn-cs"/>
            </a:rPr>
            <a:t>これは平成25年度に河合町土地開発公社を解散し、将来の財政負担の軽減を図るために借入れた第三セクター等改革推進債が主な要因であり、今後も毎年度の地方債発行を抑制し、地方債残高の縮小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C86A027-DA9E-4668-9132-0F6E0FD74917}"/>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E3F0048-CB61-4550-B015-9422EEE9ECFD}"/>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CE0E79E-1225-4083-9DAD-A8D54D6F99D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9C144792-1B04-47DB-B7E9-DB4D5C843A3A}"/>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355BF325-A0E4-4887-AA47-858A8296C1E8}"/>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43E66435-1D2F-4954-B1C9-25528AFA9924}"/>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FB58E2FE-E7F2-4161-B62B-22A733271969}"/>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3A75E912-2FB0-4B29-971A-8F321549884B}"/>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6A3AF58C-D5CD-4229-A32E-568E632BD16D}"/>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3E150471-EE7B-4C73-BE53-4878261EB26B}"/>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7C68075B-AB39-4F36-9822-9ECC684E002B}"/>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E9A2D06D-E203-4D62-AF41-C356E63A724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E42390C-A02B-4C79-935E-F08BC221535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145847</xdr:rowOff>
    </xdr:to>
    <xdr:cxnSp macro="">
      <xdr:nvCxnSpPr>
        <xdr:cNvPr id="436" name="直線コネクタ 435">
          <a:extLst>
            <a:ext uri="{FF2B5EF4-FFF2-40B4-BE49-F238E27FC236}">
              <a16:creationId xmlns:a16="http://schemas.microsoft.com/office/drawing/2014/main" id="{2707B79A-C14A-44B7-8D13-DA4212F0FA3D}"/>
            </a:ext>
          </a:extLst>
        </xdr:cNvPr>
        <xdr:cNvCxnSpPr/>
      </xdr:nvCxnSpPr>
      <xdr:spPr>
        <a:xfrm flipV="1">
          <a:off x="15474950" y="2397760"/>
          <a:ext cx="0" cy="765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117924</xdr:rowOff>
    </xdr:from>
    <xdr:ext cx="762000" cy="259045"/>
    <xdr:sp macro="" textlink="">
      <xdr:nvSpPr>
        <xdr:cNvPr id="437" name="将来負担の状況最小値テキスト">
          <a:extLst>
            <a:ext uri="{FF2B5EF4-FFF2-40B4-BE49-F238E27FC236}">
              <a16:creationId xmlns:a16="http://schemas.microsoft.com/office/drawing/2014/main" id="{137BE2AC-9015-47D7-8CDF-FB4AFB1F70C7}"/>
            </a:ext>
          </a:extLst>
        </xdr:cNvPr>
        <xdr:cNvSpPr txBox="1"/>
      </xdr:nvSpPr>
      <xdr:spPr>
        <a:xfrm>
          <a:off x="15563850" y="31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145847</xdr:rowOff>
    </xdr:from>
    <xdr:to>
      <xdr:col>81</xdr:col>
      <xdr:colOff>133350</xdr:colOff>
      <xdr:row>18</xdr:row>
      <xdr:rowOff>145847</xdr:rowOff>
    </xdr:to>
    <xdr:cxnSp macro="">
      <xdr:nvCxnSpPr>
        <xdr:cNvPr id="438" name="直線コネクタ 437">
          <a:extLst>
            <a:ext uri="{FF2B5EF4-FFF2-40B4-BE49-F238E27FC236}">
              <a16:creationId xmlns:a16="http://schemas.microsoft.com/office/drawing/2014/main" id="{1A8929D7-2346-4461-BD96-54F6959ECAB4}"/>
            </a:ext>
          </a:extLst>
        </xdr:cNvPr>
        <xdr:cNvCxnSpPr/>
      </xdr:nvCxnSpPr>
      <xdr:spPr>
        <a:xfrm>
          <a:off x="15405100" y="31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BA250D97-86C8-419D-803A-48CEC7CD8BCD}"/>
            </a:ext>
          </a:extLst>
        </xdr:cNvPr>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8F75FB76-A00B-4B6D-8BDD-AC654A04F2F8}"/>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145847</xdr:rowOff>
    </xdr:from>
    <xdr:to>
      <xdr:col>81</xdr:col>
      <xdr:colOff>44450</xdr:colOff>
      <xdr:row>18</xdr:row>
      <xdr:rowOff>160807</xdr:rowOff>
    </xdr:to>
    <xdr:cxnSp macro="">
      <xdr:nvCxnSpPr>
        <xdr:cNvPr id="441" name="直線コネクタ 440">
          <a:extLst>
            <a:ext uri="{FF2B5EF4-FFF2-40B4-BE49-F238E27FC236}">
              <a16:creationId xmlns:a16="http://schemas.microsoft.com/office/drawing/2014/main" id="{9608D259-5DFC-426B-BD02-21F9792AB3D1}"/>
            </a:ext>
          </a:extLst>
        </xdr:cNvPr>
        <xdr:cNvCxnSpPr/>
      </xdr:nvCxnSpPr>
      <xdr:spPr>
        <a:xfrm flipV="1">
          <a:off x="14712950" y="3163367"/>
          <a:ext cx="762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99D22711-42D0-4651-975C-12E9B17B02C4}"/>
            </a:ext>
          </a:extLst>
        </xdr:cNvPr>
        <xdr:cNvSpPr txBox="1"/>
      </xdr:nvSpPr>
      <xdr:spPr>
        <a:xfrm>
          <a:off x="15563850" y="2208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4A58DD3-A724-45CA-9643-FACB1639772A}"/>
            </a:ext>
          </a:extLst>
        </xdr:cNvPr>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160807</xdr:rowOff>
    </xdr:from>
    <xdr:to>
      <xdr:col>77</xdr:col>
      <xdr:colOff>44450</xdr:colOff>
      <xdr:row>19</xdr:row>
      <xdr:rowOff>153924</xdr:rowOff>
    </xdr:to>
    <xdr:cxnSp macro="">
      <xdr:nvCxnSpPr>
        <xdr:cNvPr id="444" name="直線コネクタ 443">
          <a:extLst>
            <a:ext uri="{FF2B5EF4-FFF2-40B4-BE49-F238E27FC236}">
              <a16:creationId xmlns:a16="http://schemas.microsoft.com/office/drawing/2014/main" id="{DA7445AA-68FA-493D-856E-5B446D03098C}"/>
            </a:ext>
          </a:extLst>
        </xdr:cNvPr>
        <xdr:cNvCxnSpPr/>
      </xdr:nvCxnSpPr>
      <xdr:spPr>
        <a:xfrm flipV="1">
          <a:off x="13903960" y="3178327"/>
          <a:ext cx="808990" cy="16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C8B4D559-55EB-497D-ACFB-1F49ABBDFFB3}"/>
            </a:ext>
          </a:extLst>
        </xdr:cNvPr>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1F580EBD-D835-4F1B-BD10-492439BB44E6}"/>
            </a:ext>
          </a:extLst>
        </xdr:cNvPr>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153924</xdr:rowOff>
    </xdr:from>
    <xdr:to>
      <xdr:col>72</xdr:col>
      <xdr:colOff>203200</xdr:colOff>
      <xdr:row>20</xdr:row>
      <xdr:rowOff>109398</xdr:rowOff>
    </xdr:to>
    <xdr:cxnSp macro="">
      <xdr:nvCxnSpPr>
        <xdr:cNvPr id="447" name="直線コネクタ 446">
          <a:extLst>
            <a:ext uri="{FF2B5EF4-FFF2-40B4-BE49-F238E27FC236}">
              <a16:creationId xmlns:a16="http://schemas.microsoft.com/office/drawing/2014/main" id="{F5F42FDE-65E3-4788-859C-FA7E21742458}"/>
            </a:ext>
          </a:extLst>
        </xdr:cNvPr>
        <xdr:cNvCxnSpPr/>
      </xdr:nvCxnSpPr>
      <xdr:spPr>
        <a:xfrm flipV="1">
          <a:off x="13106400" y="3339084"/>
          <a:ext cx="797560" cy="1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61773</xdr:rowOff>
    </xdr:from>
    <xdr:to>
      <xdr:col>73</xdr:col>
      <xdr:colOff>44450</xdr:colOff>
      <xdr:row>14</xdr:row>
      <xdr:rowOff>163373</xdr:rowOff>
    </xdr:to>
    <xdr:sp macro="" textlink="">
      <xdr:nvSpPr>
        <xdr:cNvPr id="448" name="フローチャート: 判断 447">
          <a:extLst>
            <a:ext uri="{FF2B5EF4-FFF2-40B4-BE49-F238E27FC236}">
              <a16:creationId xmlns:a16="http://schemas.microsoft.com/office/drawing/2014/main" id="{D4BC1F78-9F27-4BFF-AE4B-ABC5C28384E9}"/>
            </a:ext>
          </a:extLst>
        </xdr:cNvPr>
        <xdr:cNvSpPr/>
      </xdr:nvSpPr>
      <xdr:spPr>
        <a:xfrm>
          <a:off x="13868400" y="24087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2100</xdr:rowOff>
    </xdr:from>
    <xdr:ext cx="762000" cy="259045"/>
    <xdr:sp macro="" textlink="">
      <xdr:nvSpPr>
        <xdr:cNvPr id="449" name="テキスト ボックス 448">
          <a:extLst>
            <a:ext uri="{FF2B5EF4-FFF2-40B4-BE49-F238E27FC236}">
              <a16:creationId xmlns:a16="http://schemas.microsoft.com/office/drawing/2014/main" id="{7BBF97FF-C153-471C-8C25-9A9BFC8A0933}"/>
            </a:ext>
          </a:extLst>
        </xdr:cNvPr>
        <xdr:cNvSpPr txBox="1"/>
      </xdr:nvSpPr>
      <xdr:spPr>
        <a:xfrm>
          <a:off x="13557250" y="21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31217</xdr:rowOff>
    </xdr:from>
    <xdr:to>
      <xdr:col>68</xdr:col>
      <xdr:colOff>152400</xdr:colOff>
      <xdr:row>20</xdr:row>
      <xdr:rowOff>109398</xdr:rowOff>
    </xdr:to>
    <xdr:cxnSp macro="">
      <xdr:nvCxnSpPr>
        <xdr:cNvPr id="450" name="直線コネクタ 449">
          <a:extLst>
            <a:ext uri="{FF2B5EF4-FFF2-40B4-BE49-F238E27FC236}">
              <a16:creationId xmlns:a16="http://schemas.microsoft.com/office/drawing/2014/main" id="{011BB4DD-472D-4DBE-AA36-90F58915068E}"/>
            </a:ext>
          </a:extLst>
        </xdr:cNvPr>
        <xdr:cNvCxnSpPr/>
      </xdr:nvCxnSpPr>
      <xdr:spPr>
        <a:xfrm>
          <a:off x="12293600" y="3384017"/>
          <a:ext cx="8128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103276</xdr:rowOff>
    </xdr:from>
    <xdr:to>
      <xdr:col>68</xdr:col>
      <xdr:colOff>203200</xdr:colOff>
      <xdr:row>15</xdr:row>
      <xdr:rowOff>33426</xdr:rowOff>
    </xdr:to>
    <xdr:sp macro="" textlink="">
      <xdr:nvSpPr>
        <xdr:cNvPr id="451" name="フローチャート: 判断 450">
          <a:extLst>
            <a:ext uri="{FF2B5EF4-FFF2-40B4-BE49-F238E27FC236}">
              <a16:creationId xmlns:a16="http://schemas.microsoft.com/office/drawing/2014/main" id="{1BA81477-752C-4A56-9603-E9776BB7AE4E}"/>
            </a:ext>
          </a:extLst>
        </xdr:cNvPr>
        <xdr:cNvSpPr/>
      </xdr:nvSpPr>
      <xdr:spPr>
        <a:xfrm>
          <a:off x="13055600" y="24502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43603</xdr:rowOff>
    </xdr:from>
    <xdr:ext cx="762000" cy="259045"/>
    <xdr:sp macro="" textlink="">
      <xdr:nvSpPr>
        <xdr:cNvPr id="452" name="テキスト ボックス 451">
          <a:extLst>
            <a:ext uri="{FF2B5EF4-FFF2-40B4-BE49-F238E27FC236}">
              <a16:creationId xmlns:a16="http://schemas.microsoft.com/office/drawing/2014/main" id="{DB6129C5-2F53-4FD3-80F9-C0864E7172DA}"/>
            </a:ext>
          </a:extLst>
        </xdr:cNvPr>
        <xdr:cNvSpPr txBox="1"/>
      </xdr:nvSpPr>
      <xdr:spPr>
        <a:xfrm>
          <a:off x="12763500" y="222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53" name="フローチャート: 判断 452">
          <a:extLst>
            <a:ext uri="{FF2B5EF4-FFF2-40B4-BE49-F238E27FC236}">
              <a16:creationId xmlns:a16="http://schemas.microsoft.com/office/drawing/2014/main" id="{333D58F6-1D5D-4446-A22F-52C6155C4641}"/>
            </a:ext>
          </a:extLst>
        </xdr:cNvPr>
        <xdr:cNvSpPr/>
      </xdr:nvSpPr>
      <xdr:spPr>
        <a:xfrm>
          <a:off x="12242800" y="2445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54" name="テキスト ボックス 453">
          <a:extLst>
            <a:ext uri="{FF2B5EF4-FFF2-40B4-BE49-F238E27FC236}">
              <a16:creationId xmlns:a16="http://schemas.microsoft.com/office/drawing/2014/main" id="{C8611BFD-5926-40BB-8DB4-E9B926221077}"/>
            </a:ext>
          </a:extLst>
        </xdr:cNvPr>
        <xdr:cNvSpPr txBox="1"/>
      </xdr:nvSpPr>
      <xdr:spPr>
        <a:xfrm>
          <a:off x="11950700" y="221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3CA06AD-FBCD-48CD-952E-ED649CA2A019}"/>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20548A4-E224-40F5-B2C2-2DB9E17AA807}"/>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59E88C9-B130-4B6D-9AE1-C6E5151329B6}"/>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58652F5-A1A4-45E0-AFE7-309C7E9DC3C5}"/>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4D7C07A-5CA5-4749-B07E-A3BC726C0BE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95047</xdr:rowOff>
    </xdr:from>
    <xdr:to>
      <xdr:col>81</xdr:col>
      <xdr:colOff>95250</xdr:colOff>
      <xdr:row>19</xdr:row>
      <xdr:rowOff>25197</xdr:rowOff>
    </xdr:to>
    <xdr:sp macro="" textlink="">
      <xdr:nvSpPr>
        <xdr:cNvPr id="460" name="楕円 459">
          <a:extLst>
            <a:ext uri="{FF2B5EF4-FFF2-40B4-BE49-F238E27FC236}">
              <a16:creationId xmlns:a16="http://schemas.microsoft.com/office/drawing/2014/main" id="{6DAECD50-236C-47D3-A748-5FF3EC71ADAE}"/>
            </a:ext>
          </a:extLst>
        </xdr:cNvPr>
        <xdr:cNvSpPr/>
      </xdr:nvSpPr>
      <xdr:spPr>
        <a:xfrm>
          <a:off x="15427960" y="31125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162374</xdr:rowOff>
    </xdr:from>
    <xdr:ext cx="762000" cy="259045"/>
    <xdr:sp macro="" textlink="">
      <xdr:nvSpPr>
        <xdr:cNvPr id="461" name="将来負担の状況該当値テキスト">
          <a:extLst>
            <a:ext uri="{FF2B5EF4-FFF2-40B4-BE49-F238E27FC236}">
              <a16:creationId xmlns:a16="http://schemas.microsoft.com/office/drawing/2014/main" id="{6391D19C-753A-4A50-90A1-489E1325875B}"/>
            </a:ext>
          </a:extLst>
        </xdr:cNvPr>
        <xdr:cNvSpPr txBox="1"/>
      </xdr:nvSpPr>
      <xdr:spPr>
        <a:xfrm>
          <a:off x="15563850" y="30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110007</xdr:rowOff>
    </xdr:from>
    <xdr:to>
      <xdr:col>77</xdr:col>
      <xdr:colOff>95250</xdr:colOff>
      <xdr:row>19</xdr:row>
      <xdr:rowOff>40157</xdr:rowOff>
    </xdr:to>
    <xdr:sp macro="" textlink="">
      <xdr:nvSpPr>
        <xdr:cNvPr id="462" name="楕円 461">
          <a:extLst>
            <a:ext uri="{FF2B5EF4-FFF2-40B4-BE49-F238E27FC236}">
              <a16:creationId xmlns:a16="http://schemas.microsoft.com/office/drawing/2014/main" id="{AADCD05A-5693-4238-98D9-54A0616272F1}"/>
            </a:ext>
          </a:extLst>
        </xdr:cNvPr>
        <xdr:cNvSpPr/>
      </xdr:nvSpPr>
      <xdr:spPr>
        <a:xfrm>
          <a:off x="14665960" y="31275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24934</xdr:rowOff>
    </xdr:from>
    <xdr:ext cx="736600" cy="259045"/>
    <xdr:sp macro="" textlink="">
      <xdr:nvSpPr>
        <xdr:cNvPr id="463" name="テキスト ボックス 462">
          <a:extLst>
            <a:ext uri="{FF2B5EF4-FFF2-40B4-BE49-F238E27FC236}">
              <a16:creationId xmlns:a16="http://schemas.microsoft.com/office/drawing/2014/main" id="{DDBCD4A5-6002-49EC-9814-7BF4589BF3E9}"/>
            </a:ext>
          </a:extLst>
        </xdr:cNvPr>
        <xdr:cNvSpPr txBox="1"/>
      </xdr:nvSpPr>
      <xdr:spPr>
        <a:xfrm>
          <a:off x="14370050" y="3210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103124</xdr:rowOff>
    </xdr:from>
    <xdr:to>
      <xdr:col>73</xdr:col>
      <xdr:colOff>44450</xdr:colOff>
      <xdr:row>20</xdr:row>
      <xdr:rowOff>33274</xdr:rowOff>
    </xdr:to>
    <xdr:sp macro="" textlink="">
      <xdr:nvSpPr>
        <xdr:cNvPr id="464" name="楕円 463">
          <a:extLst>
            <a:ext uri="{FF2B5EF4-FFF2-40B4-BE49-F238E27FC236}">
              <a16:creationId xmlns:a16="http://schemas.microsoft.com/office/drawing/2014/main" id="{F1041AEB-568B-4865-B569-A9BF8F7A2642}"/>
            </a:ext>
          </a:extLst>
        </xdr:cNvPr>
        <xdr:cNvSpPr/>
      </xdr:nvSpPr>
      <xdr:spPr>
        <a:xfrm>
          <a:off x="13868400" y="32882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18051</xdr:rowOff>
    </xdr:from>
    <xdr:ext cx="762000" cy="259045"/>
    <xdr:sp macro="" textlink="">
      <xdr:nvSpPr>
        <xdr:cNvPr id="465" name="テキスト ボックス 464">
          <a:extLst>
            <a:ext uri="{FF2B5EF4-FFF2-40B4-BE49-F238E27FC236}">
              <a16:creationId xmlns:a16="http://schemas.microsoft.com/office/drawing/2014/main" id="{873CD0DB-9A47-47FF-B0AD-BE10F27B22CA}"/>
            </a:ext>
          </a:extLst>
        </xdr:cNvPr>
        <xdr:cNvSpPr txBox="1"/>
      </xdr:nvSpPr>
      <xdr:spPr>
        <a:xfrm>
          <a:off x="13557250" y="3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58598</xdr:rowOff>
    </xdr:from>
    <xdr:to>
      <xdr:col>68</xdr:col>
      <xdr:colOff>203200</xdr:colOff>
      <xdr:row>20</xdr:row>
      <xdr:rowOff>160198</xdr:rowOff>
    </xdr:to>
    <xdr:sp macro="" textlink="">
      <xdr:nvSpPr>
        <xdr:cNvPr id="466" name="楕円 465">
          <a:extLst>
            <a:ext uri="{FF2B5EF4-FFF2-40B4-BE49-F238E27FC236}">
              <a16:creationId xmlns:a16="http://schemas.microsoft.com/office/drawing/2014/main" id="{D388DFA1-5505-483E-A25C-D34CE1071754}"/>
            </a:ext>
          </a:extLst>
        </xdr:cNvPr>
        <xdr:cNvSpPr/>
      </xdr:nvSpPr>
      <xdr:spPr>
        <a:xfrm>
          <a:off x="13055600" y="341139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144975</xdr:rowOff>
    </xdr:from>
    <xdr:ext cx="762000" cy="259045"/>
    <xdr:sp macro="" textlink="">
      <xdr:nvSpPr>
        <xdr:cNvPr id="467" name="テキスト ボックス 466">
          <a:extLst>
            <a:ext uri="{FF2B5EF4-FFF2-40B4-BE49-F238E27FC236}">
              <a16:creationId xmlns:a16="http://schemas.microsoft.com/office/drawing/2014/main" id="{70EB81B0-7FB0-4FF9-8101-421359F1E8C6}"/>
            </a:ext>
          </a:extLst>
        </xdr:cNvPr>
        <xdr:cNvSpPr txBox="1"/>
      </xdr:nvSpPr>
      <xdr:spPr>
        <a:xfrm>
          <a:off x="12763500" y="349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151867</xdr:rowOff>
    </xdr:from>
    <xdr:to>
      <xdr:col>64</xdr:col>
      <xdr:colOff>152400</xdr:colOff>
      <xdr:row>20</xdr:row>
      <xdr:rowOff>82017</xdr:rowOff>
    </xdr:to>
    <xdr:sp macro="" textlink="">
      <xdr:nvSpPr>
        <xdr:cNvPr id="468" name="楕円 467">
          <a:extLst>
            <a:ext uri="{FF2B5EF4-FFF2-40B4-BE49-F238E27FC236}">
              <a16:creationId xmlns:a16="http://schemas.microsoft.com/office/drawing/2014/main" id="{79D89318-858B-4808-83BB-AF422C261F6E}"/>
            </a:ext>
          </a:extLst>
        </xdr:cNvPr>
        <xdr:cNvSpPr/>
      </xdr:nvSpPr>
      <xdr:spPr>
        <a:xfrm>
          <a:off x="12242800" y="3337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66794</xdr:rowOff>
    </xdr:from>
    <xdr:ext cx="762000" cy="259045"/>
    <xdr:sp macro="" textlink="">
      <xdr:nvSpPr>
        <xdr:cNvPr id="469" name="テキスト ボックス 468">
          <a:extLst>
            <a:ext uri="{FF2B5EF4-FFF2-40B4-BE49-F238E27FC236}">
              <a16:creationId xmlns:a16="http://schemas.microsoft.com/office/drawing/2014/main" id="{F3E13F8F-6B15-47BF-868B-0F734DF01D1B}"/>
            </a:ext>
          </a:extLst>
        </xdr:cNvPr>
        <xdr:cNvSpPr txBox="1"/>
      </xdr:nvSpPr>
      <xdr:spPr>
        <a:xfrm>
          <a:off x="11950700" y="341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財政健全化計画に基づく職員等の給与削減を実施するなど人件費の削減に努めており、平成</a:t>
          </a:r>
          <a:r>
            <a:rPr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しかし、類似団体平均を上回っており、今後も</a:t>
          </a:r>
          <a:r>
            <a:rPr lang="ja-JP" altLang="en-US" sz="1100">
              <a:solidFill>
                <a:schemeClr val="dk1"/>
              </a:solidFill>
              <a:effectLst/>
              <a:latin typeface="+mn-lt"/>
              <a:ea typeface="+mn-ea"/>
              <a:cs typeface="+mn-cs"/>
            </a:rPr>
            <a:t>健全化計画に基づく</a:t>
          </a:r>
          <a:r>
            <a:rPr lang="ja-JP" altLang="ja-JP" sz="1100">
              <a:solidFill>
                <a:schemeClr val="dk1"/>
              </a:solidFill>
              <a:effectLst/>
              <a:latin typeface="+mn-lt"/>
              <a:ea typeface="+mn-ea"/>
              <a:cs typeface="+mn-cs"/>
            </a:rPr>
            <a:t>定員の適正化を図る。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38</xdr:row>
      <xdr:rowOff>116115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31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39</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118835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18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37392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65315</xdr:rowOff>
    </xdr:from>
    <xdr:to>
      <xdr:col>20</xdr:col>
      <xdr:colOff>38100</xdr:colOff>
      <xdr:row>38</xdr:row>
      <xdr:rowOff>166915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財政健全化計画に掲げる事務事業の徹底した見直しにより、類似団体平均とほぼ同程度で推移している。</a:t>
          </a:r>
          <a:r>
            <a:rPr lang="ja-JP" altLang="ja-JP" sz="1100">
              <a:solidFill>
                <a:schemeClr val="dk1"/>
              </a:solidFill>
              <a:effectLst/>
              <a:latin typeface="+mn-lt"/>
              <a:ea typeface="+mn-ea"/>
              <a:cs typeface="+mn-cs"/>
            </a:rPr>
            <a:t>今後も、施設の適正配置、効率的な管理運営により抑制に努める。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77470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85090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扶助費については、障害者給付事業が増加したことにより扶助費が増額したため、前年度に比べ</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増加したが、</a:t>
          </a:r>
          <a:r>
            <a:rPr lang="ja-JP" altLang="ja-JP" sz="1100">
              <a:solidFill>
                <a:schemeClr val="dk1"/>
              </a:solidFill>
              <a:effectLst/>
              <a:latin typeface="+mn-lt"/>
              <a:ea typeface="+mn-ea"/>
              <a:cs typeface="+mn-cs"/>
            </a:rPr>
            <a:t>健全化計画などにおいて町単独事業の見直しなどを実施したことにより、類似団体平均を下回る結果が続いている。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が類似団体平均を上回っているのは、繰出金の増加が主な要因である。各種保険事業特別会計への繰出金のほか、これまでに整備してきた下水道施設の維持管理経費として公営企業会計への繰出金が必要となっているためである。財政健全化計画において、令和</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年度には下水道使用料の値上げを予定しており、独立採算に立ち返った料金体系を設定し負担額を減らしていくよう努める。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119380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119380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経常的な補助費の殆どが一部事務組合に対する負担金である一方で、補助金については個々にその意義や目的・成果などを精査し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財政健全化計画に基づき見直しを行っており、類似団体平均を下回っている。今後も、行政運営に支障をきたすものを除き、負担金や補助金の廃止または休止を検討し抑制に努める。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15966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191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15966</xdr:rowOff>
    </xdr:from>
    <xdr:to>
      <xdr:col>78</xdr:col>
      <xdr:colOff>69850</xdr:colOff>
      <xdr:row>34</xdr:row>
      <xdr:rowOff>94343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452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94343</xdr:rowOff>
    </xdr:from>
    <xdr:to>
      <xdr:col>73</xdr:col>
      <xdr:colOff>180975</xdr:colOff>
      <xdr:row>34</xdr:row>
      <xdr:rowOff>113937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23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113937</xdr:rowOff>
    </xdr:from>
    <xdr:to>
      <xdr:col>69</xdr:col>
      <xdr:colOff>92075</xdr:colOff>
      <xdr:row>34</xdr:row>
      <xdr:rowOff>113937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43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136616</xdr:rowOff>
    </xdr:from>
    <xdr:to>
      <xdr:col>78</xdr:col>
      <xdr:colOff>120650</xdr:colOff>
      <xdr:row>34</xdr:row>
      <xdr:rowOff>66766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76943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6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43543</xdr:rowOff>
    </xdr:from>
    <xdr:to>
      <xdr:col>74</xdr:col>
      <xdr:colOff>31750</xdr:colOff>
      <xdr:row>34</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155320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63137</xdr:rowOff>
    </xdr:from>
    <xdr:to>
      <xdr:col>69</xdr:col>
      <xdr:colOff>142875</xdr:colOff>
      <xdr:row>34</xdr:row>
      <xdr:rowOff>164737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3464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63137</xdr:rowOff>
    </xdr:from>
    <xdr:to>
      <xdr:col>65</xdr:col>
      <xdr:colOff>53975</xdr:colOff>
      <xdr:row>34</xdr:row>
      <xdr:rowOff>164737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3464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a:t>
          </a:r>
          <a:r>
            <a:rPr kumimoji="1" lang="ja-JP" altLang="ja-JP" sz="1100">
              <a:solidFill>
                <a:schemeClr val="dk1"/>
              </a:solidFill>
              <a:effectLst/>
              <a:latin typeface="+mn-lt"/>
              <a:ea typeface="+mn-ea"/>
              <a:cs typeface="+mn-cs"/>
            </a:rPr>
            <a:t>年度発行した第三セクター等改革推進債等の元利償還金の増加により20％を超える水準で推移していたが、令和元年度に実施した</a:t>
          </a:r>
          <a:r>
            <a:rPr lang="ja-JP" altLang="ja-JP" sz="1100">
              <a:solidFill>
                <a:schemeClr val="dk1"/>
              </a:solidFill>
              <a:effectLst/>
              <a:latin typeface="+mn-lt"/>
              <a:ea typeface="+mn-ea"/>
              <a:cs typeface="+mn-cs"/>
            </a:rPr>
            <a:t>一部地方債の償還条件の変更</a:t>
          </a:r>
          <a:r>
            <a:rPr kumimoji="1" lang="ja-JP" altLang="ja-JP" sz="1100">
              <a:solidFill>
                <a:schemeClr val="dk1"/>
              </a:solidFill>
              <a:effectLst/>
              <a:latin typeface="+mn-lt"/>
              <a:ea typeface="+mn-ea"/>
              <a:cs typeface="+mn-cs"/>
            </a:rPr>
            <a:t>以降それを下回る水準で推移している。</a:t>
          </a:r>
          <a:endParaRPr lang="ja-JP" altLang="ja-JP" sz="1400">
            <a:effectLst/>
          </a:endParaRPr>
        </a:p>
        <a:p>
          <a:r>
            <a:rPr lang="ja-JP" altLang="ja-JP" sz="1100">
              <a:solidFill>
                <a:schemeClr val="dk1"/>
              </a:solidFill>
              <a:effectLst/>
              <a:latin typeface="+mn-lt"/>
              <a:ea typeface="+mn-ea"/>
              <a:cs typeface="+mn-cs"/>
            </a:rPr>
            <a:t>　しかし、類似団体平均を上回っており、今後も新規地方債発行の抑制に努める。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36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99568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80</xdr:row>
      <xdr:rowOff>8128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7266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44704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24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165354</xdr:rowOff>
    </xdr:from>
    <xdr:to>
      <xdr:col>6</xdr:col>
      <xdr:colOff>171450</xdr:colOff>
      <xdr:row>80</xdr:row>
      <xdr:rowOff>95504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80281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公債費以外の経常収支比率は、類似団体平均と同程度で推移しているが、今後も比率の減少を目指すために、適正な財政運営を維持し、健全化計画以上の成果をあげることに努める。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140715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886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88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486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21844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102489</xdr:rowOff>
    </xdr:from>
    <xdr:to>
      <xdr:col>29</xdr:col>
      <xdr:colOff>127000</xdr:colOff>
      <xdr:row>17</xdr:row>
      <xdr:rowOff>162852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4764"/>
          <a:ext cx="647700" cy="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162852</xdr:rowOff>
    </xdr:from>
    <xdr:to>
      <xdr:col>26</xdr:col>
      <xdr:colOff>50800</xdr:colOff>
      <xdr:row>18</xdr:row>
      <xdr:rowOff>44996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5127"/>
          <a:ext cx="698500" cy="5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44996</xdr:rowOff>
    </xdr:from>
    <xdr:to>
      <xdr:col>22</xdr:col>
      <xdr:colOff>114300</xdr:colOff>
      <xdr:row>18</xdr:row>
      <xdr:rowOff>66027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8721"/>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60312</xdr:rowOff>
    </xdr:from>
    <xdr:to>
      <xdr:col>18</xdr:col>
      <xdr:colOff>177800</xdr:colOff>
      <xdr:row>18</xdr:row>
      <xdr:rowOff>66027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94037"/>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51689</xdr:rowOff>
    </xdr:from>
    <xdr:to>
      <xdr:col>29</xdr:col>
      <xdr:colOff>177800</xdr:colOff>
      <xdr:row>17</xdr:row>
      <xdr:rowOff>153289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3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23766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112052</xdr:rowOff>
    </xdr:from>
    <xdr:to>
      <xdr:col>26</xdr:col>
      <xdr:colOff>101600</xdr:colOff>
      <xdr:row>18</xdr:row>
      <xdr:rowOff>42202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26979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165646</xdr:rowOff>
    </xdr:from>
    <xdr:to>
      <xdr:col>22</xdr:col>
      <xdr:colOff>165100</xdr:colOff>
      <xdr:row>18</xdr:row>
      <xdr:rowOff>95796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80573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15227</xdr:rowOff>
    </xdr:from>
    <xdr:to>
      <xdr:col>19</xdr:col>
      <xdr:colOff>38100</xdr:colOff>
      <xdr:row>18</xdr:row>
      <xdr:rowOff>116827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101604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9512</xdr:rowOff>
    </xdr:from>
    <xdr:to>
      <xdr:col>15</xdr:col>
      <xdr:colOff>101600</xdr:colOff>
      <xdr:row>18</xdr:row>
      <xdr:rowOff>111112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95889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140556</xdr:rowOff>
    </xdr:from>
    <xdr:to>
      <xdr:col>29</xdr:col>
      <xdr:colOff>127000</xdr:colOff>
      <xdr:row>35</xdr:row>
      <xdr:rowOff>232979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50906"/>
          <a:ext cx="647700" cy="9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140556</xdr:rowOff>
    </xdr:from>
    <xdr:to>
      <xdr:col>26</xdr:col>
      <xdr:colOff>50800</xdr:colOff>
      <xdr:row>35</xdr:row>
      <xdr:rowOff>162204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0906"/>
          <a:ext cx="6985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246924</xdr:rowOff>
    </xdr:from>
    <xdr:to>
      <xdr:col>22</xdr:col>
      <xdr:colOff>114300</xdr:colOff>
      <xdr:row>35</xdr:row>
      <xdr:rowOff>162204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14374"/>
          <a:ext cx="698500" cy="25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212542</xdr:rowOff>
    </xdr:from>
    <xdr:to>
      <xdr:col>18</xdr:col>
      <xdr:colOff>177800</xdr:colOff>
      <xdr:row>34</xdr:row>
      <xdr:rowOff>246924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79992"/>
          <a:ext cx="698500" cy="3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182179</xdr:rowOff>
    </xdr:from>
    <xdr:to>
      <xdr:col>29</xdr:col>
      <xdr:colOff>177800</xdr:colOff>
      <xdr:row>35</xdr:row>
      <xdr:rowOff>283779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3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89756</xdr:rowOff>
    </xdr:from>
    <xdr:to>
      <xdr:col>26</xdr:col>
      <xdr:colOff>101600</xdr:colOff>
      <xdr:row>35</xdr:row>
      <xdr:rowOff>191356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201533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111404</xdr:rowOff>
    </xdr:from>
    <xdr:to>
      <xdr:col>22</xdr:col>
      <xdr:colOff>165100</xdr:colOff>
      <xdr:row>35</xdr:row>
      <xdr:rowOff>213004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223181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196124</xdr:rowOff>
    </xdr:from>
    <xdr:to>
      <xdr:col>19</xdr:col>
      <xdr:colOff>38100</xdr:colOff>
      <xdr:row>34</xdr:row>
      <xdr:rowOff>297724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6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307901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3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161742</xdr:rowOff>
    </xdr:from>
    <xdr:to>
      <xdr:col>15</xdr:col>
      <xdr:colOff>101600</xdr:colOff>
      <xdr:row>34</xdr:row>
      <xdr:rowOff>263342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273519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90522</xdr:rowOff>
    </xdr:from>
    <xdr:to>
      <xdr:col>24</xdr:col>
      <xdr:colOff>63500</xdr:colOff>
      <xdr:row>35</xdr:row>
      <xdr:rowOff>147158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91272"/>
          <a:ext cx="838200" cy="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147158</xdr:rowOff>
    </xdr:from>
    <xdr:to>
      <xdr:col>19</xdr:col>
      <xdr:colOff>177800</xdr:colOff>
      <xdr:row>35</xdr:row>
      <xdr:rowOff>150187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47908"/>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150187</xdr:rowOff>
    </xdr:from>
    <xdr:to>
      <xdr:col>15</xdr:col>
      <xdr:colOff>50800</xdr:colOff>
      <xdr:row>36</xdr:row>
      <xdr:rowOff>69777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50937"/>
          <a:ext cx="8890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69777</xdr:rowOff>
    </xdr:from>
    <xdr:to>
      <xdr:col>10</xdr:col>
      <xdr:colOff>114300</xdr:colOff>
      <xdr:row>36</xdr:row>
      <xdr:rowOff>71891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4197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39722</xdr:rowOff>
    </xdr:from>
    <xdr:to>
      <xdr:col>24</xdr:col>
      <xdr:colOff>114300</xdr:colOff>
      <xdr:row>35</xdr:row>
      <xdr:rowOff>141322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18149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96358</xdr:rowOff>
    </xdr:from>
    <xdr:to>
      <xdr:col>20</xdr:col>
      <xdr:colOff>38100</xdr:colOff>
      <xdr:row>36</xdr:row>
      <xdr:rowOff>26508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9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17635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99387</xdr:rowOff>
    </xdr:from>
    <xdr:to>
      <xdr:col>15</xdr:col>
      <xdr:colOff>101600</xdr:colOff>
      <xdr:row>36</xdr:row>
      <xdr:rowOff>29537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18977</xdr:rowOff>
    </xdr:from>
    <xdr:to>
      <xdr:col>10</xdr:col>
      <xdr:colOff>165100</xdr:colOff>
      <xdr:row>36</xdr:row>
      <xdr:rowOff>120577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111704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8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21091</xdr:rowOff>
    </xdr:from>
    <xdr:to>
      <xdr:col>6</xdr:col>
      <xdr:colOff>38100</xdr:colOff>
      <xdr:row>36</xdr:row>
      <xdr:rowOff>122691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139218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109666</xdr:rowOff>
    </xdr:from>
    <xdr:to>
      <xdr:col>24</xdr:col>
      <xdr:colOff>63500</xdr:colOff>
      <xdr:row>57</xdr:row>
      <xdr:rowOff>162440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82316"/>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156246</xdr:rowOff>
    </xdr:from>
    <xdr:to>
      <xdr:col>19</xdr:col>
      <xdr:colOff>177800</xdr:colOff>
      <xdr:row>57</xdr:row>
      <xdr:rowOff>162440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928896"/>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156246</xdr:rowOff>
    </xdr:from>
    <xdr:to>
      <xdr:col>15</xdr:col>
      <xdr:colOff>50800</xdr:colOff>
      <xdr:row>58</xdr:row>
      <xdr:rowOff>71305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28896"/>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71305</xdr:rowOff>
    </xdr:from>
    <xdr:to>
      <xdr:col>10</xdr:col>
      <xdr:colOff>114300</xdr:colOff>
      <xdr:row>58</xdr:row>
      <xdr:rowOff>85805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1540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58866</xdr:rowOff>
    </xdr:from>
    <xdr:to>
      <xdr:col>24</xdr:col>
      <xdr:colOff>114300</xdr:colOff>
      <xdr:row>57</xdr:row>
      <xdr:rowOff>160466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145243</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111640</xdr:rowOff>
    </xdr:from>
    <xdr:to>
      <xdr:col>20</xdr:col>
      <xdr:colOff>38100</xdr:colOff>
      <xdr:row>58</xdr:row>
      <xdr:rowOff>41790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32917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105446</xdr:rowOff>
    </xdr:from>
    <xdr:to>
      <xdr:col>15</xdr:col>
      <xdr:colOff>101600</xdr:colOff>
      <xdr:row>58</xdr:row>
      <xdr:rowOff>35596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26723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20505</xdr:rowOff>
    </xdr:from>
    <xdr:to>
      <xdr:col>10</xdr:col>
      <xdr:colOff>165100</xdr:colOff>
      <xdr:row>58</xdr:row>
      <xdr:rowOff>122105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113232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35005</xdr:rowOff>
    </xdr:from>
    <xdr:to>
      <xdr:col>6</xdr:col>
      <xdr:colOff>38100</xdr:colOff>
      <xdr:row>58</xdr:row>
      <xdr:rowOff>136605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127732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119194</xdr:rowOff>
    </xdr:from>
    <xdr:to>
      <xdr:col>24</xdr:col>
      <xdr:colOff>63500</xdr:colOff>
      <xdr:row>78</xdr:row>
      <xdr:rowOff>120772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2294"/>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116771</xdr:rowOff>
    </xdr:from>
    <xdr:to>
      <xdr:col>19</xdr:col>
      <xdr:colOff>177800</xdr:colOff>
      <xdr:row>78</xdr:row>
      <xdr:rowOff>120772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8987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115057</xdr:rowOff>
    </xdr:from>
    <xdr:to>
      <xdr:col>15</xdr:col>
      <xdr:colOff>50800</xdr:colOff>
      <xdr:row>78</xdr:row>
      <xdr:rowOff>116771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8815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115057</xdr:rowOff>
    </xdr:from>
    <xdr:to>
      <xdr:col>10</xdr:col>
      <xdr:colOff>114300</xdr:colOff>
      <xdr:row>78</xdr:row>
      <xdr:rowOff>117571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8815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68394</xdr:rowOff>
    </xdr:from>
    <xdr:to>
      <xdr:col>24</xdr:col>
      <xdr:colOff>114300</xdr:colOff>
      <xdr:row>78</xdr:row>
      <xdr:rowOff>169994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154771</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6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69972</xdr:rowOff>
    </xdr:from>
    <xdr:to>
      <xdr:col>20</xdr:col>
      <xdr:colOff>38100</xdr:colOff>
      <xdr:row>79</xdr:row>
      <xdr:rowOff>122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162699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3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65971</xdr:rowOff>
    </xdr:from>
    <xdr:to>
      <xdr:col>15</xdr:col>
      <xdr:colOff>101600</xdr:colOff>
      <xdr:row>78</xdr:row>
      <xdr:rowOff>167571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64257</xdr:rowOff>
    </xdr:from>
    <xdr:to>
      <xdr:col>10</xdr:col>
      <xdr:colOff>165100</xdr:colOff>
      <xdr:row>78</xdr:row>
      <xdr:rowOff>165857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156984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66771</xdr:rowOff>
    </xdr:from>
    <xdr:to>
      <xdr:col>6</xdr:col>
      <xdr:colOff>38100</xdr:colOff>
      <xdr:row>78</xdr:row>
      <xdr:rowOff>168371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159498</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3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119774</xdr:rowOff>
    </xdr:from>
    <xdr:to>
      <xdr:col>24</xdr:col>
      <xdr:colOff>63500</xdr:colOff>
      <xdr:row>96</xdr:row>
      <xdr:rowOff>109589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07524"/>
          <a:ext cx="838200" cy="1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119774</xdr:rowOff>
    </xdr:from>
    <xdr:to>
      <xdr:col>19</xdr:col>
      <xdr:colOff>177800</xdr:colOff>
      <xdr:row>97</xdr:row>
      <xdr:rowOff>54941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07524"/>
          <a:ext cx="889000" cy="2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54941</xdr:rowOff>
    </xdr:from>
    <xdr:to>
      <xdr:col>15</xdr:col>
      <xdr:colOff>50800</xdr:colOff>
      <xdr:row>97</xdr:row>
      <xdr:rowOff>80214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8559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80214</xdr:rowOff>
    </xdr:from>
    <xdr:to>
      <xdr:col>10</xdr:col>
      <xdr:colOff>114300</xdr:colOff>
      <xdr:row>97</xdr:row>
      <xdr:rowOff>119825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10864"/>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58789</xdr:rowOff>
    </xdr:from>
    <xdr:to>
      <xdr:col>24</xdr:col>
      <xdr:colOff>114300</xdr:colOff>
      <xdr:row>96</xdr:row>
      <xdr:rowOff>160389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37216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68974</xdr:rowOff>
    </xdr:from>
    <xdr:to>
      <xdr:col>20</xdr:col>
      <xdr:colOff>38100</xdr:colOff>
      <xdr:row>95</xdr:row>
      <xdr:rowOff>170574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161701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4141</xdr:rowOff>
    </xdr:from>
    <xdr:to>
      <xdr:col>15</xdr:col>
      <xdr:colOff>101600</xdr:colOff>
      <xdr:row>97</xdr:row>
      <xdr:rowOff>105741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29414</xdr:rowOff>
    </xdr:from>
    <xdr:to>
      <xdr:col>10</xdr:col>
      <xdr:colOff>165100</xdr:colOff>
      <xdr:row>97</xdr:row>
      <xdr:rowOff>131014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122141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69025</xdr:rowOff>
    </xdr:from>
    <xdr:to>
      <xdr:col>6</xdr:col>
      <xdr:colOff>38100</xdr:colOff>
      <xdr:row>97</xdr:row>
      <xdr:rowOff>170625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161752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115253</xdr:rowOff>
    </xdr:from>
    <xdr:to>
      <xdr:col>55</xdr:col>
      <xdr:colOff>0</xdr:colOff>
      <xdr:row>37</xdr:row>
      <xdr:rowOff>137483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58903"/>
          <a:ext cx="8382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138470</xdr:rowOff>
    </xdr:from>
    <xdr:to>
      <xdr:col>50</xdr:col>
      <xdr:colOff>114300</xdr:colOff>
      <xdr:row>37</xdr:row>
      <xdr:rowOff>137483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67770"/>
          <a:ext cx="889000" cy="5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138470</xdr:rowOff>
    </xdr:from>
    <xdr:to>
      <xdr:col>45</xdr:col>
      <xdr:colOff>177800</xdr:colOff>
      <xdr:row>37</xdr:row>
      <xdr:rowOff>138246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67770"/>
          <a:ext cx="889000" cy="5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138246</xdr:rowOff>
    </xdr:from>
    <xdr:to>
      <xdr:col>41</xdr:col>
      <xdr:colOff>50800</xdr:colOff>
      <xdr:row>37</xdr:row>
      <xdr:rowOff>155903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81896"/>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64453</xdr:rowOff>
    </xdr:from>
    <xdr:to>
      <xdr:col>55</xdr:col>
      <xdr:colOff>50800</xdr:colOff>
      <xdr:row>37</xdr:row>
      <xdr:rowOff>166053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150830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86683</xdr:rowOff>
    </xdr:from>
    <xdr:to>
      <xdr:col>50</xdr:col>
      <xdr:colOff>165100</xdr:colOff>
      <xdr:row>38</xdr:row>
      <xdr:rowOff>16833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7959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87670</xdr:rowOff>
    </xdr:from>
    <xdr:to>
      <xdr:col>46</xdr:col>
      <xdr:colOff>38100</xdr:colOff>
      <xdr:row>35</xdr:row>
      <xdr:rowOff>17820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8947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0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87446</xdr:rowOff>
    </xdr:from>
    <xdr:to>
      <xdr:col>41</xdr:col>
      <xdr:colOff>101600</xdr:colOff>
      <xdr:row>38</xdr:row>
      <xdr:rowOff>17596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105103</xdr:rowOff>
    </xdr:from>
    <xdr:to>
      <xdr:col>36</xdr:col>
      <xdr:colOff>165100</xdr:colOff>
      <xdr:row>38</xdr:row>
      <xdr:rowOff>35254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26380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113472</xdr:rowOff>
    </xdr:from>
    <xdr:to>
      <xdr:col>55</xdr:col>
      <xdr:colOff>0</xdr:colOff>
      <xdr:row>58</xdr:row>
      <xdr:rowOff>71638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86122"/>
          <a:ext cx="8382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147846</xdr:rowOff>
    </xdr:from>
    <xdr:to>
      <xdr:col>50</xdr:col>
      <xdr:colOff>114300</xdr:colOff>
      <xdr:row>58</xdr:row>
      <xdr:rowOff>71638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20496"/>
          <a:ext cx="889000" cy="9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122021</xdr:rowOff>
    </xdr:from>
    <xdr:to>
      <xdr:col>45</xdr:col>
      <xdr:colOff>177800</xdr:colOff>
      <xdr:row>57</xdr:row>
      <xdr:rowOff>147846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51771"/>
          <a:ext cx="889000" cy="36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122021</xdr:rowOff>
    </xdr:from>
    <xdr:to>
      <xdr:col>41</xdr:col>
      <xdr:colOff>50800</xdr:colOff>
      <xdr:row>56</xdr:row>
      <xdr:rowOff>32570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51771"/>
          <a:ext cx="889000" cy="8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62672</xdr:rowOff>
    </xdr:from>
    <xdr:to>
      <xdr:col>55</xdr:col>
      <xdr:colOff>50800</xdr:colOff>
      <xdr:row>57</xdr:row>
      <xdr:rowOff>164272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41099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20838</xdr:rowOff>
    </xdr:from>
    <xdr:to>
      <xdr:col>50</xdr:col>
      <xdr:colOff>165100</xdr:colOff>
      <xdr:row>58</xdr:row>
      <xdr:rowOff>122438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113565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97046</xdr:rowOff>
    </xdr:from>
    <xdr:to>
      <xdr:col>46</xdr:col>
      <xdr:colOff>38100</xdr:colOff>
      <xdr:row>58</xdr:row>
      <xdr:rowOff>27196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18323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71221</xdr:rowOff>
    </xdr:from>
    <xdr:to>
      <xdr:col>41</xdr:col>
      <xdr:colOff>101600</xdr:colOff>
      <xdr:row>56</xdr:row>
      <xdr:rowOff>1371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163948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153220</xdr:rowOff>
    </xdr:from>
    <xdr:to>
      <xdr:col>36</xdr:col>
      <xdr:colOff>165100</xdr:colOff>
      <xdr:row>56</xdr:row>
      <xdr:rowOff>83370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74497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164712</xdr:rowOff>
    </xdr:from>
    <xdr:to>
      <xdr:col>45</xdr:col>
      <xdr:colOff>177800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852012"/>
          <a:ext cx="889000" cy="7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164712</xdr:rowOff>
    </xdr:from>
    <xdr:to>
      <xdr:col>41</xdr:col>
      <xdr:colOff>50800</xdr:colOff>
      <xdr:row>76</xdr:row>
      <xdr:rowOff>64796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852012"/>
          <a:ext cx="889000" cy="24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113912</xdr:rowOff>
    </xdr:from>
    <xdr:to>
      <xdr:col>41</xdr:col>
      <xdr:colOff>101600</xdr:colOff>
      <xdr:row>75</xdr:row>
      <xdr:rowOff>44062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60589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5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13996</xdr:rowOff>
    </xdr:from>
    <xdr:to>
      <xdr:col>36</xdr:col>
      <xdr:colOff>165100</xdr:colOff>
      <xdr:row>76</xdr:row>
      <xdr:rowOff>115596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132122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137173</xdr:rowOff>
    </xdr:from>
    <xdr:to>
      <xdr:col>55</xdr:col>
      <xdr:colOff>0</xdr:colOff>
      <xdr:row>97</xdr:row>
      <xdr:rowOff>157480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96373"/>
          <a:ext cx="8382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4826</xdr:rowOff>
    </xdr:from>
    <xdr:to>
      <xdr:col>50</xdr:col>
      <xdr:colOff>114300</xdr:colOff>
      <xdr:row>97</xdr:row>
      <xdr:rowOff>157480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35476"/>
          <a:ext cx="889000" cy="1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56629</xdr:rowOff>
    </xdr:from>
    <xdr:to>
      <xdr:col>45</xdr:col>
      <xdr:colOff>177800</xdr:colOff>
      <xdr:row>97</xdr:row>
      <xdr:rowOff>4826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15829"/>
          <a:ext cx="8890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21222</xdr:rowOff>
    </xdr:from>
    <xdr:to>
      <xdr:col>41</xdr:col>
      <xdr:colOff>50800</xdr:colOff>
      <xdr:row>96</xdr:row>
      <xdr:rowOff>56629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80422"/>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86373</xdr:rowOff>
    </xdr:from>
    <xdr:to>
      <xdr:col>55</xdr:col>
      <xdr:colOff>50800</xdr:colOff>
      <xdr:row>97</xdr:row>
      <xdr:rowOff>16523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64800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106680</xdr:rowOff>
    </xdr:from>
    <xdr:to>
      <xdr:col>50</xdr:col>
      <xdr:colOff>165100</xdr:colOff>
      <xdr:row>98</xdr:row>
      <xdr:rowOff>36830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27957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125476</xdr:rowOff>
    </xdr:from>
    <xdr:to>
      <xdr:col>46</xdr:col>
      <xdr:colOff>38100</xdr:colOff>
      <xdr:row>97</xdr:row>
      <xdr:rowOff>55626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46753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5829</xdr:rowOff>
    </xdr:from>
    <xdr:to>
      <xdr:col>41</xdr:col>
      <xdr:colOff>101600</xdr:colOff>
      <xdr:row>96</xdr:row>
      <xdr:rowOff>107429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98556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5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141872</xdr:rowOff>
    </xdr:from>
    <xdr:to>
      <xdr:col>36</xdr:col>
      <xdr:colOff>165100</xdr:colOff>
      <xdr:row>96</xdr:row>
      <xdr:rowOff>72022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88549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43955</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164605</xdr:rowOff>
    </xdr:from>
    <xdr:to>
      <xdr:col>67</xdr:col>
      <xdr:colOff>101600</xdr:colOff>
      <xdr:row>39</xdr:row>
      <xdr:rowOff>94755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85882</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149758</xdr:rowOff>
    </xdr:from>
    <xdr:to>
      <xdr:col>85</xdr:col>
      <xdr:colOff>127000</xdr:colOff>
      <xdr:row>76</xdr:row>
      <xdr:rowOff>157318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79958"/>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149758</xdr:rowOff>
    </xdr:from>
    <xdr:to>
      <xdr:col>81</xdr:col>
      <xdr:colOff>50800</xdr:colOff>
      <xdr:row>76</xdr:row>
      <xdr:rowOff>164937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7995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86916</xdr:rowOff>
    </xdr:from>
    <xdr:to>
      <xdr:col>76</xdr:col>
      <xdr:colOff>114300</xdr:colOff>
      <xdr:row>76</xdr:row>
      <xdr:rowOff>164937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1711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82048</xdr:rowOff>
    </xdr:from>
    <xdr:to>
      <xdr:col>71</xdr:col>
      <xdr:colOff>177800</xdr:colOff>
      <xdr:row>76</xdr:row>
      <xdr:rowOff>86916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12248"/>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106518</xdr:rowOff>
    </xdr:from>
    <xdr:to>
      <xdr:col>85</xdr:col>
      <xdr:colOff>177800</xdr:colOff>
      <xdr:row>77</xdr:row>
      <xdr:rowOff>36668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84945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98958</xdr:rowOff>
    </xdr:from>
    <xdr:to>
      <xdr:col>81</xdr:col>
      <xdr:colOff>101600</xdr:colOff>
      <xdr:row>77</xdr:row>
      <xdr:rowOff>29108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20235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114137</xdr:rowOff>
    </xdr:from>
    <xdr:to>
      <xdr:col>76</xdr:col>
      <xdr:colOff>165100</xdr:colOff>
      <xdr:row>77</xdr:row>
      <xdr:rowOff>44287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35414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36116</xdr:rowOff>
    </xdr:from>
    <xdr:to>
      <xdr:col>72</xdr:col>
      <xdr:colOff>38100</xdr:colOff>
      <xdr:row>76</xdr:row>
      <xdr:rowOff>137716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154243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8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31248</xdr:rowOff>
    </xdr:from>
    <xdr:to>
      <xdr:col>67</xdr:col>
      <xdr:colOff>101600</xdr:colOff>
      <xdr:row>76</xdr:row>
      <xdr:rowOff>132848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149374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8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55499</xdr:rowOff>
    </xdr:from>
    <xdr:to>
      <xdr:col>85</xdr:col>
      <xdr:colOff>127000</xdr:colOff>
      <xdr:row>97</xdr:row>
      <xdr:rowOff>82765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86149"/>
          <a:ext cx="8382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55499</xdr:rowOff>
    </xdr:from>
    <xdr:to>
      <xdr:col>81</xdr:col>
      <xdr:colOff>50800</xdr:colOff>
      <xdr:row>98</xdr:row>
      <xdr:rowOff>153696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86149"/>
          <a:ext cx="889000" cy="2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153696</xdr:rowOff>
    </xdr:from>
    <xdr:to>
      <xdr:col>76</xdr:col>
      <xdr:colOff>114300</xdr:colOff>
      <xdr:row>99</xdr:row>
      <xdr:rowOff>44362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55796"/>
          <a:ext cx="889000" cy="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44348</xdr:rowOff>
    </xdr:from>
    <xdr:to>
      <xdr:col>71</xdr:col>
      <xdr:colOff>177800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1789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31965</xdr:rowOff>
    </xdr:from>
    <xdr:to>
      <xdr:col>85</xdr:col>
      <xdr:colOff>177800</xdr:colOff>
      <xdr:row>97</xdr:row>
      <xdr:rowOff>133565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10392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4699</xdr:rowOff>
    </xdr:from>
    <xdr:to>
      <xdr:col>81</xdr:col>
      <xdr:colOff>101600</xdr:colOff>
      <xdr:row>97</xdr:row>
      <xdr:rowOff>106299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102896</xdr:rowOff>
    </xdr:from>
    <xdr:to>
      <xdr:col>76</xdr:col>
      <xdr:colOff>165100</xdr:colOff>
      <xdr:row>99</xdr:row>
      <xdr:rowOff>33046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24173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165012</xdr:rowOff>
    </xdr:from>
    <xdr:to>
      <xdr:col>72</xdr:col>
      <xdr:colOff>38100</xdr:colOff>
      <xdr:row>99</xdr:row>
      <xdr:rowOff>95162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86289</xdr:rowOff>
    </xdr:from>
    <xdr:ext cx="249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78650" y="170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164998</xdr:rowOff>
    </xdr:from>
    <xdr:to>
      <xdr:col>67</xdr:col>
      <xdr:colOff>101600</xdr:colOff>
      <xdr:row>99</xdr:row>
      <xdr:rowOff>95148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86275</xdr:rowOff>
    </xdr:from>
    <xdr:ext cx="249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89650" y="17059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25000</xdr:rowOff>
    </xdr:from>
    <xdr:to>
      <xdr:col>116</xdr:col>
      <xdr:colOff>63500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6910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24943</xdr:rowOff>
    </xdr:from>
    <xdr:to>
      <xdr:col>111</xdr:col>
      <xdr:colOff>177800</xdr:colOff>
      <xdr:row>58</xdr:row>
      <xdr:rowOff>25000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90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24943</xdr:rowOff>
    </xdr:from>
    <xdr:to>
      <xdr:col>107</xdr:col>
      <xdr:colOff>50800</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690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145650</xdr:rowOff>
    </xdr:from>
    <xdr:to>
      <xdr:col>112</xdr:col>
      <xdr:colOff>38100</xdr:colOff>
      <xdr:row>58</xdr:row>
      <xdr:rowOff>75800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66927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01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145593</xdr:rowOff>
    </xdr:from>
    <xdr:to>
      <xdr:col>107</xdr:col>
      <xdr:colOff>101600</xdr:colOff>
      <xdr:row>58</xdr:row>
      <xdr:rowOff>75743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66870</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010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150656</xdr:rowOff>
    </xdr:from>
    <xdr:to>
      <xdr:col>116</xdr:col>
      <xdr:colOff>63500</xdr:colOff>
      <xdr:row>76</xdr:row>
      <xdr:rowOff>18509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09406"/>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18509</xdr:rowOff>
    </xdr:from>
    <xdr:to>
      <xdr:col>111</xdr:col>
      <xdr:colOff>177800</xdr:colOff>
      <xdr:row>76</xdr:row>
      <xdr:rowOff>30069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4870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30069</xdr:rowOff>
    </xdr:from>
    <xdr:to>
      <xdr:col>107</xdr:col>
      <xdr:colOff>50800</xdr:colOff>
      <xdr:row>76</xdr:row>
      <xdr:rowOff>54220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60269"/>
          <a:ext cx="8890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54220</xdr:rowOff>
    </xdr:from>
    <xdr:to>
      <xdr:col>102</xdr:col>
      <xdr:colOff>114300</xdr:colOff>
      <xdr:row>76</xdr:row>
      <xdr:rowOff>86926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84420"/>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99857</xdr:rowOff>
    </xdr:from>
    <xdr:to>
      <xdr:col>116</xdr:col>
      <xdr:colOff>114300</xdr:colOff>
      <xdr:row>76</xdr:row>
      <xdr:rowOff>30007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122734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139160</xdr:rowOff>
    </xdr:from>
    <xdr:to>
      <xdr:col>112</xdr:col>
      <xdr:colOff>38100</xdr:colOff>
      <xdr:row>76</xdr:row>
      <xdr:rowOff>69310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85837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150719</xdr:rowOff>
    </xdr:from>
    <xdr:to>
      <xdr:col>107</xdr:col>
      <xdr:colOff>101600</xdr:colOff>
      <xdr:row>76</xdr:row>
      <xdr:rowOff>80869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3420</xdr:rowOff>
    </xdr:from>
    <xdr:to>
      <xdr:col>102</xdr:col>
      <xdr:colOff>165100</xdr:colOff>
      <xdr:row>76</xdr:row>
      <xdr:rowOff>105020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96147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36126</xdr:rowOff>
    </xdr:from>
    <xdr:to>
      <xdr:col>98</xdr:col>
      <xdr:colOff>38100</xdr:colOff>
      <xdr:row>76</xdr:row>
      <xdr:rowOff>137726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128853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全体的に類似団体平均を少し下回っており、相対的に財政規模が小さいことが考えられる。</a:t>
          </a:r>
          <a:endParaRPr lang="ja-JP" altLang="ja-JP" sz="1400">
            <a:effectLst/>
          </a:endParaRPr>
        </a:p>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年度の歳出決算総額は、住民一人当たり</a:t>
          </a:r>
          <a:r>
            <a:rPr lang="en-US" altLang="ja-JP" sz="1100">
              <a:solidFill>
                <a:schemeClr val="dk1"/>
              </a:solidFill>
              <a:effectLst/>
              <a:latin typeface="+mn-lt"/>
              <a:ea typeface="+mn-ea"/>
              <a:cs typeface="+mn-cs"/>
            </a:rPr>
            <a:t>432,508</a:t>
          </a:r>
          <a:r>
            <a:rPr lang="ja-JP" altLang="ja-JP" sz="1100">
              <a:solidFill>
                <a:schemeClr val="dk1"/>
              </a:solidFill>
              <a:effectLst/>
              <a:latin typeface="+mn-lt"/>
              <a:ea typeface="+mn-ea"/>
              <a:cs typeface="+mn-cs"/>
            </a:rPr>
            <a:t>円となっている。主な構成項目である人件費は、住民一人当たり</a:t>
          </a:r>
          <a:r>
            <a:rPr lang="en-US" altLang="ja-JP" sz="1100">
              <a:solidFill>
                <a:schemeClr val="dk1"/>
              </a:solidFill>
              <a:effectLst/>
              <a:latin typeface="+mn-lt"/>
              <a:ea typeface="+mn-ea"/>
              <a:cs typeface="+mn-cs"/>
            </a:rPr>
            <a:t>91,442</a:t>
          </a:r>
          <a:r>
            <a:rPr lang="ja-JP" altLang="ja-JP" sz="1100">
              <a:solidFill>
                <a:schemeClr val="dk1"/>
              </a:solidFill>
              <a:effectLst/>
              <a:latin typeface="+mn-lt"/>
              <a:ea typeface="+mn-ea"/>
              <a:cs typeface="+mn-cs"/>
            </a:rPr>
            <a:t>円となっており、平成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増加傾向</a:t>
          </a:r>
          <a:r>
            <a:rPr lang="ja-JP" altLang="ja-JP" sz="1100">
              <a:solidFill>
                <a:schemeClr val="dk1"/>
              </a:solidFill>
              <a:effectLst/>
              <a:latin typeface="+mn-lt"/>
              <a:ea typeface="+mn-ea"/>
              <a:cs typeface="+mn-cs"/>
            </a:rPr>
            <a:t>で推移しており、高止まりの傾向にある。今後も、</a:t>
          </a:r>
          <a:r>
            <a:rPr lang="ja-JP" altLang="en-US" sz="1100">
              <a:solidFill>
                <a:schemeClr val="dk1"/>
              </a:solidFill>
              <a:effectLst/>
              <a:latin typeface="+mn-lt"/>
              <a:ea typeface="+mn-ea"/>
              <a:cs typeface="+mn-cs"/>
            </a:rPr>
            <a:t>職員数及び</a:t>
          </a:r>
          <a:r>
            <a:rPr lang="ja-JP" altLang="ja-JP" sz="1100">
              <a:solidFill>
                <a:schemeClr val="dk1"/>
              </a:solidFill>
              <a:effectLst/>
              <a:latin typeface="+mn-lt"/>
              <a:ea typeface="+mn-ea"/>
              <a:cs typeface="+mn-cs"/>
            </a:rPr>
            <a:t>職員等の給与</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し、人件費の抑制</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事務事業の徹底した見直しに努める。</a:t>
          </a:r>
          <a:endParaRPr lang="ja-JP" altLang="ja-JP" sz="1400">
            <a:effectLst/>
          </a:endParaRPr>
        </a:p>
        <a:p>
          <a:r>
            <a:rPr lang="ja-JP" altLang="ja-JP" sz="1100">
              <a:solidFill>
                <a:schemeClr val="dk1"/>
              </a:solidFill>
              <a:effectLst/>
              <a:latin typeface="+mn-lt"/>
              <a:ea typeface="+mn-ea"/>
              <a:cs typeface="+mn-cs"/>
            </a:rPr>
            <a:t>また、類似団体平均を下回っているものの普通建設事業費は今後主要大型事業の実施により高くなることが予想されるため、公共施設等総合管理計画に基づき、事業の取捨選択を徹底していく方針。</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17,065
16,922
8.23
7,740,875
7,380,753
339,719
4,735,524
11,903,165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95286</xdr:rowOff>
    </xdr:from>
    <xdr:to>
      <xdr:col>24</xdr:col>
      <xdr:colOff>63500</xdr:colOff>
      <xdr:row>34</xdr:row>
      <xdr:rowOff>118473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4586"/>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115534</xdr:rowOff>
    </xdr:from>
    <xdr:to>
      <xdr:col>19</xdr:col>
      <xdr:colOff>177800</xdr:colOff>
      <xdr:row>34</xdr:row>
      <xdr:rowOff>118473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483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xdr:rowOff>
    </xdr:from>
    <xdr:to>
      <xdr:col>15</xdr:col>
      <xdr:colOff>50800</xdr:colOff>
      <xdr:row>34</xdr:row>
      <xdr:rowOff>115534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45556"/>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34</xdr:row>
      <xdr:rowOff>148844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55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44486</xdr:rowOff>
    </xdr:from>
    <xdr:to>
      <xdr:col>24</xdr:col>
      <xdr:colOff>114300</xdr:colOff>
      <xdr:row>34</xdr:row>
      <xdr:rowOff>146086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67363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67673</xdr:rowOff>
    </xdr:from>
    <xdr:to>
      <xdr:col>20</xdr:col>
      <xdr:colOff>38100</xdr:colOff>
      <xdr:row>34</xdr:row>
      <xdr:rowOff>169273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64734</xdr:rowOff>
    </xdr:from>
    <xdr:to>
      <xdr:col>15</xdr:col>
      <xdr:colOff>101600</xdr:colOff>
      <xdr:row>34</xdr:row>
      <xdr:rowOff>166334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157461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136906</xdr:rowOff>
    </xdr:from>
    <xdr:to>
      <xdr:col>10</xdr:col>
      <xdr:colOff>165100</xdr:colOff>
      <xdr:row>34</xdr:row>
      <xdr:rowOff>67056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83583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98044</xdr:rowOff>
    </xdr:from>
    <xdr:to>
      <xdr:col>6</xdr:col>
      <xdr:colOff>38100</xdr:colOff>
      <xdr:row>35</xdr:row>
      <xdr:rowOff>28194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19321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110841</xdr:rowOff>
    </xdr:from>
    <xdr:to>
      <xdr:col>24</xdr:col>
      <xdr:colOff>63500</xdr:colOff>
      <xdr:row>56</xdr:row>
      <xdr:rowOff>115359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2041"/>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97711</xdr:rowOff>
    </xdr:from>
    <xdr:to>
      <xdr:col>19</xdr:col>
      <xdr:colOff>177800</xdr:colOff>
      <xdr:row>56</xdr:row>
      <xdr:rowOff>115359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56011"/>
          <a:ext cx="889000" cy="36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97711</xdr:rowOff>
    </xdr:from>
    <xdr:to>
      <xdr:col>15</xdr:col>
      <xdr:colOff>50800</xdr:colOff>
      <xdr:row>57</xdr:row>
      <xdr:rowOff>66735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6011"/>
          <a:ext cx="889000" cy="4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23983</xdr:rowOff>
    </xdr:from>
    <xdr:to>
      <xdr:col>10</xdr:col>
      <xdr:colOff>114300</xdr:colOff>
      <xdr:row>57</xdr:row>
      <xdr:rowOff>66735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6633"/>
          <a:ext cx="8890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60041</xdr:rowOff>
    </xdr:from>
    <xdr:to>
      <xdr:col>24</xdr:col>
      <xdr:colOff>114300</xdr:colOff>
      <xdr:row>56</xdr:row>
      <xdr:rowOff>161641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38468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64559</xdr:rowOff>
    </xdr:from>
    <xdr:to>
      <xdr:col>20</xdr:col>
      <xdr:colOff>38100</xdr:colOff>
      <xdr:row>56</xdr:row>
      <xdr:rowOff>166159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157286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46911</xdr:rowOff>
    </xdr:from>
    <xdr:to>
      <xdr:col>15</xdr:col>
      <xdr:colOff>101600</xdr:colOff>
      <xdr:row>54</xdr:row>
      <xdr:rowOff>148511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139638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15935</xdr:rowOff>
    </xdr:from>
    <xdr:to>
      <xdr:col>10</xdr:col>
      <xdr:colOff>165100</xdr:colOff>
      <xdr:row>57</xdr:row>
      <xdr:rowOff>117535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108662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144633</xdr:rowOff>
    </xdr:from>
    <xdr:to>
      <xdr:col>6</xdr:col>
      <xdr:colOff>38100</xdr:colOff>
      <xdr:row>57</xdr:row>
      <xdr:rowOff>74783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65910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141343</xdr:rowOff>
    </xdr:from>
    <xdr:to>
      <xdr:col>24</xdr:col>
      <xdr:colOff>63500</xdr:colOff>
      <xdr:row>78</xdr:row>
      <xdr:rowOff>45855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2993"/>
          <a:ext cx="838200" cy="7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141343</xdr:rowOff>
    </xdr:from>
    <xdr:to>
      <xdr:col>19</xdr:col>
      <xdr:colOff>177800</xdr:colOff>
      <xdr:row>79</xdr:row>
      <xdr:rowOff>56316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2993"/>
          <a:ext cx="889000" cy="2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6166</xdr:rowOff>
    </xdr:from>
    <xdr:to>
      <xdr:col>15</xdr:col>
      <xdr:colOff>50800</xdr:colOff>
      <xdr:row>79</xdr:row>
      <xdr:rowOff>56316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07816"/>
          <a:ext cx="889000" cy="39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6166</xdr:rowOff>
    </xdr:from>
    <xdr:to>
      <xdr:col>10</xdr:col>
      <xdr:colOff>114300</xdr:colOff>
      <xdr:row>78</xdr:row>
      <xdr:rowOff>39770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07816"/>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166505</xdr:rowOff>
    </xdr:from>
    <xdr:to>
      <xdr:col>24</xdr:col>
      <xdr:colOff>114300</xdr:colOff>
      <xdr:row>78</xdr:row>
      <xdr:rowOff>96655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4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90543</xdr:rowOff>
    </xdr:from>
    <xdr:to>
      <xdr:col>20</xdr:col>
      <xdr:colOff>38100</xdr:colOff>
      <xdr:row>78</xdr:row>
      <xdr:rowOff>20693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5516</xdr:rowOff>
    </xdr:from>
    <xdr:to>
      <xdr:col>15</xdr:col>
      <xdr:colOff>101600</xdr:colOff>
      <xdr:row>79</xdr:row>
      <xdr:rowOff>107116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98243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126816</xdr:rowOff>
    </xdr:from>
    <xdr:to>
      <xdr:col>10</xdr:col>
      <xdr:colOff>165100</xdr:colOff>
      <xdr:row>77</xdr:row>
      <xdr:rowOff>56966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73492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3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160420</xdr:rowOff>
    </xdr:from>
    <xdr:to>
      <xdr:col>6</xdr:col>
      <xdr:colOff>38100</xdr:colOff>
      <xdr:row>78</xdr:row>
      <xdr:rowOff>90570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81697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34361</xdr:rowOff>
    </xdr:from>
    <xdr:to>
      <xdr:col>24</xdr:col>
      <xdr:colOff>63500</xdr:colOff>
      <xdr:row>97</xdr:row>
      <xdr:rowOff>40129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5011"/>
          <a:ext cx="8382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40129</xdr:rowOff>
    </xdr:from>
    <xdr:to>
      <xdr:col>19</xdr:col>
      <xdr:colOff>177800</xdr:colOff>
      <xdr:row>97</xdr:row>
      <xdr:rowOff>64360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077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64360</xdr:rowOff>
    </xdr:from>
    <xdr:to>
      <xdr:col>15</xdr:col>
      <xdr:colOff>50800</xdr:colOff>
      <xdr:row>97</xdr:row>
      <xdr:rowOff>105173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5010"/>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105173</xdr:rowOff>
    </xdr:from>
    <xdr:to>
      <xdr:col>10</xdr:col>
      <xdr:colOff>114300</xdr:colOff>
      <xdr:row>97</xdr:row>
      <xdr:rowOff>111734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582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155011</xdr:rowOff>
    </xdr:from>
    <xdr:to>
      <xdr:col>24</xdr:col>
      <xdr:colOff>114300</xdr:colOff>
      <xdr:row>97</xdr:row>
      <xdr:rowOff>85161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133438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160779</xdr:rowOff>
    </xdr:from>
    <xdr:to>
      <xdr:col>20</xdr:col>
      <xdr:colOff>38100</xdr:colOff>
      <xdr:row>97</xdr:row>
      <xdr:rowOff>90929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82056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13560</xdr:rowOff>
    </xdr:from>
    <xdr:to>
      <xdr:col>15</xdr:col>
      <xdr:colOff>101600</xdr:colOff>
      <xdr:row>97</xdr:row>
      <xdr:rowOff>115160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106287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54373</xdr:rowOff>
    </xdr:from>
    <xdr:to>
      <xdr:col>10</xdr:col>
      <xdr:colOff>165100</xdr:colOff>
      <xdr:row>97</xdr:row>
      <xdr:rowOff>155973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147100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60934</xdr:rowOff>
    </xdr:from>
    <xdr:to>
      <xdr:col>6</xdr:col>
      <xdr:colOff>38100</xdr:colOff>
      <xdr:row>97</xdr:row>
      <xdr:rowOff>162534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153661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28911</xdr:rowOff>
    </xdr:from>
    <xdr:to>
      <xdr:col>55</xdr:col>
      <xdr:colOff>0</xdr:colOff>
      <xdr:row>59</xdr:row>
      <xdr:rowOff>55706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44461"/>
          <a:ext cx="8382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40080</xdr:rowOff>
    </xdr:from>
    <xdr:to>
      <xdr:col>50</xdr:col>
      <xdr:colOff>114300</xdr:colOff>
      <xdr:row>59</xdr:row>
      <xdr:rowOff>55706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55630"/>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40080</xdr:rowOff>
    </xdr:from>
    <xdr:to>
      <xdr:col>45</xdr:col>
      <xdr:colOff>177800</xdr:colOff>
      <xdr:row>59</xdr:row>
      <xdr:rowOff>55314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55630"/>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20387</xdr:rowOff>
    </xdr:from>
    <xdr:to>
      <xdr:col>41</xdr:col>
      <xdr:colOff>50800</xdr:colOff>
      <xdr:row>59</xdr:row>
      <xdr:rowOff>55314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35937"/>
          <a:ext cx="8890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149561</xdr:rowOff>
    </xdr:from>
    <xdr:to>
      <xdr:col>55</xdr:col>
      <xdr:colOff>50800</xdr:colOff>
      <xdr:row>59</xdr:row>
      <xdr:rowOff>79711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64488</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0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4906</xdr:rowOff>
    </xdr:from>
    <xdr:to>
      <xdr:col>50</xdr:col>
      <xdr:colOff>165100</xdr:colOff>
      <xdr:row>59</xdr:row>
      <xdr:rowOff>106506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97633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2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160730</xdr:rowOff>
    </xdr:from>
    <xdr:to>
      <xdr:col>46</xdr:col>
      <xdr:colOff>38100</xdr:colOff>
      <xdr:row>59</xdr:row>
      <xdr:rowOff>90880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82007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4514</xdr:rowOff>
    </xdr:from>
    <xdr:to>
      <xdr:col>41</xdr:col>
      <xdr:colOff>101600</xdr:colOff>
      <xdr:row>59</xdr:row>
      <xdr:rowOff>106114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97241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141037</xdr:rowOff>
    </xdr:from>
    <xdr:to>
      <xdr:col>36</xdr:col>
      <xdr:colOff>165100</xdr:colOff>
      <xdr:row>59</xdr:row>
      <xdr:rowOff>71187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62314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34396</xdr:rowOff>
    </xdr:from>
    <xdr:to>
      <xdr:col>55</xdr:col>
      <xdr:colOff>0</xdr:colOff>
      <xdr:row>79</xdr:row>
      <xdr:rowOff>93458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78946"/>
          <a:ext cx="838200" cy="5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55592</xdr:rowOff>
    </xdr:from>
    <xdr:to>
      <xdr:col>50</xdr:col>
      <xdr:colOff>114300</xdr:colOff>
      <xdr:row>79</xdr:row>
      <xdr:rowOff>93458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8692"/>
          <a:ext cx="889000" cy="2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55592</xdr:rowOff>
    </xdr:from>
    <xdr:to>
      <xdr:col>45</xdr:col>
      <xdr:colOff>177800</xdr:colOff>
      <xdr:row>79</xdr:row>
      <xdr:rowOff>94486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8692"/>
          <a:ext cx="889000" cy="2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94486</xdr:rowOff>
    </xdr:from>
    <xdr:to>
      <xdr:col>41</xdr:col>
      <xdr:colOff>50800</xdr:colOff>
      <xdr:row>79</xdr:row>
      <xdr:rowOff>95450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639036"/>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155046</xdr:rowOff>
    </xdr:from>
    <xdr:to>
      <xdr:col>55</xdr:col>
      <xdr:colOff>50800</xdr:colOff>
      <xdr:row>79</xdr:row>
      <xdr:rowOff>85196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69973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42658</xdr:rowOff>
    </xdr:from>
    <xdr:to>
      <xdr:col>50</xdr:col>
      <xdr:colOff>165100</xdr:colOff>
      <xdr:row>79</xdr:row>
      <xdr:rowOff>144258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135385</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50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4792</xdr:rowOff>
    </xdr:from>
    <xdr:to>
      <xdr:col>46</xdr:col>
      <xdr:colOff>38100</xdr:colOff>
      <xdr:row>78</xdr:row>
      <xdr:rowOff>106392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97519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43686</xdr:rowOff>
    </xdr:from>
    <xdr:to>
      <xdr:col>41</xdr:col>
      <xdr:colOff>101600</xdr:colOff>
      <xdr:row>79</xdr:row>
      <xdr:rowOff>145286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136413</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2017" y="1368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44650</xdr:rowOff>
    </xdr:from>
    <xdr:to>
      <xdr:col>36</xdr:col>
      <xdr:colOff>165100</xdr:colOff>
      <xdr:row>79</xdr:row>
      <xdr:rowOff>146250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137377</xdr:rowOff>
    </xdr:from>
    <xdr:ext cx="378565"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3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98062</xdr:rowOff>
    </xdr:from>
    <xdr:to>
      <xdr:col>55</xdr:col>
      <xdr:colOff>0</xdr:colOff>
      <xdr:row>97</xdr:row>
      <xdr:rowOff>81657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57262"/>
          <a:ext cx="838200" cy="1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81657</xdr:rowOff>
    </xdr:from>
    <xdr:to>
      <xdr:col>50</xdr:col>
      <xdr:colOff>114300</xdr:colOff>
      <xdr:row>97</xdr:row>
      <xdr:rowOff>127454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12307"/>
          <a:ext cx="889000" cy="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127454</xdr:rowOff>
    </xdr:from>
    <xdr:to>
      <xdr:col>45</xdr:col>
      <xdr:colOff>177800</xdr:colOff>
      <xdr:row>97</xdr:row>
      <xdr:rowOff>128423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58104"/>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59375</xdr:rowOff>
    </xdr:from>
    <xdr:to>
      <xdr:col>41</xdr:col>
      <xdr:colOff>50800</xdr:colOff>
      <xdr:row>97</xdr:row>
      <xdr:rowOff>128423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90025"/>
          <a:ext cx="889000" cy="6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47262</xdr:rowOff>
    </xdr:from>
    <xdr:to>
      <xdr:col>55</xdr:col>
      <xdr:colOff>50800</xdr:colOff>
      <xdr:row>96</xdr:row>
      <xdr:rowOff>148862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25689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30857</xdr:rowOff>
    </xdr:from>
    <xdr:to>
      <xdr:col>50</xdr:col>
      <xdr:colOff>165100</xdr:colOff>
      <xdr:row>97</xdr:row>
      <xdr:rowOff>132457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76654</xdr:rowOff>
    </xdr:from>
    <xdr:to>
      <xdr:col>46</xdr:col>
      <xdr:colOff>38100</xdr:colOff>
      <xdr:row>98</xdr:row>
      <xdr:rowOff>6804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169381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77623</xdr:rowOff>
    </xdr:from>
    <xdr:to>
      <xdr:col>41</xdr:col>
      <xdr:colOff>101600</xdr:colOff>
      <xdr:row>98</xdr:row>
      <xdr:rowOff>7773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170350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8575</xdr:rowOff>
    </xdr:from>
    <xdr:to>
      <xdr:col>36</xdr:col>
      <xdr:colOff>165100</xdr:colOff>
      <xdr:row>97</xdr:row>
      <xdr:rowOff>110175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3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101302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46851</xdr:rowOff>
    </xdr:from>
    <xdr:to>
      <xdr:col>85</xdr:col>
      <xdr:colOff>127000</xdr:colOff>
      <xdr:row>38</xdr:row>
      <xdr:rowOff>58775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61951"/>
          <a:ext cx="8382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46851</xdr:rowOff>
    </xdr:from>
    <xdr:to>
      <xdr:col>81</xdr:col>
      <xdr:colOff>50800</xdr:colOff>
      <xdr:row>38</xdr:row>
      <xdr:rowOff>53099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6195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47536</xdr:rowOff>
    </xdr:from>
    <xdr:to>
      <xdr:col>76</xdr:col>
      <xdr:colOff>114300</xdr:colOff>
      <xdr:row>38</xdr:row>
      <xdr:rowOff>53099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56263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47536</xdr:rowOff>
    </xdr:from>
    <xdr:to>
      <xdr:col>71</xdr:col>
      <xdr:colOff>177800</xdr:colOff>
      <xdr:row>38</xdr:row>
      <xdr:rowOff>57214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562636"/>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7975</xdr:rowOff>
    </xdr:from>
    <xdr:to>
      <xdr:col>85</xdr:col>
      <xdr:colOff>177800</xdr:colOff>
      <xdr:row>38</xdr:row>
      <xdr:rowOff>109575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94352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167501</xdr:rowOff>
    </xdr:from>
    <xdr:to>
      <xdr:col>81</xdr:col>
      <xdr:colOff>101600</xdr:colOff>
      <xdr:row>38</xdr:row>
      <xdr:rowOff>97651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88778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2299</xdr:rowOff>
    </xdr:from>
    <xdr:to>
      <xdr:col>76</xdr:col>
      <xdr:colOff>165100</xdr:colOff>
      <xdr:row>38</xdr:row>
      <xdr:rowOff>103899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168186</xdr:rowOff>
    </xdr:from>
    <xdr:to>
      <xdr:col>72</xdr:col>
      <xdr:colOff>38100</xdr:colOff>
      <xdr:row>38</xdr:row>
      <xdr:rowOff>98336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89463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6414</xdr:rowOff>
    </xdr:from>
    <xdr:to>
      <xdr:col>67</xdr:col>
      <xdr:colOff>101600</xdr:colOff>
      <xdr:row>38</xdr:row>
      <xdr:rowOff>108014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99141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136601</xdr:rowOff>
    </xdr:from>
    <xdr:to>
      <xdr:col>85</xdr:col>
      <xdr:colOff>127000</xdr:colOff>
      <xdr:row>59</xdr:row>
      <xdr:rowOff>24282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80701"/>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107455</xdr:rowOff>
    </xdr:from>
    <xdr:to>
      <xdr:col>81</xdr:col>
      <xdr:colOff>50800</xdr:colOff>
      <xdr:row>59</xdr:row>
      <xdr:rowOff>24282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880105"/>
          <a:ext cx="889000" cy="2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85192</xdr:rowOff>
    </xdr:from>
    <xdr:to>
      <xdr:col>76</xdr:col>
      <xdr:colOff>114300</xdr:colOff>
      <xdr:row>57</xdr:row>
      <xdr:rowOff>107455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57842"/>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85192</xdr:rowOff>
    </xdr:from>
    <xdr:to>
      <xdr:col>71</xdr:col>
      <xdr:colOff>177800</xdr:colOff>
      <xdr:row>58</xdr:row>
      <xdr:rowOff>151829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57842"/>
          <a:ext cx="889000" cy="2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85801</xdr:rowOff>
    </xdr:from>
    <xdr:to>
      <xdr:col>85</xdr:col>
      <xdr:colOff>177800</xdr:colOff>
      <xdr:row>59</xdr:row>
      <xdr:rowOff>15951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728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144932</xdr:rowOff>
    </xdr:from>
    <xdr:to>
      <xdr:col>81</xdr:col>
      <xdr:colOff>101600</xdr:colOff>
      <xdr:row>59</xdr:row>
      <xdr:rowOff>75082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66209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56655</xdr:rowOff>
    </xdr:from>
    <xdr:to>
      <xdr:col>76</xdr:col>
      <xdr:colOff>165100</xdr:colOff>
      <xdr:row>57</xdr:row>
      <xdr:rowOff>158255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149382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34392</xdr:rowOff>
    </xdr:from>
    <xdr:to>
      <xdr:col>72</xdr:col>
      <xdr:colOff>38100</xdr:colOff>
      <xdr:row>57</xdr:row>
      <xdr:rowOff>135992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127119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101029</xdr:rowOff>
    </xdr:from>
    <xdr:to>
      <xdr:col>67</xdr:col>
      <xdr:colOff>101600</xdr:colOff>
      <xdr:row>59</xdr:row>
      <xdr:rowOff>31179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22306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43955</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8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164605</xdr:rowOff>
    </xdr:from>
    <xdr:to>
      <xdr:col>67</xdr:col>
      <xdr:colOff>101600</xdr:colOff>
      <xdr:row>79</xdr:row>
      <xdr:rowOff>94755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85882</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146909</xdr:rowOff>
    </xdr:from>
    <xdr:to>
      <xdr:col>85</xdr:col>
      <xdr:colOff>127000</xdr:colOff>
      <xdr:row>96</xdr:row>
      <xdr:rowOff>157318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06109"/>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146909</xdr:rowOff>
    </xdr:from>
    <xdr:to>
      <xdr:col>81</xdr:col>
      <xdr:colOff>50800</xdr:colOff>
      <xdr:row>96</xdr:row>
      <xdr:rowOff>164937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06109"/>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86916</xdr:rowOff>
    </xdr:from>
    <xdr:to>
      <xdr:col>76</xdr:col>
      <xdr:colOff>114300</xdr:colOff>
      <xdr:row>96</xdr:row>
      <xdr:rowOff>164937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4611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82048</xdr:rowOff>
    </xdr:from>
    <xdr:to>
      <xdr:col>71</xdr:col>
      <xdr:colOff>177800</xdr:colOff>
      <xdr:row>96</xdr:row>
      <xdr:rowOff>86916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41248"/>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106518</xdr:rowOff>
    </xdr:from>
    <xdr:to>
      <xdr:col>85</xdr:col>
      <xdr:colOff>177800</xdr:colOff>
      <xdr:row>97</xdr:row>
      <xdr:rowOff>36668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84945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4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96109</xdr:rowOff>
    </xdr:from>
    <xdr:to>
      <xdr:col>81</xdr:col>
      <xdr:colOff>101600</xdr:colOff>
      <xdr:row>97</xdr:row>
      <xdr:rowOff>26259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114137</xdr:rowOff>
    </xdr:from>
    <xdr:to>
      <xdr:col>76</xdr:col>
      <xdr:colOff>165100</xdr:colOff>
      <xdr:row>97</xdr:row>
      <xdr:rowOff>44287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35414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36116</xdr:rowOff>
    </xdr:from>
    <xdr:to>
      <xdr:col>72</xdr:col>
      <xdr:colOff>38100</xdr:colOff>
      <xdr:row>96</xdr:row>
      <xdr:rowOff>137716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154243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31248</xdr:rowOff>
    </xdr:from>
    <xdr:to>
      <xdr:col>67</xdr:col>
      <xdr:colOff>101600</xdr:colOff>
      <xdr:row>96</xdr:row>
      <xdr:rowOff>132848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149375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土木費</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47,325</a:t>
          </a:r>
          <a:r>
            <a:rPr lang="ja-JP" altLang="en-US" sz="1100">
              <a:solidFill>
                <a:schemeClr val="dk1"/>
              </a:solidFill>
              <a:effectLst/>
              <a:latin typeface="+mn-lt"/>
              <a:ea typeface="+mn-ea"/>
              <a:cs typeface="+mn-cs"/>
            </a:rPr>
            <a:t>円となっており、令和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年度から増加傾向にある。これは、施設の集約化による更新事業及び内水対策事業に取り組んでいるためである。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ysClr val="windowText" lastClr="000000"/>
              </a:solidFill>
              <a:effectLst/>
              <a:latin typeface="+mn-lt"/>
              <a:ea typeface="+mn-ea"/>
              <a:cs typeface="+mn-cs"/>
            </a:rPr>
            <a:t>教育</a:t>
          </a:r>
          <a:r>
            <a:rPr lang="ja-JP" altLang="ja-JP" sz="1100">
              <a:solidFill>
                <a:sysClr val="windowText" lastClr="000000"/>
              </a:solidFill>
              <a:effectLst/>
              <a:latin typeface="+mn-lt"/>
              <a:ea typeface="+mn-ea"/>
              <a:cs typeface="+mn-cs"/>
            </a:rPr>
            <a:t>費</a:t>
          </a:r>
          <a:r>
            <a:rPr lang="ja-JP" altLang="en-US" sz="1100">
              <a:solidFill>
                <a:sysClr val="windowText" lastClr="000000"/>
              </a:solidFill>
              <a:effectLst/>
              <a:latin typeface="+mn-lt"/>
              <a:ea typeface="+mn-ea"/>
              <a:cs typeface="+mn-cs"/>
            </a:rPr>
            <a:t>において、令和</a:t>
          </a:r>
          <a:r>
            <a:rPr lang="en-US" altLang="ja-JP" sz="1100">
              <a:solidFill>
                <a:sysClr val="windowText" lastClr="000000"/>
              </a:solidFill>
              <a:effectLst/>
              <a:latin typeface="+mn-lt"/>
              <a:ea typeface="+mn-ea"/>
              <a:cs typeface="+mn-cs"/>
            </a:rPr>
            <a:t>4</a:t>
          </a:r>
          <a:r>
            <a:rPr lang="ja-JP" altLang="en-US" sz="1100">
              <a:solidFill>
                <a:sysClr val="windowText" lastClr="000000"/>
              </a:solidFill>
              <a:effectLst/>
              <a:latin typeface="+mn-lt"/>
              <a:ea typeface="+mn-ea"/>
              <a:cs typeface="+mn-cs"/>
            </a:rPr>
            <a:t>年度に類似団体平均が減額になっているが、本町は増額になっているのは、文化財保存事業、体育施設整備事業及び中学校多目的トイレ事業の増のため普通建設事業費が増加したことが主な要因である。</a:t>
          </a:r>
          <a:endParaRPr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a:t>
          </a:r>
          <a:r>
            <a:rPr lang="ja-JP" altLang="en-US" sz="1100" b="0" i="0" u="none" strike="noStrike" baseline="0">
              <a:solidFill>
                <a:schemeClr val="dk1"/>
              </a:solidFill>
              <a:latin typeface="+mn-lt"/>
              <a:ea typeface="+mn-ea"/>
              <a:cs typeface="+mn-cs"/>
            </a:rPr>
            <a:t>積立金決算額は</a:t>
          </a:r>
          <a:r>
            <a:rPr lang="en-US" altLang="ja-JP" sz="1100" b="0" i="0" u="none" strike="noStrike" baseline="0">
              <a:solidFill>
                <a:schemeClr val="dk1"/>
              </a:solidFill>
              <a:latin typeface="+mn-lt"/>
              <a:ea typeface="+mn-ea"/>
              <a:cs typeface="+mn-cs"/>
            </a:rPr>
            <a:t>409,266 </a:t>
          </a:r>
          <a:r>
            <a:rPr lang="ja-JP" altLang="en-US" sz="1100" b="0" i="0" u="none" strike="noStrike" baseline="0">
              <a:solidFill>
                <a:schemeClr val="dk1"/>
              </a:solidFill>
              <a:latin typeface="+mn-lt"/>
              <a:ea typeface="+mn-ea"/>
              <a:cs typeface="+mn-cs"/>
            </a:rPr>
            <a:t>千円となっており、令和</a:t>
          </a:r>
          <a:r>
            <a:rPr lang="en-US" altLang="ja-JP" sz="1100" b="0" i="0" u="none" strike="noStrike" baseline="0">
              <a:solidFill>
                <a:schemeClr val="dk1"/>
              </a:solidFill>
              <a:latin typeface="+mn-lt"/>
              <a:ea typeface="+mn-ea"/>
              <a:cs typeface="+mn-cs"/>
            </a:rPr>
            <a:t>3</a:t>
          </a:r>
          <a:r>
            <a:rPr lang="ja-JP" altLang="en-US" sz="1100" b="0" i="0" u="none" strike="noStrike" baseline="0">
              <a:solidFill>
                <a:schemeClr val="dk1"/>
              </a:solidFill>
              <a:latin typeface="+mn-lt"/>
              <a:ea typeface="+mn-ea"/>
              <a:cs typeface="+mn-cs"/>
            </a:rPr>
            <a:t>年度</a:t>
          </a:r>
          <a:r>
            <a:rPr lang="en-US" altLang="ja-JP" sz="1100" b="0" i="0" u="none" strike="noStrike" baseline="0">
              <a:solidFill>
                <a:schemeClr val="dk1"/>
              </a:solidFill>
              <a:latin typeface="+mn-lt"/>
              <a:ea typeface="+mn-ea"/>
              <a:cs typeface="+mn-cs"/>
            </a:rPr>
            <a:t>451,446 </a:t>
          </a:r>
          <a:r>
            <a:rPr lang="ja-JP" altLang="en-US" sz="1100" b="0" i="0" u="none" strike="noStrike" baseline="0">
              <a:solidFill>
                <a:schemeClr val="dk1"/>
              </a:solidFill>
              <a:latin typeface="+mn-lt"/>
              <a:ea typeface="+mn-ea"/>
              <a:cs typeface="+mn-cs"/>
            </a:rPr>
            <a:t>千円に比して</a:t>
          </a:r>
          <a:r>
            <a:rPr lang="en-US" altLang="ja-JP" sz="1100" b="0" i="0" u="none" strike="noStrike" baseline="0">
              <a:solidFill>
                <a:schemeClr val="dk1"/>
              </a:solidFill>
              <a:latin typeface="+mn-lt"/>
              <a:ea typeface="+mn-ea"/>
              <a:cs typeface="+mn-cs"/>
            </a:rPr>
            <a:t>9.3</a:t>
          </a:r>
          <a:r>
            <a:rPr lang="ja-JP" altLang="en-US" sz="1100" b="0" i="0" u="none" strike="noStrike" baseline="0">
              <a:solidFill>
                <a:schemeClr val="dk1"/>
              </a:solidFill>
              <a:latin typeface="+mn-lt"/>
              <a:ea typeface="+mn-ea"/>
              <a:cs typeface="+mn-cs"/>
            </a:rPr>
            <a:t>％の減少となっているもののほぼ同水準の積立を行ったことにより、</a:t>
          </a:r>
          <a:r>
            <a:rPr lang="ja-JP" altLang="ja-JP" sz="1100">
              <a:solidFill>
                <a:schemeClr val="dk1"/>
              </a:solidFill>
              <a:effectLst/>
              <a:latin typeface="+mn-lt"/>
              <a:ea typeface="+mn-ea"/>
              <a:cs typeface="+mn-cs"/>
            </a:rPr>
            <a:t>財政調整基金については、</a:t>
          </a:r>
          <a:r>
            <a:rPr lang="ja-JP" altLang="en-US" sz="1100" b="0" i="0" u="none" strike="noStrike" baseline="0">
              <a:solidFill>
                <a:schemeClr val="dk1"/>
              </a:solidFill>
              <a:latin typeface="+mn-lt"/>
              <a:ea typeface="+mn-ea"/>
              <a:cs typeface="+mn-cs"/>
            </a:rPr>
            <a:t>令和４年度末の残高は</a:t>
          </a:r>
          <a:r>
            <a:rPr lang="en-US" altLang="ja-JP" sz="1100" b="0" i="0" u="none" strike="noStrike" baseline="0">
              <a:solidFill>
                <a:schemeClr val="dk1"/>
              </a:solidFill>
              <a:latin typeface="+mn-lt"/>
              <a:ea typeface="+mn-ea"/>
              <a:cs typeface="+mn-cs"/>
            </a:rPr>
            <a:t>966,130 </a:t>
          </a:r>
          <a:r>
            <a:rPr lang="ja-JP" altLang="en-US" sz="1100" b="0" i="0" u="none" strike="noStrike" baseline="0">
              <a:solidFill>
                <a:schemeClr val="dk1"/>
              </a:solidFill>
              <a:latin typeface="+mn-lt"/>
              <a:ea typeface="+mn-ea"/>
              <a:cs typeface="+mn-cs"/>
            </a:rPr>
            <a:t>千円となったため</a:t>
          </a:r>
          <a:r>
            <a:rPr lang="ja-JP" altLang="ja-JP" sz="1100">
              <a:solidFill>
                <a:schemeClr val="dk1"/>
              </a:solidFill>
              <a:effectLst/>
              <a:latin typeface="+mn-lt"/>
              <a:ea typeface="+mn-ea"/>
              <a:cs typeface="+mn-cs"/>
            </a:rPr>
            <a:t>残高が</a:t>
          </a:r>
          <a:r>
            <a:rPr lang="ja-JP" altLang="en-US" sz="1100">
              <a:solidFill>
                <a:schemeClr val="dk1"/>
              </a:solidFill>
              <a:effectLst/>
              <a:latin typeface="+mn-lt"/>
              <a:ea typeface="+mn-ea"/>
              <a:cs typeface="+mn-cs"/>
            </a:rPr>
            <a:t>増額</a:t>
          </a:r>
          <a:r>
            <a:rPr lang="ja-JP" altLang="ja-JP" sz="1100">
              <a:solidFill>
                <a:schemeClr val="dk1"/>
              </a:solidFill>
              <a:effectLst/>
              <a:latin typeface="+mn-lt"/>
              <a:ea typeface="+mn-ea"/>
              <a:cs typeface="+mn-cs"/>
            </a:rPr>
            <a:t>している。中期的な見通しのもとに適切な財源の確保と歳出の精査を行い、決算剰余金を中心に積み立てるとともに，最低水準の取り崩しに努めている。</a:t>
          </a:r>
          <a:endParaRPr lang="ja-JP" altLang="ja-JP" sz="1400">
            <a:effectLst/>
          </a:endParaRPr>
        </a:p>
        <a:p>
          <a:r>
            <a:rPr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以降は継続的に黒字を確保している。今後も計画的に健全化を図り、黒字確保に努めるとともに、その他の会計についても更なる健全な財政運営を行う。</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7740875</v>
      </c>
      <c r="BO4" s="358"/>
      <c r="BP4" s="358"/>
      <c r="BQ4" s="358"/>
      <c r="BR4" s="358"/>
      <c r="BS4" s="358"/>
      <c r="BT4" s="358"/>
      <c r="BU4" s="359"/>
      <c r="BV4" s="357">
        <v>7535236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7.2</v>
      </c>
      <c r="CU4" s="364"/>
      <c r="CV4" s="364"/>
      <c r="CW4" s="364"/>
      <c r="CX4" s="364"/>
      <c r="CY4" s="364"/>
      <c r="CZ4" s="364"/>
      <c r="DA4" s="365"/>
      <c r="DB4" s="363">
        <v>7.3</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7380753</v>
      </c>
      <c r="BO5" s="395"/>
      <c r="BP5" s="395"/>
      <c r="BQ5" s="395"/>
      <c r="BR5" s="395"/>
      <c r="BS5" s="395"/>
      <c r="BT5" s="395"/>
      <c r="BU5" s="396"/>
      <c r="BV5" s="394">
        <v>7173276</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91.4</v>
      </c>
      <c r="CU5" s="392"/>
      <c r="CV5" s="392"/>
      <c r="CW5" s="392"/>
      <c r="CX5" s="392"/>
      <c r="CY5" s="392"/>
      <c r="CZ5" s="392"/>
      <c r="DA5" s="393"/>
      <c r="DB5" s="391">
        <v>90.1</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360122</v>
      </c>
      <c r="BO6" s="395"/>
      <c r="BP6" s="395"/>
      <c r="BQ6" s="395"/>
      <c r="BR6" s="395"/>
      <c r="BS6" s="395"/>
      <c r="BT6" s="395"/>
      <c r="BU6" s="396"/>
      <c r="BV6" s="394">
        <v>361960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93</v>
      </c>
      <c r="CU6" s="432"/>
      <c r="CV6" s="432"/>
      <c r="CW6" s="432"/>
      <c r="CX6" s="432"/>
      <c r="CY6" s="432"/>
      <c r="CZ6" s="432"/>
      <c r="DA6" s="433"/>
      <c r="DB6" s="431">
        <v>94.1</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20403</v>
      </c>
      <c r="BO7" s="395"/>
      <c r="BP7" s="395"/>
      <c r="BQ7" s="395"/>
      <c r="BR7" s="395"/>
      <c r="BS7" s="395"/>
      <c r="BT7" s="395"/>
      <c r="BU7" s="396"/>
      <c r="BV7" s="394">
        <v>4666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4735524</v>
      </c>
      <c r="CU7" s="395"/>
      <c r="CV7" s="395"/>
      <c r="CW7" s="395"/>
      <c r="CX7" s="395"/>
      <c r="CY7" s="395"/>
      <c r="CZ7" s="395"/>
      <c r="DA7" s="396"/>
      <c r="DB7" s="394">
        <v>4873061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339719</v>
      </c>
      <c r="BO8" s="395"/>
      <c r="BP8" s="395"/>
      <c r="BQ8" s="395"/>
      <c r="BR8" s="395"/>
      <c r="BS8" s="395"/>
      <c r="BT8" s="395"/>
      <c r="BU8" s="396"/>
      <c r="BV8" s="394">
        <v>357294</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0.49</v>
      </c>
      <c r="CU8" s="435"/>
      <c r="CV8" s="435"/>
      <c r="CW8" s="435"/>
      <c r="CX8" s="435"/>
      <c r="CY8" s="435"/>
      <c r="CZ8" s="435"/>
      <c r="DA8" s="436"/>
      <c r="DB8" s="434">
        <v>0.51</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17018</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-17575</v>
      </c>
      <c r="BO9" s="395"/>
      <c r="BP9" s="395"/>
      <c r="BQ9" s="395"/>
      <c r="BR9" s="395"/>
      <c r="BS9" s="395"/>
      <c r="BT9" s="395"/>
      <c r="BU9" s="396"/>
      <c r="BV9" s="394">
        <v>131621</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15.4</v>
      </c>
      <c r="CU9" s="392"/>
      <c r="CV9" s="392"/>
      <c r="CW9" s="392"/>
      <c r="CX9" s="392"/>
      <c r="CY9" s="392"/>
      <c r="CZ9" s="392"/>
      <c r="DA9" s="393"/>
      <c r="DB9" s="391">
        <v>16.399999999999999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17941</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408065</v>
      </c>
      <c r="BO10" s="395"/>
      <c r="BP10" s="395"/>
      <c r="BQ10" s="395"/>
      <c r="BR10" s="395"/>
      <c r="BS10" s="395"/>
      <c r="BT10" s="395"/>
      <c r="BU10" s="396"/>
      <c r="BV10" s="394">
        <v>450107</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96</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755</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17065</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16922</v>
      </c>
      <c r="S13" s="479"/>
      <c r="T13" s="479"/>
      <c r="U13" s="479"/>
      <c r="V13" s="480"/>
      <c r="W13" s="410" t="s">
        <v>140</v>
      </c>
      <c r="X13" s="411"/>
      <c r="Y13" s="411"/>
      <c r="Z13" s="411"/>
      <c r="AA13" s="411"/>
      <c r="AB13" s="401"/>
      <c r="AC13" s="445">
        <v>89</v>
      </c>
      <c r="AD13" s="446"/>
      <c r="AE13" s="446"/>
      <c r="AF13" s="446"/>
      <c r="AG13" s="488"/>
      <c r="AH13" s="445">
        <v>86</v>
      </c>
      <c r="AI13" s="446"/>
      <c r="AJ13" s="446"/>
      <c r="AK13" s="446"/>
      <c r="AL13" s="447"/>
      <c r="AM13" s="423" t="s">
        <v>141</v>
      </c>
      <c r="AN13" s="424"/>
      <c r="AO13" s="424"/>
      <c r="AP13" s="424"/>
      <c r="AQ13" s="424"/>
      <c r="AR13" s="424"/>
      <c r="AS13" s="424"/>
      <c r="AT13" s="425"/>
      <c r="AU13" s="426" t="s">
        <v>111</v>
      </c>
      <c r="AV13" s="427"/>
      <c r="AW13" s="427"/>
      <c r="AX13" s="427"/>
      <c r="AY13" s="428" t="s">
        <v>142</v>
      </c>
      <c r="AZ13" s="429"/>
      <c r="BA13" s="429"/>
      <c r="BB13" s="429"/>
      <c r="BC13" s="429"/>
      <c r="BD13" s="429"/>
      <c r="BE13" s="429"/>
      <c r="BF13" s="429"/>
      <c r="BG13" s="429"/>
      <c r="BH13" s="429"/>
      <c r="BI13" s="429"/>
      <c r="BJ13" s="429"/>
      <c r="BK13" s="429"/>
      <c r="BL13" s="429"/>
      <c r="BM13" s="430"/>
      <c r="BN13" s="394">
        <v>390490</v>
      </c>
      <c r="BO13" s="395"/>
      <c r="BP13" s="395"/>
      <c r="BQ13" s="395"/>
      <c r="BR13" s="395"/>
      <c r="BS13" s="395"/>
      <c r="BT13" s="395"/>
      <c r="BU13" s="396"/>
      <c r="BV13" s="394">
        <v>582483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12.8</v>
      </c>
      <c r="CU13" s="392"/>
      <c r="CV13" s="392"/>
      <c r="CW13" s="392"/>
      <c r="CX13" s="392"/>
      <c r="CY13" s="392"/>
      <c r="CZ13" s="392"/>
      <c r="DA13" s="393"/>
      <c r="DB13" s="391">
        <v>15.7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17277</v>
      </c>
      <c r="S14" s="479"/>
      <c r="T14" s="479"/>
      <c r="U14" s="479"/>
      <c r="V14" s="480"/>
      <c r="W14" s="384"/>
      <c r="X14" s="385"/>
      <c r="Y14" s="385"/>
      <c r="Z14" s="385"/>
      <c r="AA14" s="385"/>
      <c r="AB14" s="374"/>
      <c r="AC14" s="481">
        <v>1.4</v>
      </c>
      <c r="AD14" s="482"/>
      <c r="AE14" s="482"/>
      <c r="AF14" s="482"/>
      <c r="AG14" s="483"/>
      <c r="AH14" s="481">
        <v>1.3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v>161.80000000000001</v>
      </c>
      <c r="CU14" s="493"/>
      <c r="CV14" s="493"/>
      <c r="CW14" s="493"/>
      <c r="CX14" s="493"/>
      <c r="CY14" s="493"/>
      <c r="CZ14" s="493"/>
      <c r="DA14" s="494"/>
      <c r="DB14" s="492">
        <v>164.9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146</v>
      </c>
      <c r="N15" s="486"/>
      <c r="O15" s="486"/>
      <c r="P15" s="486"/>
      <c r="Q15" s="487"/>
      <c r="R15" s="478">
        <v>17136</v>
      </c>
      <c r="S15" s="479"/>
      <c r="T15" s="479"/>
      <c r="U15" s="479"/>
      <c r="V15" s="480"/>
      <c r="W15" s="410" t="s">
        <v>147</v>
      </c>
      <c r="X15" s="411"/>
      <c r="Y15" s="411"/>
      <c r="Z15" s="411"/>
      <c r="AA15" s="411"/>
      <c r="AB15" s="401"/>
      <c r="AC15" s="445">
        <v>1451</v>
      </c>
      <c r="AD15" s="446"/>
      <c r="AE15" s="446"/>
      <c r="AF15" s="446"/>
      <c r="AG15" s="488"/>
      <c r="AH15" s="445">
        <v>1625</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1922565</v>
      </c>
      <c r="BO15" s="358"/>
      <c r="BP15" s="358"/>
      <c r="BQ15" s="358"/>
      <c r="BR15" s="358"/>
      <c r="BS15" s="358"/>
      <c r="BT15" s="358"/>
      <c r="BU15" s="359"/>
      <c r="BV15" s="357">
        <v>1938364</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23.3</v>
      </c>
      <c r="AD16" s="482"/>
      <c r="AE16" s="482"/>
      <c r="AF16" s="482"/>
      <c r="AG16" s="483"/>
      <c r="AH16" s="481">
        <v>23.8</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4110310</v>
      </c>
      <c r="BO16" s="395"/>
      <c r="BP16" s="395"/>
      <c r="BQ16" s="395"/>
      <c r="BR16" s="395"/>
      <c r="BS16" s="395"/>
      <c r="BT16" s="395"/>
      <c r="BU16" s="396"/>
      <c r="BV16" s="394">
        <v>4041869</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151</v>
      </c>
      <c r="S17" s="501"/>
      <c r="T17" s="501"/>
      <c r="U17" s="501"/>
      <c r="V17" s="502"/>
      <c r="W17" s="410" t="s">
        <v>154</v>
      </c>
      <c r="X17" s="411"/>
      <c r="Y17" s="411"/>
      <c r="Z17" s="411"/>
      <c r="AA17" s="411"/>
      <c r="AB17" s="401"/>
      <c r="AC17" s="445">
        <v>4681</v>
      </c>
      <c r="AD17" s="446"/>
      <c r="AE17" s="446"/>
      <c r="AF17" s="446"/>
      <c r="AG17" s="488"/>
      <c r="AH17" s="445">
        <v>5112</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2452607</v>
      </c>
      <c r="BO17" s="395"/>
      <c r="BP17" s="395"/>
      <c r="BQ17" s="395"/>
      <c r="BR17" s="395"/>
      <c r="BS17" s="395"/>
      <c r="BT17" s="395"/>
      <c r="BU17" s="396"/>
      <c r="BV17" s="394">
        <v>2484694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156</v>
      </c>
      <c r="C18" s="437"/>
      <c r="D18" s="437"/>
      <c r="E18" s="517"/>
      <c r="F18" s="517"/>
      <c r="G18" s="517"/>
      <c r="H18" s="517"/>
      <c r="I18" s="517"/>
      <c r="J18" s="517"/>
      <c r="K18" s="517"/>
      <c r="L18" s="518">
        <v>8.23</v>
      </c>
      <c r="M18" s="518"/>
      <c r="N18" s="518"/>
      <c r="O18" s="518"/>
      <c r="P18" s="518"/>
      <c r="Q18" s="518"/>
      <c r="R18" s="519"/>
      <c r="S18" s="519"/>
      <c r="T18" s="519"/>
      <c r="U18" s="519"/>
      <c r="V18" s="520"/>
      <c r="W18" s="412"/>
      <c r="X18" s="413"/>
      <c r="Y18" s="413"/>
      <c r="Z18" s="413"/>
      <c r="AA18" s="413"/>
      <c r="AB18" s="404"/>
      <c r="AC18" s="521">
        <v>75.2</v>
      </c>
      <c r="AD18" s="522"/>
      <c r="AE18" s="522"/>
      <c r="AF18" s="522"/>
      <c r="AG18" s="523"/>
      <c r="AH18" s="521">
        <v>74.900000000000006</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4428936</v>
      </c>
      <c r="BO18" s="395"/>
      <c r="BP18" s="395"/>
      <c r="BQ18" s="395"/>
      <c r="BR18" s="395"/>
      <c r="BS18" s="395"/>
      <c r="BT18" s="395"/>
      <c r="BU18" s="396"/>
      <c r="BV18" s="394">
        <v>4359813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158</v>
      </c>
      <c r="C19" s="437"/>
      <c r="D19" s="437"/>
      <c r="E19" s="517"/>
      <c r="F19" s="517"/>
      <c r="G19" s="517"/>
      <c r="H19" s="517"/>
      <c r="I19" s="517"/>
      <c r="J19" s="517"/>
      <c r="K19" s="517"/>
      <c r="L19" s="525">
        <v>2068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5836601</v>
      </c>
      <c r="BO19" s="395"/>
      <c r="BP19" s="395"/>
      <c r="BQ19" s="395"/>
      <c r="BR19" s="395"/>
      <c r="BS19" s="395"/>
      <c r="BT19" s="395"/>
      <c r="BU19" s="396"/>
      <c r="BV19" s="394">
        <v>5643552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160</v>
      </c>
      <c r="C20" s="437"/>
      <c r="D20" s="437"/>
      <c r="E20" s="517"/>
      <c r="F20" s="517"/>
      <c r="G20" s="517"/>
      <c r="H20" s="517"/>
      <c r="I20" s="517"/>
      <c r="J20" s="517"/>
      <c r="K20" s="517"/>
      <c r="L20" s="525">
        <v>6792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11903165</v>
      </c>
      <c r="BO22" s="358"/>
      <c r="BP22" s="358"/>
      <c r="BQ22" s="358"/>
      <c r="BR22" s="358"/>
      <c r="BS22" s="358"/>
      <c r="BT22" s="358"/>
      <c r="BU22" s="359"/>
      <c r="BV22" s="357">
        <v>12307439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5416911</v>
      </c>
      <c r="BO23" s="395"/>
      <c r="BP23" s="395"/>
      <c r="BQ23" s="395"/>
      <c r="BR23" s="395"/>
      <c r="BS23" s="395"/>
      <c r="BT23" s="395"/>
      <c r="BU23" s="396"/>
      <c r="BV23" s="394">
        <v>5544018</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6800</v>
      </c>
      <c r="R24" s="446"/>
      <c r="S24" s="446"/>
      <c r="T24" s="446"/>
      <c r="U24" s="446"/>
      <c r="V24" s="488"/>
      <c r="W24" s="540"/>
      <c r="X24" s="541"/>
      <c r="Y24" s="542"/>
      <c r="Z24" s="444" t="s">
        <v>171</v>
      </c>
      <c r="AA24" s="424"/>
      <c r="AB24" s="424"/>
      <c r="AC24" s="424"/>
      <c r="AD24" s="424"/>
      <c r="AE24" s="424"/>
      <c r="AF24" s="424"/>
      <c r="AG24" s="425"/>
      <c r="AH24" s="445">
        <v>149</v>
      </c>
      <c r="AI24" s="446"/>
      <c r="AJ24" s="446"/>
      <c r="AK24" s="446"/>
      <c r="AL24" s="488"/>
      <c r="AM24" s="445">
        <v>433441</v>
      </c>
      <c r="AN24" s="446"/>
      <c r="AO24" s="446"/>
      <c r="AP24" s="446"/>
      <c r="AQ24" s="446"/>
      <c r="AR24" s="488"/>
      <c r="AS24" s="445">
        <v>2909</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8694764</v>
      </c>
      <c r="BO24" s="395"/>
      <c r="BP24" s="395"/>
      <c r="BQ24" s="395"/>
      <c r="BR24" s="395"/>
      <c r="BS24" s="395"/>
      <c r="BT24" s="395"/>
      <c r="BU24" s="396"/>
      <c r="BV24" s="394">
        <v>8852685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5680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131</v>
      </c>
      <c r="AN25" s="446"/>
      <c r="AO25" s="446"/>
      <c r="AP25" s="446"/>
      <c r="AQ25" s="446"/>
      <c r="AR25" s="488"/>
      <c r="AS25" s="445" t="s">
        <v>131</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594321</v>
      </c>
      <c r="BO25" s="358"/>
      <c r="BP25" s="358"/>
      <c r="BQ25" s="358"/>
      <c r="BR25" s="358"/>
      <c r="BS25" s="358"/>
      <c r="BT25" s="358"/>
      <c r="BU25" s="359"/>
      <c r="BV25" s="357">
        <v>66858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4880</v>
      </c>
      <c r="R26" s="446"/>
      <c r="S26" s="446"/>
      <c r="T26" s="446"/>
      <c r="U26" s="446"/>
      <c r="V26" s="488"/>
      <c r="W26" s="540"/>
      <c r="X26" s="541"/>
      <c r="Y26" s="542"/>
      <c r="Z26" s="444" t="s">
        <v>178</v>
      </c>
      <c r="AA26" s="546"/>
      <c r="AB26" s="546"/>
      <c r="AC26" s="546"/>
      <c r="AD26" s="546"/>
      <c r="AE26" s="546"/>
      <c r="AF26" s="546"/>
      <c r="AG26" s="547"/>
      <c r="AH26" s="445">
        <v>6</v>
      </c>
      <c r="AI26" s="446"/>
      <c r="AJ26" s="446"/>
      <c r="AK26" s="446"/>
      <c r="AL26" s="488"/>
      <c r="AM26" s="445">
        <v>17832</v>
      </c>
      <c r="AN26" s="446"/>
      <c r="AO26" s="446"/>
      <c r="AP26" s="446"/>
      <c r="AQ26" s="446"/>
      <c r="AR26" s="488"/>
      <c r="AS26" s="445">
        <v>2972</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175</v>
      </c>
      <c r="BO26" s="395"/>
      <c r="BP26" s="395"/>
      <c r="BQ26" s="395"/>
      <c r="BR26" s="395"/>
      <c r="BS26" s="395"/>
      <c r="BT26" s="395"/>
      <c r="BU26" s="396"/>
      <c r="BV26" s="394" t="s">
        <v>175</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3800</v>
      </c>
      <c r="R27" s="446"/>
      <c r="S27" s="446"/>
      <c r="T27" s="446"/>
      <c r="U27" s="446"/>
      <c r="V27" s="488"/>
      <c r="W27" s="540"/>
      <c r="X27" s="541"/>
      <c r="Y27" s="542"/>
      <c r="Z27" s="444" t="s">
        <v>181</v>
      </c>
      <c r="AA27" s="424"/>
      <c r="AB27" s="424"/>
      <c r="AC27" s="424"/>
      <c r="AD27" s="424"/>
      <c r="AE27" s="424"/>
      <c r="AF27" s="424"/>
      <c r="AG27" s="425"/>
      <c r="AH27" s="445">
        <v>13</v>
      </c>
      <c r="AI27" s="446"/>
      <c r="AJ27" s="446"/>
      <c r="AK27" s="446"/>
      <c r="AL27" s="488"/>
      <c r="AM27" s="445">
        <v>34125</v>
      </c>
      <c r="AN27" s="446"/>
      <c r="AO27" s="446"/>
      <c r="AP27" s="446"/>
      <c r="AQ27" s="446"/>
      <c r="AR27" s="488"/>
      <c r="AS27" s="445">
        <v>2625</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175</v>
      </c>
      <c r="BO27" s="514"/>
      <c r="BP27" s="514"/>
      <c r="BQ27" s="514"/>
      <c r="BR27" s="514"/>
      <c r="BS27" s="514"/>
      <c r="BT27" s="514"/>
      <c r="BU27" s="515"/>
      <c r="BV27" s="513" t="s">
        <v>183</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3200</v>
      </c>
      <c r="R28" s="446"/>
      <c r="S28" s="446"/>
      <c r="T28" s="446"/>
      <c r="U28" s="446"/>
      <c r="V28" s="488"/>
      <c r="W28" s="540"/>
      <c r="X28" s="541"/>
      <c r="Y28" s="542"/>
      <c r="Z28" s="444" t="s">
        <v>185</v>
      </c>
      <c r="AA28" s="424"/>
      <c r="AB28" s="424"/>
      <c r="AC28" s="424"/>
      <c r="AD28" s="424"/>
      <c r="AE28" s="424"/>
      <c r="AF28" s="424"/>
      <c r="AG28" s="425"/>
      <c r="AH28" s="445" t="s">
        <v>175</v>
      </c>
      <c r="AI28" s="446"/>
      <c r="AJ28" s="446"/>
      <c r="AK28" s="446"/>
      <c r="AL28" s="488"/>
      <c r="AM28" s="445" t="s">
        <v>131</v>
      </c>
      <c r="AN28" s="446"/>
      <c r="AO28" s="446"/>
      <c r="AP28" s="446"/>
      <c r="AQ28" s="446"/>
      <c r="AR28" s="488"/>
      <c r="AS28" s="445" t="s">
        <v>131</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966130</v>
      </c>
      <c r="BO28" s="358"/>
      <c r="BP28" s="358"/>
      <c r="BQ28" s="358"/>
      <c r="BR28" s="358"/>
      <c r="BS28" s="358"/>
      <c r="BT28" s="358"/>
      <c r="BU28" s="359"/>
      <c r="BV28" s="357">
        <v>558065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11</v>
      </c>
      <c r="M29" s="446"/>
      <c r="N29" s="446"/>
      <c r="O29" s="446"/>
      <c r="P29" s="488"/>
      <c r="Q29" s="445">
        <v>2900</v>
      </c>
      <c r="R29" s="446"/>
      <c r="S29" s="446"/>
      <c r="T29" s="446"/>
      <c r="U29" s="446"/>
      <c r="V29" s="488"/>
      <c r="W29" s="543"/>
      <c r="X29" s="544"/>
      <c r="Y29" s="545"/>
      <c r="Z29" s="444" t="s">
        <v>188</v>
      </c>
      <c r="AA29" s="424"/>
      <c r="AB29" s="424"/>
      <c r="AC29" s="424"/>
      <c r="AD29" s="424"/>
      <c r="AE29" s="424"/>
      <c r="AF29" s="424"/>
      <c r="AG29" s="425"/>
      <c r="AH29" s="445">
        <v>162</v>
      </c>
      <c r="AI29" s="446"/>
      <c r="AJ29" s="446"/>
      <c r="AK29" s="446"/>
      <c r="AL29" s="488"/>
      <c r="AM29" s="445">
        <v>467566</v>
      </c>
      <c r="AN29" s="446"/>
      <c r="AO29" s="446"/>
      <c r="AP29" s="446"/>
      <c r="AQ29" s="446"/>
      <c r="AR29" s="488"/>
      <c r="AS29" s="445">
        <v>2886</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3468</v>
      </c>
      <c r="BO29" s="395"/>
      <c r="BP29" s="395"/>
      <c r="BQ29" s="395"/>
      <c r="BR29" s="395"/>
      <c r="BS29" s="395"/>
      <c r="BT29" s="395"/>
      <c r="BU29" s="396"/>
      <c r="BV29" s="394">
        <v>3468</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92.5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17647</v>
      </c>
      <c r="BO30" s="514"/>
      <c r="BP30" s="514"/>
      <c r="BQ30" s="514"/>
      <c r="BR30" s="514"/>
      <c r="BS30" s="514"/>
      <c r="BT30" s="514"/>
      <c r="BU30" s="515"/>
      <c r="BV30" s="513">
        <v>16446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197</v>
      </c>
      <c r="V33" s="418"/>
      <c r="W33" s="383" t="s">
        <v>199</v>
      </c>
      <c r="X33" s="383"/>
      <c r="Y33" s="383"/>
      <c r="Z33" s="383"/>
      <c r="AA33" s="383"/>
      <c r="AB33" s="383"/>
      <c r="AC33" s="383"/>
      <c r="AD33" s="383"/>
      <c r="AE33" s="383"/>
      <c r="AF33" s="383"/>
      <c r="AG33" s="383"/>
      <c r="AH33" s="383"/>
      <c r="AI33" s="383"/>
      <c r="AJ33" s="383"/>
      <c r="AK33" s="383"/>
      <c r="AL33" s="179"/>
      <c r="AM33" s="418" t="s">
        <v>200</v>
      </c>
      <c r="AN33" s="418"/>
      <c r="AO33" s="383" t="s">
        <v>199</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8" t="s">
        <v>201</v>
      </c>
      <c r="BX33" s="418"/>
      <c r="BY33" s="383" t="s">
        <v>203</v>
      </c>
      <c r="BZ33" s="383"/>
      <c r="CA33" s="383"/>
      <c r="CB33" s="383"/>
      <c r="CC33" s="383"/>
      <c r="CD33" s="383"/>
      <c r="CE33" s="383"/>
      <c r="CF33" s="383"/>
      <c r="CG33" s="383"/>
      <c r="CH33" s="383"/>
      <c r="CI33" s="383"/>
      <c r="CJ33" s="383"/>
      <c r="CK33" s="383"/>
      <c r="CL33" s="383"/>
      <c r="CM33" s="383"/>
      <c r="CN33" s="179"/>
      <c r="CO33" s="418" t="s">
        <v>204</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IF('各会計、関係団体の財政状況及び健全化判断比率'!B32="","",'各会計、関係団体の財政状況及び健全化判断比率'!B32)</f>
        <v>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老人福祉施設三室園組合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住宅新築資金等貸付事業特別会計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介護保険事業特別会計（保険事業勘定）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奈良県葛城地区清掃事務組合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水洗便所改造資金貸付事業特別会計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後期高齢者医療制度特別会計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奈良県市町村総合事務組合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王寺周辺広域休日応急診療施設組合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静香苑環境施設組合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奈良県住宅新築資金等貸付金回収管理組合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奈良県後期高齢者医療広域連合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奈良県広域消防組合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山辺・県北西部広域環境衛生組合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18</v>
      </c>
      <c r="BX43" s="584"/>
      <c r="BY43" s="585" t="str">
        <f>IF('各会計、関係団体の財政状況及び健全化判断比率'!B77="","",'各会計、関係団体の財政状況及び健全化判断比率'!B77)</f>
        <v>まほろば環境衛生組合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sK/3DpunVMigOlUu59h9T/RscG2ychS3DIsV8Imvbkx29NXGo4CPbLcbMrprzgitTTH1W6cFdEzF6TMNL0lKhg==" saltValue="bKIqYmGl7oNrmJETmifZ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10.08</v>
      </c>
      <c r="G34" s="33">
        <v>11.4</v>
      </c>
      <c r="H34" s="33">
        <v>11.08</v>
      </c>
      <c r="I34" s="33">
        <v>11.77</v>
      </c>
      <c r="J34" s="34">
        <v>13.64</v>
      </c>
      <c r="K34" s="22"/>
      <c r="L34" s="22"/>
      <c r="M34" s="22"/>
      <c r="N34" s="22"/>
      <c r="O34" s="22"/>
      <c r="P34" s="22"/>
    </row>
    <row r="35" spans="1:16" ht="39" customHeight="1" x14ac:dyDescent="0.15">
      <c r="A35" s="22"/>
      <c r="B35" s="35"/>
      <c r="C35" s="1132" t="s">
        <v>569</v>
      </c>
      <c r="D35" s="1132"/>
      <c r="E35" s="1133"/>
      <c r="F35" s="36">
        <v>0.39</v>
      </c>
      <c r="G35" s="37">
        <v>0.45</v>
      </c>
      <c r="H35" s="37">
        <v>4.95</v>
      </c>
      <c r="I35" s="37">
        <v>7.27</v>
      </c>
      <c r="J35" s="38">
        <v>7.1</v>
      </c>
      <c r="K35" s="22"/>
      <c r="L35" s="22"/>
      <c r="M35" s="22"/>
      <c r="N35" s="22"/>
      <c r="O35" s="22"/>
      <c r="P35" s="22"/>
    </row>
    <row r="36" spans="1:16" ht="39" customHeight="1" x14ac:dyDescent="0.15">
      <c r="A36" s="22"/>
      <c r="B36" s="35"/>
      <c r="C36" s="1132" t="s">
        <v>570</v>
      </c>
      <c r="D36" s="1132"/>
      <c r="E36" s="1133"/>
      <c r="F36" s="36">
        <v>0.04</v>
      </c>
      <c r="G36" s="37">
        <v>0.04</v>
      </c>
      <c r="H36" s="37">
        <v>0.04</v>
      </c>
      <c r="I36" s="37">
        <v>0.04</v>
      </c>
      <c r="J36" s="38">
        <v>0.04</v>
      </c>
      <c r="K36" s="22"/>
      <c r="L36" s="22"/>
      <c r="M36" s="22"/>
      <c r="N36" s="22"/>
      <c r="O36" s="22"/>
      <c r="P36" s="22"/>
    </row>
    <row r="37" spans="1:16" ht="39" customHeight="1" x14ac:dyDescent="0.15">
      <c r="A37" s="22"/>
      <c r="B37" s="35"/>
      <c r="C37" s="1132" t="s">
        <v>571</v>
      </c>
      <c r="D37" s="1132"/>
      <c r="E37" s="1133"/>
      <c r="F37" s="36">
        <v>0.03</v>
      </c>
      <c r="G37" s="37">
        <v>0.02</v>
      </c>
      <c r="H37" s="37">
        <v>0.02</v>
      </c>
      <c r="I37" s="37">
        <v>0</v>
      </c>
      <c r="J37" s="38">
        <v>0.02</v>
      </c>
      <c r="K37" s="22"/>
      <c r="L37" s="22"/>
      <c r="M37" s="22"/>
      <c r="N37" s="22"/>
      <c r="O37" s="22"/>
      <c r="P37" s="22"/>
    </row>
    <row r="38" spans="1:16" ht="39" customHeight="1" x14ac:dyDescent="0.15">
      <c r="A38" s="22"/>
      <c r="B38" s="35"/>
      <c r="C38" s="1132" t="s">
        <v>572</v>
      </c>
      <c r="D38" s="1132"/>
      <c r="E38" s="1133"/>
      <c r="F38" s="36">
        <v>0</v>
      </c>
      <c r="G38" s="37">
        <v>0</v>
      </c>
      <c r="H38" s="37">
        <v>0</v>
      </c>
      <c r="I38" s="37">
        <v>0.01</v>
      </c>
      <c r="J38" s="38">
        <v>0.02</v>
      </c>
      <c r="K38" s="22"/>
      <c r="L38" s="22"/>
      <c r="M38" s="22"/>
      <c r="N38" s="22"/>
      <c r="O38" s="22"/>
      <c r="P38" s="22"/>
    </row>
    <row r="39" spans="1:16" ht="39" customHeight="1" x14ac:dyDescent="0.15">
      <c r="A39" s="22"/>
      <c r="B39" s="35"/>
      <c r="C39" s="1132" t="s">
        <v>573</v>
      </c>
      <c r="D39" s="1132"/>
      <c r="E39" s="1133"/>
      <c r="F39" s="36">
        <v>0</v>
      </c>
      <c r="G39" s="37">
        <v>0</v>
      </c>
      <c r="H39" s="37">
        <v>0</v>
      </c>
      <c r="I39" s="37">
        <v>0.16</v>
      </c>
      <c r="J39" s="38">
        <v>0</v>
      </c>
      <c r="K39" s="22"/>
      <c r="L39" s="22"/>
      <c r="M39" s="22"/>
      <c r="N39" s="22"/>
      <c r="O39" s="22"/>
      <c r="P39" s="22"/>
    </row>
    <row r="40" spans="1:16" ht="39" customHeight="1" x14ac:dyDescent="0.15">
      <c r="A40" s="22"/>
      <c r="B40" s="35"/>
      <c r="C40" s="1132" t="s">
        <v>574</v>
      </c>
      <c r="D40" s="1132"/>
      <c r="E40" s="1133"/>
      <c r="F40" s="36">
        <v>1.73</v>
      </c>
      <c r="G40" s="37">
        <v>0.34</v>
      </c>
      <c r="H40" s="37">
        <v>0.28000000000000003</v>
      </c>
      <c r="I40" s="37">
        <v>0.25</v>
      </c>
      <c r="J40" s="38">
        <v>0</v>
      </c>
      <c r="K40" s="22"/>
      <c r="L40" s="22"/>
      <c r="M40" s="22"/>
      <c r="N40" s="22"/>
      <c r="O40" s="22"/>
      <c r="P40" s="22"/>
    </row>
    <row r="41" spans="1:16" ht="39" customHeight="1" x14ac:dyDescent="0.15">
      <c r="A41" s="22"/>
      <c r="B41" s="35"/>
      <c r="C41" s="1132" t="s">
        <v>575</v>
      </c>
      <c r="D41" s="1132"/>
      <c r="E41" s="1133"/>
      <c r="F41" s="36">
        <v>2.14</v>
      </c>
      <c r="G41" s="37">
        <v>1.42</v>
      </c>
      <c r="H41" s="37">
        <v>0</v>
      </c>
      <c r="I41" s="37">
        <v>0</v>
      </c>
      <c r="J41" s="38">
        <v>0</v>
      </c>
      <c r="K41" s="22"/>
      <c r="L41" s="22"/>
      <c r="M41" s="22"/>
      <c r="N41" s="22"/>
      <c r="O41" s="22"/>
      <c r="P41" s="22"/>
    </row>
    <row r="42" spans="1:16" ht="39" customHeight="1" x14ac:dyDescent="0.15">
      <c r="A42" s="22"/>
      <c r="B42" s="39"/>
      <c r="C42" s="1132" t="s">
        <v>576</v>
      </c>
      <c r="D42" s="1132"/>
      <c r="E42" s="1133"/>
      <c r="F42" s="36" t="s">
        <v>519</v>
      </c>
      <c r="G42" s="37" t="s">
        <v>519</v>
      </c>
      <c r="H42" s="37" t="s">
        <v>519</v>
      </c>
      <c r="I42" s="37" t="s">
        <v>519</v>
      </c>
      <c r="J42" s="38" t="s">
        <v>519</v>
      </c>
      <c r="K42" s="22"/>
      <c r="L42" s="22"/>
      <c r="M42" s="22"/>
      <c r="N42" s="22"/>
      <c r="O42" s="22"/>
      <c r="P42" s="22"/>
    </row>
    <row r="43" spans="1:16" ht="39" customHeight="1" thickBot="1" x14ac:dyDescent="0.2">
      <c r="A43" s="22"/>
      <c r="B43" s="40"/>
      <c r="C43" s="1134" t="s">
        <v>577</v>
      </c>
      <c r="D43" s="1134"/>
      <c r="E43" s="1135"/>
      <c r="F43" s="41">
        <v>0</v>
      </c>
      <c r="G43" s="42" t="s">
        <v>519</v>
      </c>
      <c r="H43" s="42" t="s">
        <v>519</v>
      </c>
      <c r="I43" s="42" t="s">
        <v>519</v>
      </c>
      <c r="J43" s="43" t="s">
        <v>519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gdvZwMR29l+WTy3N0sQ24e6p5hDo2zAyXsQU74l67f/+FtDqJMUpnBboSIYJ5LJ1Mj+eLU08eXtuENGiRR4BA==" saltValue="LSpLjbEX4hNpLZNGIKVF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1111</v>
      </c>
      <c r="L45" s="58">
        <v>1089</v>
      </c>
      <c r="M45" s="58">
        <v>901</v>
      </c>
      <c r="N45" s="58">
        <v>927</v>
      </c>
      <c r="O45" s="59">
        <v>899</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519</v>
      </c>
      <c r="L46" s="62" t="s">
        <v>519</v>
      </c>
      <c r="M46" s="62" t="s">
        <v>519</v>
      </c>
      <c r="N46" s="62" t="s">
        <v>519</v>
      </c>
      <c r="O46" s="63" t="s">
        <v>519</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519</v>
      </c>
      <c r="L47" s="62" t="s">
        <v>519</v>
      </c>
      <c r="M47" s="62" t="s">
        <v>519</v>
      </c>
      <c r="N47" s="62" t="s">
        <v>519</v>
      </c>
      <c r="O47" s="63" t="s">
        <v>519</v>
      </c>
      <c r="P47" s="46"/>
      <c r="Q47" s="46"/>
      <c r="R47" s="46"/>
      <c r="S47" s="46"/>
      <c r="T47" s="46"/>
      <c r="U47" s="46"/>
    </row>
    <row r="48" spans="1:21" ht="30.75" customHeight="1" x14ac:dyDescent="0.15">
      <c r="A48" s="46"/>
      <c r="B48" s="1140"/>
      <c r="C48" s="1141"/>
      <c r="D48" s="60"/>
      <c r="E48" s="1146" t="s">
        <v>15</v>
      </c>
      <c r="F48" s="1146"/>
      <c r="G48" s="1146"/>
      <c r="H48" s="1146"/>
      <c r="I48" s="1146"/>
      <c r="J48" s="1147"/>
      <c r="K48" s="61">
        <v>227</v>
      </c>
      <c r="L48" s="62">
        <v>212</v>
      </c>
      <c r="M48" s="62">
        <v>203</v>
      </c>
      <c r="N48" s="62">
        <v>216</v>
      </c>
      <c r="O48" s="63">
        <v>180</v>
      </c>
      <c r="P48" s="46"/>
      <c r="Q48" s="46"/>
      <c r="R48" s="46"/>
      <c r="S48" s="46"/>
      <c r="T48" s="46"/>
      <c r="U48" s="46"/>
    </row>
    <row r="49" spans="1:21" ht="30.75" customHeight="1" x14ac:dyDescent="0.15">
      <c r="A49" s="46"/>
      <c r="B49" s="1140"/>
      <c r="C49" s="1141"/>
      <c r="D49" s="60"/>
      <c r="E49" s="1146" t="s">
        <v>16</v>
      </c>
      <c r="F49" s="1146"/>
      <c r="G49" s="1146"/>
      <c r="H49" s="1146"/>
      <c r="I49" s="1146"/>
      <c r="J49" s="1147"/>
      <c r="K49" s="61">
        <v>67</v>
      </c>
      <c r="L49" s="62">
        <v>62</v>
      </c>
      <c r="M49" s="62">
        <v>59</v>
      </c>
      <c r="N49" s="62">
        <v>38</v>
      </c>
      <c r="O49" s="63">
        <v>18</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519</v>
      </c>
      <c r="L50" s="62" t="s">
        <v>519</v>
      </c>
      <c r="M50" s="62" t="s">
        <v>519</v>
      </c>
      <c r="N50" s="62" t="s">
        <v>519</v>
      </c>
      <c r="O50" s="63" t="s">
        <v>519</v>
      </c>
      <c r="P50" s="46"/>
      <c r="Q50" s="46"/>
      <c r="R50" s="46"/>
      <c r="S50" s="46"/>
      <c r="T50" s="46"/>
      <c r="U50" s="46"/>
    </row>
    <row r="51" spans="1:21" ht="30.75" customHeight="1" x14ac:dyDescent="0.15">
      <c r="A51" s="46"/>
      <c r="B51" s="1142"/>
      <c r="C51" s="1143"/>
      <c r="D51" s="64"/>
      <c r="E51" s="1146" t="s">
        <v>18</v>
      </c>
      <c r="F51" s="1146"/>
      <c r="G51" s="1146"/>
      <c r="H51" s="1146"/>
      <c r="I51" s="1146"/>
      <c r="J51" s="1147"/>
      <c r="K51" s="61">
        <v>1</v>
      </c>
      <c r="L51" s="62">
        <v>3</v>
      </c>
      <c r="M51" s="62" t="s">
        <v>519</v>
      </c>
      <c r="N51" s="62" t="s">
        <v>519</v>
      </c>
      <c r="O51" s="63" t="s">
        <v>519</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628</v>
      </c>
      <c r="L52" s="62">
        <v>621</v>
      </c>
      <c r="M52" s="62">
        <v>623</v>
      </c>
      <c r="N52" s="62">
        <v>629</v>
      </c>
      <c r="O52" s="63">
        <v>622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778</v>
      </c>
      <c r="L53" s="67">
        <v>745</v>
      </c>
      <c r="M53" s="67">
        <v>540</v>
      </c>
      <c r="N53" s="67">
        <v>552</v>
      </c>
      <c r="O53" s="68">
        <v>475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584</v>
      </c>
      <c r="L58" s="82" t="s">
        <v>584</v>
      </c>
      <c r="M58" s="82" t="s">
        <v>584</v>
      </c>
      <c r="N58" s="82" t="s">
        <v>584</v>
      </c>
      <c r="O58" s="83" t="s">
        <v>584</v>
      </c>
    </row>
    <row r="59" spans="1:21" ht="31.5" customHeight="1" x14ac:dyDescent="0.15">
      <c r="B59" s="1156"/>
      <c r="C59" s="1157"/>
      <c r="D59" s="1163" t="s">
        <v>28</v>
      </c>
      <c r="E59" s="1164"/>
      <c r="F59" s="1164"/>
      <c r="G59" s="1164"/>
      <c r="H59" s="1164"/>
      <c r="I59" s="1164"/>
      <c r="J59" s="1165"/>
      <c r="K59" s="84" t="s">
        <v>584</v>
      </c>
      <c r="L59" s="85" t="s">
        <v>584</v>
      </c>
      <c r="M59" s="85" t="s">
        <v>584</v>
      </c>
      <c r="N59" s="85" t="s">
        <v>584</v>
      </c>
      <c r="O59" s="86" t="s">
        <v>584</v>
      </c>
    </row>
    <row r="60" spans="1:21" ht="31.5" customHeight="1" thickBot="1" x14ac:dyDescent="0.2">
      <c r="B60" s="1158"/>
      <c r="C60" s="1159"/>
      <c r="D60" s="1166" t="s">
        <v>29</v>
      </c>
      <c r="E60" s="1167"/>
      <c r="F60" s="1167"/>
      <c r="G60" s="1167"/>
      <c r="H60" s="1167"/>
      <c r="I60" s="1167"/>
      <c r="J60" s="1168"/>
      <c r="K60" s="87" t="s">
        <v>584</v>
      </c>
      <c r="L60" s="88" t="s">
        <v>584</v>
      </c>
      <c r="M60" s="88" t="s">
        <v>584</v>
      </c>
      <c r="N60" s="88" t="s">
        <v>584</v>
      </c>
      <c r="O60" s="89" t="s">
        <v>584</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pqMV9301ZLm4dogTdMgVkOnIepJxm8ar2QsgYjCfyw+Eh4ML2+GtcmytdSEYgoO/Jf/LzZ6V1H22nfUxDU8hA==" saltValue="9bADRM9QM+LGDJ2JcRJ2K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42">
        <v>12758</v>
      </c>
      <c r="J41" s="343">
        <v>13118</v>
      </c>
      <c r="K41" s="343">
        <v>12779</v>
      </c>
      <c r="L41" s="343">
        <v>12307</v>
      </c>
      <c r="M41" s="344">
        <v>11903</v>
      </c>
    </row>
    <row r="42" spans="2:13" ht="27.75" customHeight="1" x14ac:dyDescent="0.15">
      <c r="B42" s="1171"/>
      <c r="C42" s="1172"/>
      <c r="D42" s="104"/>
      <c r="E42" s="1177" t="s">
        <v>34</v>
      </c>
      <c r="F42" s="1177"/>
      <c r="G42" s="1177"/>
      <c r="H42" s="1178"/>
      <c r="I42" s="345" t="s">
        <v>519</v>
      </c>
      <c r="J42" s="346">
        <v>117</v>
      </c>
      <c r="K42" s="346">
        <v>90</v>
      </c>
      <c r="L42" s="346">
        <v>193</v>
      </c>
      <c r="M42" s="347">
        <v>594</v>
      </c>
    </row>
    <row r="43" spans="2:13" ht="27.75" customHeight="1" x14ac:dyDescent="0.15">
      <c r="B43" s="1171"/>
      <c r="C43" s="1172"/>
      <c r="D43" s="104"/>
      <c r="E43" s="1177" t="s">
        <v>35</v>
      </c>
      <c r="F43" s="1177"/>
      <c r="G43" s="1177"/>
      <c r="H43" s="1178"/>
      <c r="I43" s="345">
        <v>2853</v>
      </c>
      <c r="J43" s="346">
        <v>2621</v>
      </c>
      <c r="K43" s="346">
        <v>2372</v>
      </c>
      <c r="L43" s="346">
        <v>2267</v>
      </c>
      <c r="M43" s="347">
        <v>2045</v>
      </c>
    </row>
    <row r="44" spans="2:13" ht="27.75" customHeight="1" x14ac:dyDescent="0.15">
      <c r="B44" s="1171"/>
      <c r="C44" s="1172"/>
      <c r="D44" s="104"/>
      <c r="E44" s="1177" t="s">
        <v>36</v>
      </c>
      <c r="F44" s="1177"/>
      <c r="G44" s="1177"/>
      <c r="H44" s="1178"/>
      <c r="I44" s="345">
        <v>305</v>
      </c>
      <c r="J44" s="346">
        <v>230</v>
      </c>
      <c r="K44" s="346">
        <v>160</v>
      </c>
      <c r="L44" s="346">
        <v>145</v>
      </c>
      <c r="M44" s="347">
        <v>183</v>
      </c>
    </row>
    <row r="45" spans="2:13" ht="27.75" customHeight="1" x14ac:dyDescent="0.15">
      <c r="B45" s="1171"/>
      <c r="C45" s="1172"/>
      <c r="D45" s="104"/>
      <c r="E45" s="1177" t="s">
        <v>37</v>
      </c>
      <c r="F45" s="1177"/>
      <c r="G45" s="1177"/>
      <c r="H45" s="1178"/>
      <c r="I45" s="345">
        <v>739</v>
      </c>
      <c r="J45" s="346">
        <v>799</v>
      </c>
      <c r="K45" s="346">
        <v>806</v>
      </c>
      <c r="L45" s="346">
        <v>723</v>
      </c>
      <c r="M45" s="347">
        <v>684</v>
      </c>
    </row>
    <row r="46" spans="2:13" ht="27.75" customHeight="1" x14ac:dyDescent="0.15">
      <c r="B46" s="1171"/>
      <c r="C46" s="1172"/>
      <c r="D46" s="105"/>
      <c r="E46" s="1177" t="s">
        <v>38</v>
      </c>
      <c r="F46" s="1177"/>
      <c r="G46" s="1177"/>
      <c r="H46" s="1178"/>
      <c r="I46" s="345" t="s">
        <v>519</v>
      </c>
      <c r="J46" s="346" t="s">
        <v>519</v>
      </c>
      <c r="K46" s="346" t="s">
        <v>519</v>
      </c>
      <c r="L46" s="346" t="s">
        <v>519</v>
      </c>
      <c r="M46" s="347" t="s">
        <v>519</v>
      </c>
    </row>
    <row r="47" spans="2:13" ht="27.75" customHeight="1" x14ac:dyDescent="0.15">
      <c r="B47" s="1171"/>
      <c r="C47" s="1172"/>
      <c r="D47" s="106"/>
      <c r="E47" s="1179" t="s">
        <v>39</v>
      </c>
      <c r="F47" s="1180"/>
      <c r="G47" s="1180"/>
      <c r="H47" s="1181"/>
      <c r="I47" s="345" t="s">
        <v>519</v>
      </c>
      <c r="J47" s="346" t="s">
        <v>519</v>
      </c>
      <c r="K47" s="346" t="s">
        <v>519</v>
      </c>
      <c r="L47" s="346" t="s">
        <v>519</v>
      </c>
      <c r="M47" s="347" t="s">
        <v>519</v>
      </c>
    </row>
    <row r="48" spans="2:13" ht="27.75" customHeight="1" x14ac:dyDescent="0.15">
      <c r="B48" s="1171"/>
      <c r="C48" s="1172"/>
      <c r="D48" s="104"/>
      <c r="E48" s="1177" t="s">
        <v>40</v>
      </c>
      <c r="F48" s="1177"/>
      <c r="G48" s="1177"/>
      <c r="H48" s="1178"/>
      <c r="I48" s="345" t="s">
        <v>519</v>
      </c>
      <c r="J48" s="346" t="s">
        <v>519</v>
      </c>
      <c r="K48" s="346" t="s">
        <v>519</v>
      </c>
      <c r="L48" s="346" t="s">
        <v>519</v>
      </c>
      <c r="M48" s="347" t="s">
        <v>519</v>
      </c>
    </row>
    <row r="49" spans="2:13" ht="27.75" customHeight="1" x14ac:dyDescent="0.15">
      <c r="B49" s="1173"/>
      <c r="C49" s="1174"/>
      <c r="D49" s="104"/>
      <c r="E49" s="1177" t="s">
        <v>41</v>
      </c>
      <c r="F49" s="1177"/>
      <c r="G49" s="1177"/>
      <c r="H49" s="1178"/>
      <c r="I49" s="345" t="s">
        <v>519</v>
      </c>
      <c r="J49" s="346" t="s">
        <v>519</v>
      </c>
      <c r="K49" s="346" t="s">
        <v>519</v>
      </c>
      <c r="L49" s="346" t="s">
        <v>519</v>
      </c>
      <c r="M49" s="347" t="s">
        <v>519</v>
      </c>
    </row>
    <row r="50" spans="2:13" ht="27.75" customHeight="1" x14ac:dyDescent="0.15">
      <c r="B50" s="1182" t="s">
        <v>42</v>
      </c>
      <c r="C50" s="1183"/>
      <c r="D50" s="107"/>
      <c r="E50" s="1177" t="s">
        <v>43</v>
      </c>
      <c r="F50" s="1177"/>
      <c r="G50" s="1177"/>
      <c r="H50" s="1178"/>
      <c r="I50" s="345">
        <v>699</v>
      </c>
      <c r="J50" s="346">
        <v>652</v>
      </c>
      <c r="K50" s="346">
        <v>789</v>
      </c>
      <c r="L50" s="346">
        <v>1232</v>
      </c>
      <c r="M50" s="347">
        <v>1593</v>
      </c>
    </row>
    <row r="51" spans="2:13" ht="27.75" customHeight="1" x14ac:dyDescent="0.15">
      <c r="B51" s="1171"/>
      <c r="C51" s="1172"/>
      <c r="D51" s="104"/>
      <c r="E51" s="1177" t="s">
        <v>44</v>
      </c>
      <c r="F51" s="1177"/>
      <c r="G51" s="1177"/>
      <c r="H51" s="1178"/>
      <c r="I51" s="345">
        <v>6</v>
      </c>
      <c r="J51" s="346">
        <v>3</v>
      </c>
      <c r="K51" s="346">
        <v>1</v>
      </c>
      <c r="L51" s="346" t="s">
        <v>519</v>
      </c>
      <c r="M51" s="347" t="s">
        <v>519</v>
      </c>
    </row>
    <row r="52" spans="2:13" ht="27.75" customHeight="1" x14ac:dyDescent="0.15">
      <c r="B52" s="1173"/>
      <c r="C52" s="1174"/>
      <c r="D52" s="104"/>
      <c r="E52" s="1177" t="s">
        <v>45</v>
      </c>
      <c r="F52" s="1177"/>
      <c r="G52" s="1177"/>
      <c r="H52" s="1178"/>
      <c r="I52" s="345">
        <v>8269</v>
      </c>
      <c r="J52" s="346">
        <v>7955</v>
      </c>
      <c r="K52" s="346">
        <v>7669</v>
      </c>
      <c r="L52" s="346">
        <v>7401</v>
      </c>
      <c r="M52" s="347">
        <v>7157</v>
      </c>
    </row>
    <row r="53" spans="2:13" ht="27.75" customHeight="1" thickBot="1" x14ac:dyDescent="0.2">
      <c r="B53" s="1184" t="s">
        <v>46</v>
      </c>
      <c r="C53" s="1185"/>
      <c r="D53" s="108"/>
      <c r="E53" s="1186" t="s">
        <v>47</v>
      </c>
      <c r="F53" s="1186"/>
      <c r="G53" s="1186"/>
      <c r="H53" s="1187"/>
      <c r="I53" s="348">
        <v>7681</v>
      </c>
      <c r="J53" s="349">
        <v>8274</v>
      </c>
      <c r="K53" s="349">
        <v>7748</v>
      </c>
      <c r="L53" s="349">
        <v>7002</v>
      </c>
      <c r="M53" s="350">
        <v>6659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RNStrJYMCsPYHenQFDcy1qoa4egazgLd59QD7bVt5RI+Z25wB8yhY0X4vwT21tTAv91JAK8Pas4DsYjCgPEpQ==" saltValue="+8sbFDCE2I/PX7WW5MQ6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108</v>
      </c>
      <c r="G55" s="120">
        <v>558</v>
      </c>
      <c r="H55" s="121">
        <v>966</v>
      </c>
    </row>
    <row r="56" spans="2:8" ht="52.5" customHeight="1" x14ac:dyDescent="0.15">
      <c r="B56" s="122"/>
      <c r="C56" s="1198" t="s">
        <v>51</v>
      </c>
      <c r="D56" s="1198"/>
      <c r="E56" s="1199"/>
      <c r="F56" s="123">
        <v>3</v>
      </c>
      <c r="G56" s="123">
        <v>3</v>
      </c>
      <c r="H56" s="124">
        <v>3</v>
      </c>
    </row>
    <row r="57" spans="2:8" ht="53.25" customHeight="1" x14ac:dyDescent="0.15">
      <c r="B57" s="122"/>
      <c r="C57" s="1200" t="s">
        <v>52</v>
      </c>
      <c r="D57" s="1200"/>
      <c r="E57" s="1201"/>
      <c r="F57" s="125">
        <v>20</v>
      </c>
      <c r="G57" s="125">
        <v>16</v>
      </c>
      <c r="H57" s="126">
        <v>18</v>
      </c>
    </row>
    <row r="58" spans="2:8" ht="45.75" customHeight="1" x14ac:dyDescent="0.15">
      <c r="B58" s="127"/>
      <c r="C58" s="1188" t="s">
        <v>595</v>
      </c>
      <c r="D58" s="1189"/>
      <c r="E58" s="1190"/>
      <c r="F58" s="128">
        <v>10</v>
      </c>
      <c r="G58" s="128">
        <v>11</v>
      </c>
      <c r="H58" s="129">
        <v>12</v>
      </c>
    </row>
    <row r="59" spans="2:8" ht="45.75" customHeight="1" x14ac:dyDescent="0.15">
      <c r="B59" s="127"/>
      <c r="C59" s="1188" t="s">
        <v>596</v>
      </c>
      <c r="D59" s="1189"/>
      <c r="E59" s="1190"/>
      <c r="F59" s="128">
        <v>2</v>
      </c>
      <c r="G59" s="128">
        <v>2</v>
      </c>
      <c r="H59" s="129">
        <v>2</v>
      </c>
    </row>
    <row r="60" spans="2:8" ht="45.75" customHeight="1" x14ac:dyDescent="0.15">
      <c r="B60" s="127"/>
      <c r="C60" s="1188" t="s">
        <v>597</v>
      </c>
      <c r="D60" s="1189"/>
      <c r="E60" s="1190"/>
      <c r="F60" s="128" t="s">
        <v>584</v>
      </c>
      <c r="G60" s="128" t="s">
        <v>584</v>
      </c>
      <c r="H60" s="129">
        <v>1</v>
      </c>
    </row>
    <row r="61" spans="2:8" ht="45.75" customHeight="1" x14ac:dyDescent="0.15">
      <c r="B61" s="127"/>
      <c r="C61" s="1188" t="s">
        <v>598</v>
      </c>
      <c r="D61" s="1189"/>
      <c r="E61" s="1190"/>
      <c r="F61" s="128">
        <v>6</v>
      </c>
      <c r="G61" s="128">
        <v>1</v>
      </c>
      <c r="H61" s="129">
        <v>1</v>
      </c>
    </row>
    <row r="62" spans="2:8" ht="45.75" customHeight="1" thickBot="1" x14ac:dyDescent="0.2">
      <c r="B62" s="130"/>
      <c r="C62" s="1191" t="s">
        <v>599</v>
      </c>
      <c r="D62" s="1192"/>
      <c r="E62" s="1193"/>
      <c r="F62" s="131">
        <v>1</v>
      </c>
      <c r="G62" s="131">
        <v>1</v>
      </c>
      <c r="H62" s="132">
        <v>1</v>
      </c>
    </row>
    <row r="63" spans="2:8" ht="52.5" customHeight="1" thickBot="1" x14ac:dyDescent="0.2">
      <c r="B63" s="133"/>
      <c r="C63" s="1194" t="s">
        <v>53</v>
      </c>
      <c r="D63" s="1194"/>
      <c r="E63" s="1195"/>
      <c r="F63" s="134">
        <v>132</v>
      </c>
      <c r="G63" s="134">
        <v>578</v>
      </c>
      <c r="H63" s="135">
        <v>987</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HScgiTH3hIVBXEb9uAyZ4k7P8H1y0rrrQptOSCOC+EulMmzLliEIox9+vvE/kOi0jPU2XCw9ObZraoHeng8Wmw==" saltValue="7quwOp0+KKMwK7fRxW4D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69059</v>
      </c>
      <c r="E3" s="154"/>
      <c r="F3" s="155">
        <v>73475</v>
      </c>
      <c r="G3" s="156"/>
      <c r="H3" s="157"/>
    </row>
    <row r="4" spans="1:8" x14ac:dyDescent="0.15">
      <c r="A4" s="158"/>
      <c r="B4" s="159"/>
      <c r="C4" s="160"/>
      <c r="D4" s="161">
        <v>54970</v>
      </c>
      <c r="E4" s="162"/>
      <c r="F4" s="163">
        <v>43072</v>
      </c>
      <c r="G4" s="164"/>
      <c r="H4" s="165"/>
    </row>
    <row r="5" spans="1:8" x14ac:dyDescent="0.15">
      <c r="A5" s="146" t="s">
        <v>553</v>
      </c>
      <c r="B5" s="151"/>
      <c r="C5" s="152"/>
      <c r="D5" s="153">
        <v>79820</v>
      </c>
      <c r="E5" s="154"/>
      <c r="F5" s="155">
        <v>87464</v>
      </c>
      <c r="G5" s="156"/>
      <c r="H5" s="157"/>
    </row>
    <row r="6" spans="1:8" x14ac:dyDescent="0.15">
      <c r="A6" s="158"/>
      <c r="B6" s="159"/>
      <c r="C6" s="160"/>
      <c r="D6" s="161">
        <v>47625</v>
      </c>
      <c r="E6" s="162"/>
      <c r="F6" s="163">
        <v>47479</v>
      </c>
      <c r="G6" s="164"/>
      <c r="H6" s="165"/>
    </row>
    <row r="7" spans="1:8" x14ac:dyDescent="0.15">
      <c r="A7" s="146" t="s">
        <v>554</v>
      </c>
      <c r="B7" s="151"/>
      <c r="C7" s="152"/>
      <c r="D7" s="153">
        <v>31431</v>
      </c>
      <c r="E7" s="154"/>
      <c r="F7" s="155">
        <v>96248</v>
      </c>
      <c r="G7" s="156"/>
      <c r="H7" s="157"/>
    </row>
    <row r="8" spans="1:8" x14ac:dyDescent="0.15">
      <c r="A8" s="158"/>
      <c r="B8" s="159"/>
      <c r="C8" s="160"/>
      <c r="D8" s="161">
        <v>9308</v>
      </c>
      <c r="E8" s="162"/>
      <c r="F8" s="163">
        <v>55768</v>
      </c>
      <c r="G8" s="164"/>
      <c r="H8" s="165"/>
    </row>
    <row r="9" spans="1:8" x14ac:dyDescent="0.15">
      <c r="A9" s="146" t="s">
        <v>555</v>
      </c>
      <c r="B9" s="151"/>
      <c r="C9" s="152"/>
      <c r="D9" s="153">
        <v>18932</v>
      </c>
      <c r="E9" s="154"/>
      <c r="F9" s="155">
        <v>76413</v>
      </c>
      <c r="G9" s="156"/>
      <c r="H9" s="157"/>
    </row>
    <row r="10" spans="1:8" x14ac:dyDescent="0.15">
      <c r="A10" s="158"/>
      <c r="B10" s="159"/>
      <c r="C10" s="160"/>
      <c r="D10" s="161">
        <v>12122</v>
      </c>
      <c r="E10" s="162"/>
      <c r="F10" s="163">
        <v>39658</v>
      </c>
      <c r="G10" s="164"/>
      <c r="H10" s="165"/>
    </row>
    <row r="11" spans="1:8" x14ac:dyDescent="0.15">
      <c r="A11" s="146" t="s">
        <v>556</v>
      </c>
      <c r="B11" s="151"/>
      <c r="C11" s="152"/>
      <c r="D11" s="153">
        <v>35942</v>
      </c>
      <c r="E11" s="154"/>
      <c r="F11" s="155">
        <v>66481</v>
      </c>
      <c r="G11" s="156"/>
      <c r="H11" s="157"/>
    </row>
    <row r="12" spans="1:8" x14ac:dyDescent="0.15">
      <c r="A12" s="158"/>
      <c r="B12" s="159"/>
      <c r="C12" s="166"/>
      <c r="D12" s="161">
        <v>23910</v>
      </c>
      <c r="E12" s="162"/>
      <c r="F12" s="163">
        <v>36120</v>
      </c>
      <c r="G12" s="164"/>
      <c r="H12" s="165"/>
    </row>
    <row r="13" spans="1:8" x14ac:dyDescent="0.15">
      <c r="A13" s="146"/>
      <c r="B13" s="151"/>
      <c r="C13" s="152"/>
      <c r="D13" s="153">
        <v>47037</v>
      </c>
      <c r="E13" s="154"/>
      <c r="F13" s="155">
        <v>80016</v>
      </c>
      <c r="G13" s="167"/>
      <c r="H13" s="157"/>
    </row>
    <row r="14" spans="1:8" x14ac:dyDescent="0.15">
      <c r="A14" s="158"/>
      <c r="B14" s="159"/>
      <c r="C14" s="160"/>
      <c r="D14" s="161">
        <v>29587</v>
      </c>
      <c r="E14" s="162"/>
      <c r="F14" s="163">
        <v>44419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0.44</v>
      </c>
      <c r="C19" s="168">
        <f>ROUND(VALUE(SUBSTITUTE(実質収支比率等に係る経年分析!G$48,"▲","-")),2)</f>
        <v>0.5</v>
      </c>
      <c r="D19" s="168">
        <f>ROUND(VALUE(SUBSTITUTE(実質収支比率等に係る経年分析!H$48,"▲","-")),2)</f>
        <v>5</v>
      </c>
      <c r="E19" s="168">
        <f>ROUND(VALUE(SUBSTITUTE(実質収支比率等に係る経年分析!I$48,"▲","-")),2)</f>
        <v>7.33</v>
      </c>
      <c r="F19" s="168">
        <f>ROUND(VALUE(SUBSTITUTE(実質収支比率等に係る経年分析!J$48,"▲","-")),2)</f>
        <v>7.17</v>
      </c>
    </row>
    <row r="20" spans="1:11" x14ac:dyDescent="0.15">
      <c r="A20" s="168" t="s">
        <v>57</v>
      </c>
      <c r="B20" s="168">
        <f>ROUND(VALUE(SUBSTITUTE(実質収支比率等に係る経年分析!F$47,"▲","-")),2)</f>
        <v>2.82</v>
      </c>
      <c r="C20" s="168">
        <f>ROUND(VALUE(SUBSTITUTE(実質収支比率等に係る経年分析!G$47,"▲","-")),2)</f>
        <v>0.96</v>
      </c>
      <c r="D20" s="168">
        <f>ROUND(VALUE(SUBSTITUTE(実質収支比率等に係る経年分析!H$47,"▲","-")),2)</f>
        <v>2.39</v>
      </c>
      <c r="E20" s="168">
        <f>ROUND(VALUE(SUBSTITUTE(実質収支比率等に係る経年分析!I$47,"▲","-")),2)</f>
        <v>11.45</v>
      </c>
      <c r="F20" s="168">
        <f>ROUND(VALUE(SUBSTITUTE(実質収支比率等に係る経年分析!J$47,"▲","-")),2)</f>
        <v>20.399999999999999</v>
      </c>
    </row>
    <row r="21" spans="1:11" x14ac:dyDescent="0.15">
      <c r="A21" s="168" t="s">
        <v>58</v>
      </c>
      <c r="B21" s="168">
        <f>IF(ISNUMBER(VALUE(SUBSTITUTE(実質収支比率等に係る経年分析!F$49,"▲","-"))),ROUND(VALUE(SUBSTITUTE(実質収支比率等に係る経年分析!F$49,"▲","-")),2),NA())</f>
        <v>-0.09</v>
      </c>
      <c r="C21" s="168">
        <f>IF(ISNUMBER(VALUE(SUBSTITUTE(実質収支比率等に係る経年分析!G$49,"▲","-"))),ROUND(VALUE(SUBSTITUTE(実質収支比率等に係る経年分析!G$49,"▲","-")),2),NA())</f>
        <v>-1.81</v>
      </c>
      <c r="D21" s="168">
        <f>IF(ISNUMBER(VALUE(SUBSTITUTE(実質収支比率等に係る経年分析!H$49,"▲","-"))),ROUND(VALUE(SUBSTITUTE(実質収支比率等に係る経年分析!H$49,"▲","-")),2),NA())</f>
        <v>6</v>
      </c>
      <c r="E21" s="168">
        <f>IF(ISNUMBER(VALUE(SUBSTITUTE(実質収支比率等に係る経年分析!I$49,"▲","-"))),ROUND(VALUE(SUBSTITUTE(実質収支比率等に係る経年分析!I$49,"▲","-")),2),NA())</f>
        <v>11.95</v>
      </c>
      <c r="F21" s="168">
        <f>IF(ISNUMBER(VALUE(SUBSTITUTE(実質収支比率等に係る経年分析!J$49,"▲","-"))),ROUND(VALUE(SUBSTITUTE(実質収支比率等に係る経年分析!J$49,"▲","-")),2),NA())</f>
        <v>8.25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介護保険事業特別会計（保険事業勘定）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2.14</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1.42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1.73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0.34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0.28000000000000003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住宅新築資金等貸付事業特別会計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後期高齢者医療制度特別会計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0.02</v>
      </c>
    </row>
    <row r="34" spans="1:16" x14ac:dyDescent="0.15">
      <c r="A34" s="169" t="str">
        <f>IF(連結実質赤字比率に係る赤字・黒字の構成分析!C$36="",NA(),連結実質赤字比率に係る赤字・黒字の構成分析!C$36)</f>
        <v>水洗便所改造資金貸付事業特別会計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0.39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0.45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4.95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7.27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7.1</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11.77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13.64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628</v>
      </c>
      <c r="E42" s="170"/>
      <c r="F42" s="170"/>
      <c r="G42" s="170">
        <f>'実質公債費比率（分子）の構造'!L$52</f>
        <v>621</v>
      </c>
      <c r="H42" s="170"/>
      <c r="I42" s="170"/>
      <c r="J42" s="170">
        <f>'実質公債費比率（分子）の構造'!M$52</f>
        <v>623</v>
      </c>
      <c r="K42" s="170"/>
      <c r="L42" s="170"/>
      <c r="M42" s="170">
        <f>'実質公債費比率（分子）の構造'!N$52</f>
        <v>629</v>
      </c>
      <c r="N42" s="170"/>
      <c r="O42" s="170"/>
      <c r="P42" s="170">
        <f>'実質公債費比率（分子）の構造'!O$52</f>
        <v>622</v>
      </c>
    </row>
    <row r="43" spans="1:16" x14ac:dyDescent="0.15">
      <c r="A43" s="170" t="s">
        <v>66</v>
      </c>
      <c r="B43" s="170">
        <f>'実質公債費比率（分子）の構造'!K$51</f>
        <v>1</v>
      </c>
      <c r="C43" s="170"/>
      <c r="D43" s="170"/>
      <c r="E43" s="170">
        <f>'実質公債費比率（分子）の構造'!L$51</f>
        <v>3</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67</v>
      </c>
      <c r="C45" s="170"/>
      <c r="D45" s="170"/>
      <c r="E45" s="170">
        <f>'実質公債費比率（分子）の構造'!L$49</f>
        <v>62</v>
      </c>
      <c r="F45" s="170"/>
      <c r="G45" s="170"/>
      <c r="H45" s="170">
        <f>'実質公債費比率（分子）の構造'!M$49</f>
        <v>59</v>
      </c>
      <c r="I45" s="170"/>
      <c r="J45" s="170"/>
      <c r="K45" s="170">
        <f>'実質公債費比率（分子）の構造'!N$49</f>
        <v>38</v>
      </c>
      <c r="L45" s="170"/>
      <c r="M45" s="170"/>
      <c r="N45" s="170">
        <f>'実質公債費比率（分子）の構造'!O$49</f>
        <v>18</v>
      </c>
      <c r="O45" s="170"/>
      <c r="P45" s="170"/>
    </row>
    <row r="46" spans="1:16" x14ac:dyDescent="0.15">
      <c r="A46" s="170" t="s">
        <v>69</v>
      </c>
      <c r="B46" s="170">
        <f>'実質公債費比率（分子）の構造'!K$48</f>
        <v>227</v>
      </c>
      <c r="C46" s="170"/>
      <c r="D46" s="170"/>
      <c r="E46" s="170">
        <f>'実質公債費比率（分子）の構造'!L$48</f>
        <v>212</v>
      </c>
      <c r="F46" s="170"/>
      <c r="G46" s="170"/>
      <c r="H46" s="170">
        <f>'実質公債費比率（分子）の構造'!M$48</f>
        <v>203</v>
      </c>
      <c r="I46" s="170"/>
      <c r="J46" s="170"/>
      <c r="K46" s="170">
        <f>'実質公債費比率（分子）の構造'!N$48</f>
        <v>216</v>
      </c>
      <c r="L46" s="170"/>
      <c r="M46" s="170"/>
      <c r="N46" s="170">
        <f>'実質公債費比率（分子）の構造'!O$48</f>
        <v>180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1111</v>
      </c>
      <c r="C49" s="170"/>
      <c r="D49" s="170"/>
      <c r="E49" s="170">
        <f>'実質公債費比率（分子）の構造'!L$45</f>
        <v>1089</v>
      </c>
      <c r="F49" s="170"/>
      <c r="G49" s="170"/>
      <c r="H49" s="170">
        <f>'実質公債費比率（分子）の構造'!M$45</f>
        <v>901</v>
      </c>
      <c r="I49" s="170"/>
      <c r="J49" s="170"/>
      <c r="K49" s="170">
        <f>'実質公債費比率（分子）の構造'!N$45</f>
        <v>927</v>
      </c>
      <c r="L49" s="170"/>
      <c r="M49" s="170"/>
      <c r="N49" s="170">
        <f>'実質公債費比率（分子）の構造'!O$45</f>
        <v>899</v>
      </c>
      <c r="O49" s="170"/>
      <c r="P49" s="170"/>
    </row>
    <row r="50" spans="1:16" x14ac:dyDescent="0.15">
      <c r="A50" s="170" t="s">
        <v>73</v>
      </c>
      <c r="B50" s="170" t="e">
        <f>NA()</f>
        <v>#N/A</v>
      </c>
      <c r="C50" s="170">
        <f>IF(ISNUMBER('実質公債費比率（分子）の構造'!K$53),'実質公債費比率（分子）の構造'!K$53,NA())</f>
        <v>778</v>
      </c>
      <c r="D50" s="170" t="e">
        <f>NA()</f>
        <v>#N/A</v>
      </c>
      <c r="E50" s="170" t="e">
        <f>NA()</f>
        <v>#N/A</v>
      </c>
      <c r="F50" s="170">
        <f>IF(ISNUMBER('実質公債費比率（分子）の構造'!L$53),'実質公債費比率（分子）の構造'!L$53,NA())</f>
        <v>745</v>
      </c>
      <c r="G50" s="170" t="e">
        <f>NA()</f>
        <v>#N/A</v>
      </c>
      <c r="H50" s="170" t="e">
        <f>NA()</f>
        <v>#N/A</v>
      </c>
      <c r="I50" s="170">
        <f>IF(ISNUMBER('実質公債費比率（分子）の構造'!M$53),'実質公債費比率（分子）の構造'!M$53,NA())</f>
        <v>540</v>
      </c>
      <c r="J50" s="170" t="e">
        <f>NA()</f>
        <v>#N/A</v>
      </c>
      <c r="K50" s="170" t="e">
        <f>NA()</f>
        <v>#N/A</v>
      </c>
      <c r="L50" s="170">
        <f>IF(ISNUMBER('実質公債費比率（分子）の構造'!N$53),'実質公債費比率（分子）の構造'!N$53,NA())</f>
        <v>552</v>
      </c>
      <c r="M50" s="170" t="e">
        <f>NA()</f>
        <v>#N/A</v>
      </c>
      <c r="N50" s="170" t="e">
        <f>NA()</f>
        <v>#N/A</v>
      </c>
      <c r="O50" s="170">
        <f>IF(ISNUMBER('実質公債費比率（分子）の構造'!O$53),'実質公債費比率（分子）の構造'!O$53,NA())</f>
        <v>475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8269</v>
      </c>
      <c r="E56" s="169"/>
      <c r="F56" s="169"/>
      <c r="G56" s="169">
        <f>'将来負担比率（分子）の構造'!J$52</f>
        <v>7955</v>
      </c>
      <c r="H56" s="169"/>
      <c r="I56" s="169"/>
      <c r="J56" s="169">
        <f>'将来負担比率（分子）の構造'!K$52</f>
        <v>7669</v>
      </c>
      <c r="K56" s="169"/>
      <c r="L56" s="169"/>
      <c r="M56" s="169">
        <f>'将来負担比率（分子）の構造'!L$52</f>
        <v>7401</v>
      </c>
      <c r="N56" s="169"/>
      <c r="O56" s="169"/>
      <c r="P56" s="169">
        <f>'将来負担比率（分子）の構造'!M$52</f>
        <v>7157</v>
      </c>
    </row>
    <row r="57" spans="1:16" x14ac:dyDescent="0.15">
      <c r="A57" s="169" t="s">
        <v>44</v>
      </c>
      <c r="B57" s="169"/>
      <c r="C57" s="169"/>
      <c r="D57" s="169">
        <f>'将来負担比率（分子）の構造'!I$51</f>
        <v>6</v>
      </c>
      <c r="E57" s="169"/>
      <c r="F57" s="169"/>
      <c r="G57" s="169">
        <f>'将来負担比率（分子）の構造'!J$51</f>
        <v>3</v>
      </c>
      <c r="H57" s="169"/>
      <c r="I57" s="169"/>
      <c r="J57" s="169">
        <f>'将来負担比率（分子）の構造'!K$51</f>
        <v>1</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699</v>
      </c>
      <c r="E58" s="169"/>
      <c r="F58" s="169"/>
      <c r="G58" s="169">
        <f>'将来負担比率（分子）の構造'!J$50</f>
        <v>652</v>
      </c>
      <c r="H58" s="169"/>
      <c r="I58" s="169"/>
      <c r="J58" s="169">
        <f>'将来負担比率（分子）の構造'!K$50</f>
        <v>789</v>
      </c>
      <c r="K58" s="169"/>
      <c r="L58" s="169"/>
      <c r="M58" s="169">
        <f>'将来負担比率（分子）の構造'!L$50</f>
        <v>1232</v>
      </c>
      <c r="N58" s="169"/>
      <c r="O58" s="169"/>
      <c r="P58" s="169">
        <f>'将来負担比率（分子）の構造'!M$50</f>
        <v>1593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739</v>
      </c>
      <c r="C62" s="169"/>
      <c r="D62" s="169"/>
      <c r="E62" s="169">
        <f>'将来負担比率（分子）の構造'!J$45</f>
        <v>799</v>
      </c>
      <c r="F62" s="169"/>
      <c r="G62" s="169"/>
      <c r="H62" s="169">
        <f>'将来負担比率（分子）の構造'!K$45</f>
        <v>806</v>
      </c>
      <c r="I62" s="169"/>
      <c r="J62" s="169"/>
      <c r="K62" s="169">
        <f>'将来負担比率（分子）の構造'!L$45</f>
        <v>723</v>
      </c>
      <c r="L62" s="169"/>
      <c r="M62" s="169"/>
      <c r="N62" s="169">
        <f>'将来負担比率（分子）の構造'!M$45</f>
        <v>684</v>
      </c>
      <c r="O62" s="169"/>
      <c r="P62" s="169"/>
    </row>
    <row r="63" spans="1:16" x14ac:dyDescent="0.15">
      <c r="A63" s="169" t="s">
        <v>36</v>
      </c>
      <c r="B63" s="169">
        <f>'将来負担比率（分子）の構造'!I$44</f>
        <v>305</v>
      </c>
      <c r="C63" s="169"/>
      <c r="D63" s="169"/>
      <c r="E63" s="169">
        <f>'将来負担比率（分子）の構造'!J$44</f>
        <v>230</v>
      </c>
      <c r="F63" s="169"/>
      <c r="G63" s="169"/>
      <c r="H63" s="169">
        <f>'将来負担比率（分子）の構造'!K$44</f>
        <v>160</v>
      </c>
      <c r="I63" s="169"/>
      <c r="J63" s="169"/>
      <c r="K63" s="169">
        <f>'将来負担比率（分子）の構造'!L$44</f>
        <v>145</v>
      </c>
      <c r="L63" s="169"/>
      <c r="M63" s="169"/>
      <c r="N63" s="169">
        <f>'将来負担比率（分子）の構造'!M$44</f>
        <v>183</v>
      </c>
      <c r="O63" s="169"/>
      <c r="P63" s="169"/>
    </row>
    <row r="64" spans="1:16" x14ac:dyDescent="0.15">
      <c r="A64" s="169" t="s">
        <v>35</v>
      </c>
      <c r="B64" s="169">
        <f>'将来負担比率（分子）の構造'!I$43</f>
        <v>2853</v>
      </c>
      <c r="C64" s="169"/>
      <c r="D64" s="169"/>
      <c r="E64" s="169">
        <f>'将来負担比率（分子）の構造'!J$43</f>
        <v>2621</v>
      </c>
      <c r="F64" s="169"/>
      <c r="G64" s="169"/>
      <c r="H64" s="169">
        <f>'将来負担比率（分子）の構造'!K$43</f>
        <v>2372</v>
      </c>
      <c r="I64" s="169"/>
      <c r="J64" s="169"/>
      <c r="K64" s="169">
        <f>'将来負担比率（分子）の構造'!L$43</f>
        <v>2267</v>
      </c>
      <c r="L64" s="169"/>
      <c r="M64" s="169"/>
      <c r="N64" s="169">
        <f>'将来負担比率（分子）の構造'!M$43</f>
        <v>2045</v>
      </c>
      <c r="O64" s="169"/>
      <c r="P64" s="169"/>
    </row>
    <row r="65" spans="1:16" x14ac:dyDescent="0.15">
      <c r="A65" s="169" t="s">
        <v>34</v>
      </c>
      <c r="B65" s="169" t="str">
        <f>'将来負担比率（分子）の構造'!I$42</f>
        <v>-</v>
      </c>
      <c r="C65" s="169"/>
      <c r="D65" s="169"/>
      <c r="E65" s="169">
        <f>'将来負担比率（分子）の構造'!J$42</f>
        <v>117</v>
      </c>
      <c r="F65" s="169"/>
      <c r="G65" s="169"/>
      <c r="H65" s="169">
        <f>'将来負担比率（分子）の構造'!K$42</f>
        <v>90</v>
      </c>
      <c r="I65" s="169"/>
      <c r="J65" s="169"/>
      <c r="K65" s="169">
        <f>'将来負担比率（分子）の構造'!L$42</f>
        <v>193</v>
      </c>
      <c r="L65" s="169"/>
      <c r="M65" s="169"/>
      <c r="N65" s="169">
        <f>'将来負担比率（分子）の構造'!M$42</f>
        <v>594</v>
      </c>
      <c r="O65" s="169"/>
      <c r="P65" s="169"/>
    </row>
    <row r="66" spans="1:16" x14ac:dyDescent="0.15">
      <c r="A66" s="169" t="s">
        <v>33</v>
      </c>
      <c r="B66" s="169">
        <f>'将来負担比率（分子）の構造'!I$41</f>
        <v>12758</v>
      </c>
      <c r="C66" s="169"/>
      <c r="D66" s="169"/>
      <c r="E66" s="169">
        <f>'将来負担比率（分子）の構造'!J$41</f>
        <v>13118</v>
      </c>
      <c r="F66" s="169"/>
      <c r="G66" s="169"/>
      <c r="H66" s="169">
        <f>'将来負担比率（分子）の構造'!K$41</f>
        <v>12779</v>
      </c>
      <c r="I66" s="169"/>
      <c r="J66" s="169"/>
      <c r="K66" s="169">
        <f>'将来負担比率（分子）の構造'!L$41</f>
        <v>12307</v>
      </c>
      <c r="L66" s="169"/>
      <c r="M66" s="169"/>
      <c r="N66" s="169">
        <f>'将来負担比率（分子）の構造'!M$41</f>
        <v>11903</v>
      </c>
      <c r="O66" s="169"/>
      <c r="P66" s="169"/>
    </row>
    <row r="67" spans="1:16" x14ac:dyDescent="0.15">
      <c r="A67" s="169" t="s">
        <v>77</v>
      </c>
      <c r="B67" s="169" t="e">
        <f>NA()</f>
        <v>#N/A</v>
      </c>
      <c r="C67" s="169">
        <f>IF(ISNUMBER('将来負担比率（分子）の構造'!I$53), IF('将来負担比率（分子）の構造'!I$53 &lt; 0, 0, '将来負担比率（分子）の構造'!I$53), NA())</f>
        <v>7681</v>
      </c>
      <c r="D67" s="169" t="e">
        <f>NA()</f>
        <v>#N/A</v>
      </c>
      <c r="E67" s="169" t="e">
        <f>NA()</f>
        <v>#N/A</v>
      </c>
      <c r="F67" s="169">
        <f>IF(ISNUMBER('将来負担比率（分子）の構造'!J$53), IF('将来負担比率（分子）の構造'!J$53 &lt; 0, 0, '将来負担比率（分子）の構造'!J$53), NA())</f>
        <v>8274</v>
      </c>
      <c r="G67" s="169" t="e">
        <f>NA()</f>
        <v>#N/A</v>
      </c>
      <c r="H67" s="169" t="e">
        <f>NA()</f>
        <v>#N/A</v>
      </c>
      <c r="I67" s="169">
        <f>IF(ISNUMBER('将来負担比率（分子）の構造'!K$53), IF('将来負担比率（分子）の構造'!K$53 &lt; 0, 0, '将来負担比率（分子）の構造'!K$53), NA())</f>
        <v>7748</v>
      </c>
      <c r="J67" s="169" t="e">
        <f>NA()</f>
        <v>#N/A</v>
      </c>
      <c r="K67" s="169" t="e">
        <f>NA()</f>
        <v>#N/A</v>
      </c>
      <c r="L67" s="169">
        <f>IF(ISNUMBER('将来負担比率（分子）の構造'!L$53), IF('将来負担比率（分子）の構造'!L$53 &lt; 0, 0, '将来負担比率（分子）の構造'!L$53), NA())</f>
        <v>7002</v>
      </c>
      <c r="M67" s="169" t="e">
        <f>NA()</f>
        <v>#N/A</v>
      </c>
      <c r="N67" s="169" t="e">
        <f>NA()</f>
        <v>#N/A</v>
      </c>
      <c r="O67" s="169">
        <f>IF(ISNUMBER('将来負担比率（分子）の構造'!M$53), IF('将来負担比率（分子）の構造'!M$53 &lt; 0, 0, '将来負担比率（分子）の構造'!M$53), NA())</f>
        <v>6659</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108</v>
      </c>
      <c r="C72" s="173">
        <f>基金残高に係る経年分析!G55</f>
        <v>558</v>
      </c>
      <c r="D72" s="173">
        <f>基金残高に係る経年分析!H55</f>
        <v>966</v>
      </c>
    </row>
    <row r="73" spans="1:16" x14ac:dyDescent="0.15">
      <c r="A73" s="172" t="s">
        <v>80</v>
      </c>
      <c r="B73" s="173">
        <f>基金残高に係る経年分析!F56</f>
        <v>3</v>
      </c>
      <c r="C73" s="173">
        <f>基金残高に係る経年分析!G56</f>
        <v>3</v>
      </c>
      <c r="D73" s="173">
        <f>基金残高に係る経年分析!H56</f>
        <v>3</v>
      </c>
    </row>
    <row r="74" spans="1:16" x14ac:dyDescent="0.15">
      <c r="A74" s="172" t="s">
        <v>81</v>
      </c>
      <c r="B74" s="173">
        <f>基金残高に係る経年分析!F57</f>
        <v>20</v>
      </c>
      <c r="C74" s="173">
        <f>基金残高に係る経年分析!G57</f>
        <v>16</v>
      </c>
      <c r="D74" s="173">
        <f>基金残高に係る経年分析!H57</f>
        <v>18</v>
      </c>
    </row>
  </sheetData>
  <sheetProtection algorithmName="SHA-512" hashValue="QNZ1fBaTowFWShZsap9x4n7bPrkZkqK9dVnHN/DcAEW4MF0a5LHKt1wysAVjUXnrdDYytyUwEePzrENPnuVtYg==" saltValue="zYVmuUu/vI78DPsg2tb1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2032495</v>
      </c>
      <c r="S5" s="600"/>
      <c r="T5" s="600"/>
      <c r="U5" s="600"/>
      <c r="V5" s="600"/>
      <c r="W5" s="600"/>
      <c r="X5" s="600"/>
      <c r="Y5" s="601"/>
      <c r="Z5" s="602">
        <v>26.3</v>
      </c>
      <c r="AA5" s="602"/>
      <c r="AB5" s="602"/>
      <c r="AC5" s="602"/>
      <c r="AD5" s="603">
        <v>2032495</v>
      </c>
      <c r="AE5" s="603"/>
      <c r="AF5" s="603"/>
      <c r="AG5" s="603"/>
      <c r="AH5" s="603"/>
      <c r="AI5" s="603"/>
      <c r="AJ5" s="603"/>
      <c r="AK5" s="603"/>
      <c r="AL5" s="604">
        <v>42.7</v>
      </c>
      <c r="AM5" s="605"/>
      <c r="AN5" s="605"/>
      <c r="AO5" s="606"/>
      <c r="AP5" s="596" t="s">
        <v>230</v>
      </c>
      <c r="AQ5" s="597"/>
      <c r="AR5" s="597"/>
      <c r="AS5" s="597"/>
      <c r="AT5" s="597"/>
      <c r="AU5" s="597"/>
      <c r="AV5" s="597"/>
      <c r="AW5" s="597"/>
      <c r="AX5" s="597"/>
      <c r="AY5" s="597"/>
      <c r="AZ5" s="597"/>
      <c r="BA5" s="597"/>
      <c r="BB5" s="597"/>
      <c r="BC5" s="597"/>
      <c r="BD5" s="597"/>
      <c r="BE5" s="597"/>
      <c r="BF5" s="598"/>
      <c r="BG5" s="610">
        <v>2032495</v>
      </c>
      <c r="BH5" s="611"/>
      <c r="BI5" s="611"/>
      <c r="BJ5" s="611"/>
      <c r="BK5" s="611"/>
      <c r="BL5" s="611"/>
      <c r="BM5" s="611"/>
      <c r="BN5" s="612"/>
      <c r="BO5" s="613">
        <v>100</v>
      </c>
      <c r="BP5" s="613"/>
      <c r="BQ5" s="613"/>
      <c r="BR5" s="613"/>
      <c r="BS5" s="614" t="s">
        <v>131</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43503</v>
      </c>
      <c r="S6" s="611"/>
      <c r="T6" s="611"/>
      <c r="U6" s="611"/>
      <c r="V6" s="611"/>
      <c r="W6" s="611"/>
      <c r="X6" s="611"/>
      <c r="Y6" s="612"/>
      <c r="Z6" s="613">
        <v>0.6</v>
      </c>
      <c r="AA6" s="613"/>
      <c r="AB6" s="613"/>
      <c r="AC6" s="613"/>
      <c r="AD6" s="614">
        <v>43503</v>
      </c>
      <c r="AE6" s="614"/>
      <c r="AF6" s="614"/>
      <c r="AG6" s="614"/>
      <c r="AH6" s="614"/>
      <c r="AI6" s="614"/>
      <c r="AJ6" s="614"/>
      <c r="AK6" s="614"/>
      <c r="AL6" s="615">
        <v>0.9</v>
      </c>
      <c r="AM6" s="616"/>
      <c r="AN6" s="616"/>
      <c r="AO6" s="617"/>
      <c r="AP6" s="607" t="s">
        <v>235</v>
      </c>
      <c r="AQ6" s="608"/>
      <c r="AR6" s="608"/>
      <c r="AS6" s="608"/>
      <c r="AT6" s="608"/>
      <c r="AU6" s="608"/>
      <c r="AV6" s="608"/>
      <c r="AW6" s="608"/>
      <c r="AX6" s="608"/>
      <c r="AY6" s="608"/>
      <c r="AZ6" s="608"/>
      <c r="BA6" s="608"/>
      <c r="BB6" s="608"/>
      <c r="BC6" s="608"/>
      <c r="BD6" s="608"/>
      <c r="BE6" s="608"/>
      <c r="BF6" s="609"/>
      <c r="BG6" s="610">
        <v>2032495</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96183</v>
      </c>
      <c r="CS6" s="611"/>
      <c r="CT6" s="611"/>
      <c r="CU6" s="611"/>
      <c r="CV6" s="611"/>
      <c r="CW6" s="611"/>
      <c r="CX6" s="611"/>
      <c r="CY6" s="612"/>
      <c r="CZ6" s="604">
        <v>1.3</v>
      </c>
      <c r="DA6" s="605"/>
      <c r="DB6" s="605"/>
      <c r="DC6" s="621"/>
      <c r="DD6" s="619" t="s">
        <v>131</v>
      </c>
      <c r="DE6" s="611"/>
      <c r="DF6" s="611"/>
      <c r="DG6" s="611"/>
      <c r="DH6" s="611"/>
      <c r="DI6" s="611"/>
      <c r="DJ6" s="611"/>
      <c r="DK6" s="611"/>
      <c r="DL6" s="611"/>
      <c r="DM6" s="611"/>
      <c r="DN6" s="611"/>
      <c r="DO6" s="611"/>
      <c r="DP6" s="612"/>
      <c r="DQ6" s="619">
        <v>96183</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1309</v>
      </c>
      <c r="S7" s="611"/>
      <c r="T7" s="611"/>
      <c r="U7" s="611"/>
      <c r="V7" s="611"/>
      <c r="W7" s="611"/>
      <c r="X7" s="611"/>
      <c r="Y7" s="612"/>
      <c r="Z7" s="613">
        <v>0</v>
      </c>
      <c r="AA7" s="613"/>
      <c r="AB7" s="613"/>
      <c r="AC7" s="613"/>
      <c r="AD7" s="614">
        <v>1309</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1105309</v>
      </c>
      <c r="BH7" s="611"/>
      <c r="BI7" s="611"/>
      <c r="BJ7" s="611"/>
      <c r="BK7" s="611"/>
      <c r="BL7" s="611"/>
      <c r="BM7" s="611"/>
      <c r="BN7" s="612"/>
      <c r="BO7" s="613">
        <v>54.4</v>
      </c>
      <c r="BP7" s="613"/>
      <c r="BQ7" s="613"/>
      <c r="BR7" s="613"/>
      <c r="BS7" s="614" t="s">
        <v>131</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1387586</v>
      </c>
      <c r="CS7" s="611"/>
      <c r="CT7" s="611"/>
      <c r="CU7" s="611"/>
      <c r="CV7" s="611"/>
      <c r="CW7" s="611"/>
      <c r="CX7" s="611"/>
      <c r="CY7" s="612"/>
      <c r="CZ7" s="613">
        <v>18.8</v>
      </c>
      <c r="DA7" s="613"/>
      <c r="DB7" s="613"/>
      <c r="DC7" s="613"/>
      <c r="DD7" s="619">
        <v>8357</v>
      </c>
      <c r="DE7" s="611"/>
      <c r="DF7" s="611"/>
      <c r="DG7" s="611"/>
      <c r="DH7" s="611"/>
      <c r="DI7" s="611"/>
      <c r="DJ7" s="611"/>
      <c r="DK7" s="611"/>
      <c r="DL7" s="611"/>
      <c r="DM7" s="611"/>
      <c r="DN7" s="611"/>
      <c r="DO7" s="611"/>
      <c r="DP7" s="612"/>
      <c r="DQ7" s="619">
        <v>1287120</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27765</v>
      </c>
      <c r="S8" s="611"/>
      <c r="T8" s="611"/>
      <c r="U8" s="611"/>
      <c r="V8" s="611"/>
      <c r="W8" s="611"/>
      <c r="X8" s="611"/>
      <c r="Y8" s="612"/>
      <c r="Z8" s="613">
        <v>0.4</v>
      </c>
      <c r="AA8" s="613"/>
      <c r="AB8" s="613"/>
      <c r="AC8" s="613"/>
      <c r="AD8" s="614">
        <v>27765</v>
      </c>
      <c r="AE8" s="614"/>
      <c r="AF8" s="614"/>
      <c r="AG8" s="614"/>
      <c r="AH8" s="614"/>
      <c r="AI8" s="614"/>
      <c r="AJ8" s="614"/>
      <c r="AK8" s="614"/>
      <c r="AL8" s="615">
        <v>0.6</v>
      </c>
      <c r="AM8" s="616"/>
      <c r="AN8" s="616"/>
      <c r="AO8" s="617"/>
      <c r="AP8" s="607" t="s">
        <v>241</v>
      </c>
      <c r="AQ8" s="608"/>
      <c r="AR8" s="608"/>
      <c r="AS8" s="608"/>
      <c r="AT8" s="608"/>
      <c r="AU8" s="608"/>
      <c r="AV8" s="608"/>
      <c r="AW8" s="608"/>
      <c r="AX8" s="608"/>
      <c r="AY8" s="608"/>
      <c r="AZ8" s="608"/>
      <c r="BA8" s="608"/>
      <c r="BB8" s="608"/>
      <c r="BC8" s="608"/>
      <c r="BD8" s="608"/>
      <c r="BE8" s="608"/>
      <c r="BF8" s="609"/>
      <c r="BG8" s="610">
        <v>29737</v>
      </c>
      <c r="BH8" s="611"/>
      <c r="BI8" s="611"/>
      <c r="BJ8" s="611"/>
      <c r="BK8" s="611"/>
      <c r="BL8" s="611"/>
      <c r="BM8" s="611"/>
      <c r="BN8" s="612"/>
      <c r="BO8" s="613">
        <v>1.5</v>
      </c>
      <c r="BP8" s="613"/>
      <c r="BQ8" s="613"/>
      <c r="BR8" s="613"/>
      <c r="BS8" s="614" t="s">
        <v>131</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2399692</v>
      </c>
      <c r="CS8" s="611"/>
      <c r="CT8" s="611"/>
      <c r="CU8" s="611"/>
      <c r="CV8" s="611"/>
      <c r="CW8" s="611"/>
      <c r="CX8" s="611"/>
      <c r="CY8" s="612"/>
      <c r="CZ8" s="613">
        <v>32.5</v>
      </c>
      <c r="DA8" s="613"/>
      <c r="DB8" s="613"/>
      <c r="DC8" s="613"/>
      <c r="DD8" s="619">
        <v>5527</v>
      </c>
      <c r="DE8" s="611"/>
      <c r="DF8" s="611"/>
      <c r="DG8" s="611"/>
      <c r="DH8" s="611"/>
      <c r="DI8" s="611"/>
      <c r="DJ8" s="611"/>
      <c r="DK8" s="611"/>
      <c r="DL8" s="611"/>
      <c r="DM8" s="611"/>
      <c r="DN8" s="611"/>
      <c r="DO8" s="611"/>
      <c r="DP8" s="612"/>
      <c r="DQ8" s="619">
        <v>1326451</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19405</v>
      </c>
      <c r="S9" s="611"/>
      <c r="T9" s="611"/>
      <c r="U9" s="611"/>
      <c r="V9" s="611"/>
      <c r="W9" s="611"/>
      <c r="X9" s="611"/>
      <c r="Y9" s="612"/>
      <c r="Z9" s="613">
        <v>0.3</v>
      </c>
      <c r="AA9" s="613"/>
      <c r="AB9" s="613"/>
      <c r="AC9" s="613"/>
      <c r="AD9" s="614">
        <v>19405</v>
      </c>
      <c r="AE9" s="614"/>
      <c r="AF9" s="614"/>
      <c r="AG9" s="614"/>
      <c r="AH9" s="614"/>
      <c r="AI9" s="614"/>
      <c r="AJ9" s="614"/>
      <c r="AK9" s="614"/>
      <c r="AL9" s="615">
        <v>0.4</v>
      </c>
      <c r="AM9" s="616"/>
      <c r="AN9" s="616"/>
      <c r="AO9" s="617"/>
      <c r="AP9" s="607" t="s">
        <v>244</v>
      </c>
      <c r="AQ9" s="608"/>
      <c r="AR9" s="608"/>
      <c r="AS9" s="608"/>
      <c r="AT9" s="608"/>
      <c r="AU9" s="608"/>
      <c r="AV9" s="608"/>
      <c r="AW9" s="608"/>
      <c r="AX9" s="608"/>
      <c r="AY9" s="608"/>
      <c r="AZ9" s="608"/>
      <c r="BA9" s="608"/>
      <c r="BB9" s="608"/>
      <c r="BC9" s="608"/>
      <c r="BD9" s="608"/>
      <c r="BE9" s="608"/>
      <c r="BF9" s="609"/>
      <c r="BG9" s="610">
        <v>957479</v>
      </c>
      <c r="BH9" s="611"/>
      <c r="BI9" s="611"/>
      <c r="BJ9" s="611"/>
      <c r="BK9" s="611"/>
      <c r="BL9" s="611"/>
      <c r="BM9" s="611"/>
      <c r="BN9" s="612"/>
      <c r="BO9" s="613">
        <v>47.1</v>
      </c>
      <c r="BP9" s="613"/>
      <c r="BQ9" s="613"/>
      <c r="BR9" s="613"/>
      <c r="BS9" s="614" t="s">
        <v>131</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790513</v>
      </c>
      <c r="CS9" s="611"/>
      <c r="CT9" s="611"/>
      <c r="CU9" s="611"/>
      <c r="CV9" s="611"/>
      <c r="CW9" s="611"/>
      <c r="CX9" s="611"/>
      <c r="CY9" s="612"/>
      <c r="CZ9" s="613">
        <v>10.7</v>
      </c>
      <c r="DA9" s="613"/>
      <c r="DB9" s="613"/>
      <c r="DC9" s="613"/>
      <c r="DD9" s="619">
        <v>68633</v>
      </c>
      <c r="DE9" s="611"/>
      <c r="DF9" s="611"/>
      <c r="DG9" s="611"/>
      <c r="DH9" s="611"/>
      <c r="DI9" s="611"/>
      <c r="DJ9" s="611"/>
      <c r="DK9" s="611"/>
      <c r="DL9" s="611"/>
      <c r="DM9" s="611"/>
      <c r="DN9" s="611"/>
      <c r="DO9" s="611"/>
      <c r="DP9" s="612"/>
      <c r="DQ9" s="619">
        <v>563497</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27939</v>
      </c>
      <c r="BH10" s="611"/>
      <c r="BI10" s="611"/>
      <c r="BJ10" s="611"/>
      <c r="BK10" s="611"/>
      <c r="BL10" s="611"/>
      <c r="BM10" s="611"/>
      <c r="BN10" s="612"/>
      <c r="BO10" s="613">
        <v>1.4</v>
      </c>
      <c r="BP10" s="613"/>
      <c r="BQ10" s="613"/>
      <c r="BR10" s="613"/>
      <c r="BS10" s="614" t="s">
        <v>131</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131</v>
      </c>
      <c r="CS10" s="611"/>
      <c r="CT10" s="611"/>
      <c r="CU10" s="611"/>
      <c r="CV10" s="611"/>
      <c r="CW10" s="611"/>
      <c r="CX10" s="611"/>
      <c r="CY10" s="612"/>
      <c r="CZ10" s="613" t="s">
        <v>131</v>
      </c>
      <c r="DA10" s="613"/>
      <c r="DB10" s="613"/>
      <c r="DC10" s="613"/>
      <c r="DD10" s="619" t="s">
        <v>131</v>
      </c>
      <c r="DE10" s="611"/>
      <c r="DF10" s="611"/>
      <c r="DG10" s="611"/>
      <c r="DH10" s="611"/>
      <c r="DI10" s="611"/>
      <c r="DJ10" s="611"/>
      <c r="DK10" s="611"/>
      <c r="DL10" s="611"/>
      <c r="DM10" s="611"/>
      <c r="DN10" s="611"/>
      <c r="DO10" s="611"/>
      <c r="DP10" s="612"/>
      <c r="DQ10" s="619" t="s">
        <v>131</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359769</v>
      </c>
      <c r="S11" s="611"/>
      <c r="T11" s="611"/>
      <c r="U11" s="611"/>
      <c r="V11" s="611"/>
      <c r="W11" s="611"/>
      <c r="X11" s="611"/>
      <c r="Y11" s="612"/>
      <c r="Z11" s="615">
        <v>4.5999999999999996</v>
      </c>
      <c r="AA11" s="616"/>
      <c r="AB11" s="616"/>
      <c r="AC11" s="622"/>
      <c r="AD11" s="619">
        <v>359769</v>
      </c>
      <c r="AE11" s="611"/>
      <c r="AF11" s="611"/>
      <c r="AG11" s="611"/>
      <c r="AH11" s="611"/>
      <c r="AI11" s="611"/>
      <c r="AJ11" s="611"/>
      <c r="AK11" s="612"/>
      <c r="AL11" s="615">
        <v>7.6</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90154</v>
      </c>
      <c r="BH11" s="611"/>
      <c r="BI11" s="611"/>
      <c r="BJ11" s="611"/>
      <c r="BK11" s="611"/>
      <c r="BL11" s="611"/>
      <c r="BM11" s="611"/>
      <c r="BN11" s="612"/>
      <c r="BO11" s="613">
        <v>4.4000000000000004</v>
      </c>
      <c r="BP11" s="613"/>
      <c r="BQ11" s="613"/>
      <c r="BR11" s="613"/>
      <c r="BS11" s="614" t="s">
        <v>131</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73131</v>
      </c>
      <c r="CS11" s="611"/>
      <c r="CT11" s="611"/>
      <c r="CU11" s="611"/>
      <c r="CV11" s="611"/>
      <c r="CW11" s="611"/>
      <c r="CX11" s="611"/>
      <c r="CY11" s="612"/>
      <c r="CZ11" s="613">
        <v>1</v>
      </c>
      <c r="DA11" s="613"/>
      <c r="DB11" s="613"/>
      <c r="DC11" s="613"/>
      <c r="DD11" s="619">
        <v>43117</v>
      </c>
      <c r="DE11" s="611"/>
      <c r="DF11" s="611"/>
      <c r="DG11" s="611"/>
      <c r="DH11" s="611"/>
      <c r="DI11" s="611"/>
      <c r="DJ11" s="611"/>
      <c r="DK11" s="611"/>
      <c r="DL11" s="611"/>
      <c r="DM11" s="611"/>
      <c r="DN11" s="611"/>
      <c r="DO11" s="611"/>
      <c r="DP11" s="612"/>
      <c r="DQ11" s="619">
        <v>22452</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131</v>
      </c>
      <c r="AE12" s="614"/>
      <c r="AF12" s="614"/>
      <c r="AG12" s="614"/>
      <c r="AH12" s="614"/>
      <c r="AI12" s="614"/>
      <c r="AJ12" s="614"/>
      <c r="AK12" s="614"/>
      <c r="AL12" s="615" t="s">
        <v>131</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796166</v>
      </c>
      <c r="BH12" s="611"/>
      <c r="BI12" s="611"/>
      <c r="BJ12" s="611"/>
      <c r="BK12" s="611"/>
      <c r="BL12" s="611"/>
      <c r="BM12" s="611"/>
      <c r="BN12" s="612"/>
      <c r="BO12" s="613">
        <v>39.200000000000003</v>
      </c>
      <c r="BP12" s="613"/>
      <c r="BQ12" s="613"/>
      <c r="BR12" s="613"/>
      <c r="BS12" s="614" t="s">
        <v>131</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67395</v>
      </c>
      <c r="CS12" s="611"/>
      <c r="CT12" s="611"/>
      <c r="CU12" s="611"/>
      <c r="CV12" s="611"/>
      <c r="CW12" s="611"/>
      <c r="CX12" s="611"/>
      <c r="CY12" s="612"/>
      <c r="CZ12" s="613">
        <v>0.9</v>
      </c>
      <c r="DA12" s="613"/>
      <c r="DB12" s="613"/>
      <c r="DC12" s="613"/>
      <c r="DD12" s="619" t="s">
        <v>131</v>
      </c>
      <c r="DE12" s="611"/>
      <c r="DF12" s="611"/>
      <c r="DG12" s="611"/>
      <c r="DH12" s="611"/>
      <c r="DI12" s="611"/>
      <c r="DJ12" s="611"/>
      <c r="DK12" s="611"/>
      <c r="DL12" s="611"/>
      <c r="DM12" s="611"/>
      <c r="DN12" s="611"/>
      <c r="DO12" s="611"/>
      <c r="DP12" s="612"/>
      <c r="DQ12" s="619">
        <v>67395</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796166</v>
      </c>
      <c r="BH13" s="611"/>
      <c r="BI13" s="611"/>
      <c r="BJ13" s="611"/>
      <c r="BK13" s="611"/>
      <c r="BL13" s="611"/>
      <c r="BM13" s="611"/>
      <c r="BN13" s="612"/>
      <c r="BO13" s="613">
        <v>39.200000000000003</v>
      </c>
      <c r="BP13" s="613"/>
      <c r="BQ13" s="613"/>
      <c r="BR13" s="613"/>
      <c r="BS13" s="614" t="s">
        <v>131</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807598</v>
      </c>
      <c r="CS13" s="611"/>
      <c r="CT13" s="611"/>
      <c r="CU13" s="611"/>
      <c r="CV13" s="611"/>
      <c r="CW13" s="611"/>
      <c r="CX13" s="611"/>
      <c r="CY13" s="612"/>
      <c r="CZ13" s="613">
        <v>10.9</v>
      </c>
      <c r="DA13" s="613"/>
      <c r="DB13" s="613"/>
      <c r="DC13" s="613"/>
      <c r="DD13" s="619">
        <v>395972</v>
      </c>
      <c r="DE13" s="611"/>
      <c r="DF13" s="611"/>
      <c r="DG13" s="611"/>
      <c r="DH13" s="611"/>
      <c r="DI13" s="611"/>
      <c r="DJ13" s="611"/>
      <c r="DK13" s="611"/>
      <c r="DL13" s="611"/>
      <c r="DM13" s="611"/>
      <c r="DN13" s="611"/>
      <c r="DO13" s="611"/>
      <c r="DP13" s="612"/>
      <c r="DQ13" s="619">
        <v>452046</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230</v>
      </c>
      <c r="S14" s="611"/>
      <c r="T14" s="611"/>
      <c r="U14" s="611"/>
      <c r="V14" s="611"/>
      <c r="W14" s="611"/>
      <c r="X14" s="611"/>
      <c r="Y14" s="612"/>
      <c r="Z14" s="613">
        <v>0</v>
      </c>
      <c r="AA14" s="613"/>
      <c r="AB14" s="613"/>
      <c r="AC14" s="613"/>
      <c r="AD14" s="614">
        <v>230</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42578</v>
      </c>
      <c r="BH14" s="611"/>
      <c r="BI14" s="611"/>
      <c r="BJ14" s="611"/>
      <c r="BK14" s="611"/>
      <c r="BL14" s="611"/>
      <c r="BM14" s="611"/>
      <c r="BN14" s="612"/>
      <c r="BO14" s="613">
        <v>2.1</v>
      </c>
      <c r="BP14" s="613"/>
      <c r="BQ14" s="613"/>
      <c r="BR14" s="613"/>
      <c r="BS14" s="614" t="s">
        <v>131</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241024</v>
      </c>
      <c r="CS14" s="611"/>
      <c r="CT14" s="611"/>
      <c r="CU14" s="611"/>
      <c r="CV14" s="611"/>
      <c r="CW14" s="611"/>
      <c r="CX14" s="611"/>
      <c r="CY14" s="612"/>
      <c r="CZ14" s="613">
        <v>3.3</v>
      </c>
      <c r="DA14" s="613"/>
      <c r="DB14" s="613"/>
      <c r="DC14" s="613"/>
      <c r="DD14" s="619">
        <v>472</v>
      </c>
      <c r="DE14" s="611"/>
      <c r="DF14" s="611"/>
      <c r="DG14" s="611"/>
      <c r="DH14" s="611"/>
      <c r="DI14" s="611"/>
      <c r="DJ14" s="611"/>
      <c r="DK14" s="611"/>
      <c r="DL14" s="611"/>
      <c r="DM14" s="611"/>
      <c r="DN14" s="611"/>
      <c r="DO14" s="611"/>
      <c r="DP14" s="612"/>
      <c r="DQ14" s="619">
        <v>239283</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88442</v>
      </c>
      <c r="BH15" s="611"/>
      <c r="BI15" s="611"/>
      <c r="BJ15" s="611"/>
      <c r="BK15" s="611"/>
      <c r="BL15" s="611"/>
      <c r="BM15" s="611"/>
      <c r="BN15" s="612"/>
      <c r="BO15" s="613">
        <v>4.4000000000000004</v>
      </c>
      <c r="BP15" s="613"/>
      <c r="BQ15" s="613"/>
      <c r="BR15" s="613"/>
      <c r="BS15" s="614" t="s">
        <v>131</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618510</v>
      </c>
      <c r="CS15" s="611"/>
      <c r="CT15" s="611"/>
      <c r="CU15" s="611"/>
      <c r="CV15" s="611"/>
      <c r="CW15" s="611"/>
      <c r="CX15" s="611"/>
      <c r="CY15" s="612"/>
      <c r="CZ15" s="613">
        <v>8.4</v>
      </c>
      <c r="DA15" s="613"/>
      <c r="DB15" s="613"/>
      <c r="DC15" s="613"/>
      <c r="DD15" s="619">
        <v>91270</v>
      </c>
      <c r="DE15" s="611"/>
      <c r="DF15" s="611"/>
      <c r="DG15" s="611"/>
      <c r="DH15" s="611"/>
      <c r="DI15" s="611"/>
      <c r="DJ15" s="611"/>
      <c r="DK15" s="611"/>
      <c r="DL15" s="611"/>
      <c r="DM15" s="611"/>
      <c r="DN15" s="611"/>
      <c r="DO15" s="611"/>
      <c r="DP15" s="612"/>
      <c r="DQ15" s="619">
        <v>522931</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6250</v>
      </c>
      <c r="S16" s="611"/>
      <c r="T16" s="611"/>
      <c r="U16" s="611"/>
      <c r="V16" s="611"/>
      <c r="W16" s="611"/>
      <c r="X16" s="611"/>
      <c r="Y16" s="612"/>
      <c r="Z16" s="613">
        <v>0.1</v>
      </c>
      <c r="AA16" s="613"/>
      <c r="AB16" s="613"/>
      <c r="AC16" s="613"/>
      <c r="AD16" s="614">
        <v>6250</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t="s">
        <v>131</v>
      </c>
      <c r="CS16" s="611"/>
      <c r="CT16" s="611"/>
      <c r="CU16" s="611"/>
      <c r="CV16" s="611"/>
      <c r="CW16" s="611"/>
      <c r="CX16" s="611"/>
      <c r="CY16" s="612"/>
      <c r="CZ16" s="613" t="s">
        <v>131</v>
      </c>
      <c r="DA16" s="613"/>
      <c r="DB16" s="613"/>
      <c r="DC16" s="613"/>
      <c r="DD16" s="619" t="s">
        <v>131</v>
      </c>
      <c r="DE16" s="611"/>
      <c r="DF16" s="611"/>
      <c r="DG16" s="611"/>
      <c r="DH16" s="611"/>
      <c r="DI16" s="611"/>
      <c r="DJ16" s="611"/>
      <c r="DK16" s="611"/>
      <c r="DL16" s="611"/>
      <c r="DM16" s="611"/>
      <c r="DN16" s="611"/>
      <c r="DO16" s="611"/>
      <c r="DP16" s="612"/>
      <c r="DQ16" s="619" t="s">
        <v>131</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22063</v>
      </c>
      <c r="S17" s="611"/>
      <c r="T17" s="611"/>
      <c r="U17" s="611"/>
      <c r="V17" s="611"/>
      <c r="W17" s="611"/>
      <c r="X17" s="611"/>
      <c r="Y17" s="612"/>
      <c r="Z17" s="613">
        <v>0.3</v>
      </c>
      <c r="AA17" s="613"/>
      <c r="AB17" s="613"/>
      <c r="AC17" s="613"/>
      <c r="AD17" s="614">
        <v>22063</v>
      </c>
      <c r="AE17" s="614"/>
      <c r="AF17" s="614"/>
      <c r="AG17" s="614"/>
      <c r="AH17" s="614"/>
      <c r="AI17" s="614"/>
      <c r="AJ17" s="614"/>
      <c r="AK17" s="614"/>
      <c r="AL17" s="615">
        <v>0.5</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899121</v>
      </c>
      <c r="CS17" s="611"/>
      <c r="CT17" s="611"/>
      <c r="CU17" s="611"/>
      <c r="CV17" s="611"/>
      <c r="CW17" s="611"/>
      <c r="CX17" s="611"/>
      <c r="CY17" s="612"/>
      <c r="CZ17" s="613">
        <v>12.2</v>
      </c>
      <c r="DA17" s="613"/>
      <c r="DB17" s="613"/>
      <c r="DC17" s="613"/>
      <c r="DD17" s="619" t="s">
        <v>131</v>
      </c>
      <c r="DE17" s="611"/>
      <c r="DF17" s="611"/>
      <c r="DG17" s="611"/>
      <c r="DH17" s="611"/>
      <c r="DI17" s="611"/>
      <c r="DJ17" s="611"/>
      <c r="DK17" s="611"/>
      <c r="DL17" s="611"/>
      <c r="DM17" s="611"/>
      <c r="DN17" s="611"/>
      <c r="DO17" s="611"/>
      <c r="DP17" s="612"/>
      <c r="DQ17" s="619">
        <v>899121</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13272</v>
      </c>
      <c r="S18" s="611"/>
      <c r="T18" s="611"/>
      <c r="U18" s="611"/>
      <c r="V18" s="611"/>
      <c r="W18" s="611"/>
      <c r="X18" s="611"/>
      <c r="Y18" s="612"/>
      <c r="Z18" s="613">
        <v>0.2</v>
      </c>
      <c r="AA18" s="613"/>
      <c r="AB18" s="613"/>
      <c r="AC18" s="613"/>
      <c r="AD18" s="614">
        <v>13272</v>
      </c>
      <c r="AE18" s="614"/>
      <c r="AF18" s="614"/>
      <c r="AG18" s="614"/>
      <c r="AH18" s="614"/>
      <c r="AI18" s="614"/>
      <c r="AJ18" s="614"/>
      <c r="AK18" s="614"/>
      <c r="AL18" s="615">
        <v>0.3</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13133</v>
      </c>
      <c r="S19" s="611"/>
      <c r="T19" s="611"/>
      <c r="U19" s="611"/>
      <c r="V19" s="611"/>
      <c r="W19" s="611"/>
      <c r="X19" s="611"/>
      <c r="Y19" s="612"/>
      <c r="Z19" s="613">
        <v>0.2</v>
      </c>
      <c r="AA19" s="613"/>
      <c r="AB19" s="613"/>
      <c r="AC19" s="613"/>
      <c r="AD19" s="614">
        <v>13133</v>
      </c>
      <c r="AE19" s="614"/>
      <c r="AF19" s="614"/>
      <c r="AG19" s="614"/>
      <c r="AH19" s="614"/>
      <c r="AI19" s="614"/>
      <c r="AJ19" s="614"/>
      <c r="AK19" s="614"/>
      <c r="AL19" s="615">
        <v>0.3</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t="s">
        <v>131</v>
      </c>
      <c r="BH19" s="611"/>
      <c r="BI19" s="611"/>
      <c r="BJ19" s="611"/>
      <c r="BK19" s="611"/>
      <c r="BL19" s="611"/>
      <c r="BM19" s="611"/>
      <c r="BN19" s="612"/>
      <c r="BO19" s="613" t="s">
        <v>131</v>
      </c>
      <c r="BP19" s="613"/>
      <c r="BQ19" s="613"/>
      <c r="BR19" s="613"/>
      <c r="BS19" s="614" t="s">
        <v>131</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139</v>
      </c>
      <c r="S20" s="611"/>
      <c r="T20" s="611"/>
      <c r="U20" s="611"/>
      <c r="V20" s="611"/>
      <c r="W20" s="611"/>
      <c r="X20" s="611"/>
      <c r="Y20" s="612"/>
      <c r="Z20" s="613">
        <v>0</v>
      </c>
      <c r="AA20" s="613"/>
      <c r="AB20" s="613"/>
      <c r="AC20" s="613"/>
      <c r="AD20" s="614">
        <v>139</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131</v>
      </c>
      <c r="BP20" s="613"/>
      <c r="BQ20" s="613"/>
      <c r="BR20" s="613"/>
      <c r="BS20" s="614" t="s">
        <v>131</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7380753</v>
      </c>
      <c r="CS20" s="611"/>
      <c r="CT20" s="611"/>
      <c r="CU20" s="611"/>
      <c r="CV20" s="611"/>
      <c r="CW20" s="611"/>
      <c r="CX20" s="611"/>
      <c r="CY20" s="612"/>
      <c r="CZ20" s="613">
        <v>100</v>
      </c>
      <c r="DA20" s="613"/>
      <c r="DB20" s="613"/>
      <c r="DC20" s="613"/>
      <c r="DD20" s="619">
        <v>613348</v>
      </c>
      <c r="DE20" s="611"/>
      <c r="DF20" s="611"/>
      <c r="DG20" s="611"/>
      <c r="DH20" s="611"/>
      <c r="DI20" s="611"/>
      <c r="DJ20" s="611"/>
      <c r="DK20" s="611"/>
      <c r="DL20" s="611"/>
      <c r="DM20" s="611"/>
      <c r="DN20" s="611"/>
      <c r="DO20" s="611"/>
      <c r="DP20" s="612"/>
      <c r="DQ20" s="619">
        <v>5476479</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2535276</v>
      </c>
      <c r="S21" s="611"/>
      <c r="T21" s="611"/>
      <c r="U21" s="611"/>
      <c r="V21" s="611"/>
      <c r="W21" s="611"/>
      <c r="X21" s="611"/>
      <c r="Y21" s="612"/>
      <c r="Z21" s="613">
        <v>32.799999999999997</v>
      </c>
      <c r="AA21" s="613"/>
      <c r="AB21" s="613"/>
      <c r="AC21" s="613"/>
      <c r="AD21" s="614">
        <v>2200205</v>
      </c>
      <c r="AE21" s="614"/>
      <c r="AF21" s="614"/>
      <c r="AG21" s="614"/>
      <c r="AH21" s="614"/>
      <c r="AI21" s="614"/>
      <c r="AJ21" s="614"/>
      <c r="AK21" s="614"/>
      <c r="AL21" s="615">
        <v>46.2</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2200205</v>
      </c>
      <c r="S22" s="611"/>
      <c r="T22" s="611"/>
      <c r="U22" s="611"/>
      <c r="V22" s="611"/>
      <c r="W22" s="611"/>
      <c r="X22" s="611"/>
      <c r="Y22" s="612"/>
      <c r="Z22" s="613">
        <v>28.4</v>
      </c>
      <c r="AA22" s="613"/>
      <c r="AB22" s="613"/>
      <c r="AC22" s="613"/>
      <c r="AD22" s="614">
        <v>2200205</v>
      </c>
      <c r="AE22" s="614"/>
      <c r="AF22" s="614"/>
      <c r="AG22" s="614"/>
      <c r="AH22" s="614"/>
      <c r="AI22" s="614"/>
      <c r="AJ22" s="614"/>
      <c r="AK22" s="614"/>
      <c r="AL22" s="615">
        <v>46.2</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335071</v>
      </c>
      <c r="S23" s="611"/>
      <c r="T23" s="611"/>
      <c r="U23" s="611"/>
      <c r="V23" s="611"/>
      <c r="W23" s="611"/>
      <c r="X23" s="611"/>
      <c r="Y23" s="612"/>
      <c r="Z23" s="613">
        <v>4.3</v>
      </c>
      <c r="AA23" s="613"/>
      <c r="AB23" s="613"/>
      <c r="AC23" s="613"/>
      <c r="AD23" s="614" t="s">
        <v>131</v>
      </c>
      <c r="AE23" s="614"/>
      <c r="AF23" s="614"/>
      <c r="AG23" s="614"/>
      <c r="AH23" s="614"/>
      <c r="AI23" s="614"/>
      <c r="AJ23" s="614"/>
      <c r="AK23" s="614"/>
      <c r="AL23" s="615" t="s">
        <v>131</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131</v>
      </c>
      <c r="AA24" s="613"/>
      <c r="AB24" s="613"/>
      <c r="AC24" s="613"/>
      <c r="AD24" s="614" t="s">
        <v>131</v>
      </c>
      <c r="AE24" s="614"/>
      <c r="AF24" s="614"/>
      <c r="AG24" s="614"/>
      <c r="AH24" s="614"/>
      <c r="AI24" s="614"/>
      <c r="AJ24" s="614"/>
      <c r="AK24" s="614"/>
      <c r="AL24" s="615" t="s">
        <v>131</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3575145</v>
      </c>
      <c r="CS24" s="600"/>
      <c r="CT24" s="600"/>
      <c r="CU24" s="600"/>
      <c r="CV24" s="600"/>
      <c r="CW24" s="600"/>
      <c r="CX24" s="600"/>
      <c r="CY24" s="601"/>
      <c r="CZ24" s="604">
        <v>48.4</v>
      </c>
      <c r="DA24" s="605"/>
      <c r="DB24" s="605"/>
      <c r="DC24" s="621"/>
      <c r="DD24" s="645">
        <v>2571163</v>
      </c>
      <c r="DE24" s="600"/>
      <c r="DF24" s="600"/>
      <c r="DG24" s="600"/>
      <c r="DH24" s="600"/>
      <c r="DI24" s="600"/>
      <c r="DJ24" s="600"/>
      <c r="DK24" s="601"/>
      <c r="DL24" s="645">
        <v>2505701</v>
      </c>
      <c r="DM24" s="600"/>
      <c r="DN24" s="600"/>
      <c r="DO24" s="600"/>
      <c r="DP24" s="600"/>
      <c r="DQ24" s="600"/>
      <c r="DR24" s="600"/>
      <c r="DS24" s="600"/>
      <c r="DT24" s="600"/>
      <c r="DU24" s="600"/>
      <c r="DV24" s="601"/>
      <c r="DW24" s="604">
        <v>51.7</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5061337</v>
      </c>
      <c r="S25" s="611"/>
      <c r="T25" s="611"/>
      <c r="U25" s="611"/>
      <c r="V25" s="611"/>
      <c r="W25" s="611"/>
      <c r="X25" s="611"/>
      <c r="Y25" s="612"/>
      <c r="Z25" s="613">
        <v>65.400000000000006</v>
      </c>
      <c r="AA25" s="613"/>
      <c r="AB25" s="613"/>
      <c r="AC25" s="613"/>
      <c r="AD25" s="614">
        <v>4726266</v>
      </c>
      <c r="AE25" s="614"/>
      <c r="AF25" s="614"/>
      <c r="AG25" s="614"/>
      <c r="AH25" s="614"/>
      <c r="AI25" s="614"/>
      <c r="AJ25" s="614"/>
      <c r="AK25" s="614"/>
      <c r="AL25" s="615">
        <v>99.2</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1560461</v>
      </c>
      <c r="CS25" s="642"/>
      <c r="CT25" s="642"/>
      <c r="CU25" s="642"/>
      <c r="CV25" s="642"/>
      <c r="CW25" s="642"/>
      <c r="CX25" s="642"/>
      <c r="CY25" s="643"/>
      <c r="CZ25" s="615">
        <v>21.1</v>
      </c>
      <c r="DA25" s="640"/>
      <c r="DB25" s="640"/>
      <c r="DC25" s="644"/>
      <c r="DD25" s="619">
        <v>1400003</v>
      </c>
      <c r="DE25" s="642"/>
      <c r="DF25" s="642"/>
      <c r="DG25" s="642"/>
      <c r="DH25" s="642"/>
      <c r="DI25" s="642"/>
      <c r="DJ25" s="642"/>
      <c r="DK25" s="643"/>
      <c r="DL25" s="619">
        <v>1334541</v>
      </c>
      <c r="DM25" s="642"/>
      <c r="DN25" s="642"/>
      <c r="DO25" s="642"/>
      <c r="DP25" s="642"/>
      <c r="DQ25" s="642"/>
      <c r="DR25" s="642"/>
      <c r="DS25" s="642"/>
      <c r="DT25" s="642"/>
      <c r="DU25" s="642"/>
      <c r="DV25" s="643"/>
      <c r="DW25" s="615">
        <v>27.5</v>
      </c>
      <c r="DX25" s="640"/>
      <c r="DY25" s="640"/>
      <c r="DZ25" s="640"/>
      <c r="EA25" s="640"/>
      <c r="EB25" s="640"/>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v>2090</v>
      </c>
      <c r="S26" s="611"/>
      <c r="T26" s="611"/>
      <c r="U26" s="611"/>
      <c r="V26" s="611"/>
      <c r="W26" s="611"/>
      <c r="X26" s="611"/>
      <c r="Y26" s="612"/>
      <c r="Z26" s="613">
        <v>0</v>
      </c>
      <c r="AA26" s="613"/>
      <c r="AB26" s="613"/>
      <c r="AC26" s="613"/>
      <c r="AD26" s="614">
        <v>2090</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879947</v>
      </c>
      <c r="CS26" s="611"/>
      <c r="CT26" s="611"/>
      <c r="CU26" s="611"/>
      <c r="CV26" s="611"/>
      <c r="CW26" s="611"/>
      <c r="CX26" s="611"/>
      <c r="CY26" s="612"/>
      <c r="CZ26" s="615">
        <v>11.9</v>
      </c>
      <c r="DA26" s="640"/>
      <c r="DB26" s="640"/>
      <c r="DC26" s="644"/>
      <c r="DD26" s="619">
        <v>756223</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36769</v>
      </c>
      <c r="S27" s="611"/>
      <c r="T27" s="611"/>
      <c r="U27" s="611"/>
      <c r="V27" s="611"/>
      <c r="W27" s="611"/>
      <c r="X27" s="611"/>
      <c r="Y27" s="612"/>
      <c r="Z27" s="613">
        <v>0.5</v>
      </c>
      <c r="AA27" s="613"/>
      <c r="AB27" s="613"/>
      <c r="AC27" s="613"/>
      <c r="AD27" s="614" t="s">
        <v>131</v>
      </c>
      <c r="AE27" s="614"/>
      <c r="AF27" s="614"/>
      <c r="AG27" s="614"/>
      <c r="AH27" s="614"/>
      <c r="AI27" s="614"/>
      <c r="AJ27" s="614"/>
      <c r="AK27" s="614"/>
      <c r="AL27" s="615" t="s">
        <v>131</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2032495</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1115563</v>
      </c>
      <c r="CS27" s="642"/>
      <c r="CT27" s="642"/>
      <c r="CU27" s="642"/>
      <c r="CV27" s="642"/>
      <c r="CW27" s="642"/>
      <c r="CX27" s="642"/>
      <c r="CY27" s="643"/>
      <c r="CZ27" s="615">
        <v>15.1</v>
      </c>
      <c r="DA27" s="640"/>
      <c r="DB27" s="640"/>
      <c r="DC27" s="644"/>
      <c r="DD27" s="619">
        <v>272039</v>
      </c>
      <c r="DE27" s="642"/>
      <c r="DF27" s="642"/>
      <c r="DG27" s="642"/>
      <c r="DH27" s="642"/>
      <c r="DI27" s="642"/>
      <c r="DJ27" s="642"/>
      <c r="DK27" s="643"/>
      <c r="DL27" s="619">
        <v>272039</v>
      </c>
      <c r="DM27" s="642"/>
      <c r="DN27" s="642"/>
      <c r="DO27" s="642"/>
      <c r="DP27" s="642"/>
      <c r="DQ27" s="642"/>
      <c r="DR27" s="642"/>
      <c r="DS27" s="642"/>
      <c r="DT27" s="642"/>
      <c r="DU27" s="642"/>
      <c r="DV27" s="643"/>
      <c r="DW27" s="615">
        <v>5.6</v>
      </c>
      <c r="DX27" s="640"/>
      <c r="DY27" s="640"/>
      <c r="DZ27" s="640"/>
      <c r="EA27" s="640"/>
      <c r="EB27" s="640"/>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75449</v>
      </c>
      <c r="S28" s="611"/>
      <c r="T28" s="611"/>
      <c r="U28" s="611"/>
      <c r="V28" s="611"/>
      <c r="W28" s="611"/>
      <c r="X28" s="611"/>
      <c r="Y28" s="612"/>
      <c r="Z28" s="613">
        <v>1</v>
      </c>
      <c r="AA28" s="613"/>
      <c r="AB28" s="613"/>
      <c r="AC28" s="613"/>
      <c r="AD28" s="614">
        <v>24874</v>
      </c>
      <c r="AE28" s="614"/>
      <c r="AF28" s="614"/>
      <c r="AG28" s="614"/>
      <c r="AH28" s="614"/>
      <c r="AI28" s="614"/>
      <c r="AJ28" s="614"/>
      <c r="AK28" s="614"/>
      <c r="AL28" s="615">
        <v>0.5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899121</v>
      </c>
      <c r="CS28" s="611"/>
      <c r="CT28" s="611"/>
      <c r="CU28" s="611"/>
      <c r="CV28" s="611"/>
      <c r="CW28" s="611"/>
      <c r="CX28" s="611"/>
      <c r="CY28" s="612"/>
      <c r="CZ28" s="615">
        <v>12.2</v>
      </c>
      <c r="DA28" s="640"/>
      <c r="DB28" s="640"/>
      <c r="DC28" s="644"/>
      <c r="DD28" s="619">
        <v>899121</v>
      </c>
      <c r="DE28" s="611"/>
      <c r="DF28" s="611"/>
      <c r="DG28" s="611"/>
      <c r="DH28" s="611"/>
      <c r="DI28" s="611"/>
      <c r="DJ28" s="611"/>
      <c r="DK28" s="612"/>
      <c r="DL28" s="619">
        <v>899121</v>
      </c>
      <c r="DM28" s="611"/>
      <c r="DN28" s="611"/>
      <c r="DO28" s="611"/>
      <c r="DP28" s="611"/>
      <c r="DQ28" s="611"/>
      <c r="DR28" s="611"/>
      <c r="DS28" s="611"/>
      <c r="DT28" s="611"/>
      <c r="DU28" s="611"/>
      <c r="DV28" s="612"/>
      <c r="DW28" s="615">
        <v>18.600000000000001</v>
      </c>
      <c r="DX28" s="640"/>
      <c r="DY28" s="640"/>
      <c r="DZ28" s="640"/>
      <c r="EA28" s="640"/>
      <c r="EB28" s="640"/>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64755</v>
      </c>
      <c r="S29" s="611"/>
      <c r="T29" s="611"/>
      <c r="U29" s="611"/>
      <c r="V29" s="611"/>
      <c r="W29" s="611"/>
      <c r="X29" s="611"/>
      <c r="Y29" s="612"/>
      <c r="Z29" s="613">
        <v>0.8</v>
      </c>
      <c r="AA29" s="613"/>
      <c r="AB29" s="613"/>
      <c r="AC29" s="613"/>
      <c r="AD29" s="614" t="s">
        <v>131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306</v>
      </c>
      <c r="CE29" s="647"/>
      <c r="CF29" s="607" t="s">
        <v>72</v>
      </c>
      <c r="CG29" s="608"/>
      <c r="CH29" s="608"/>
      <c r="CI29" s="608"/>
      <c r="CJ29" s="608"/>
      <c r="CK29" s="608"/>
      <c r="CL29" s="608"/>
      <c r="CM29" s="608"/>
      <c r="CN29" s="608"/>
      <c r="CO29" s="608"/>
      <c r="CP29" s="608"/>
      <c r="CQ29" s="609"/>
      <c r="CR29" s="610">
        <v>899121</v>
      </c>
      <c r="CS29" s="642"/>
      <c r="CT29" s="642"/>
      <c r="CU29" s="642"/>
      <c r="CV29" s="642"/>
      <c r="CW29" s="642"/>
      <c r="CX29" s="642"/>
      <c r="CY29" s="643"/>
      <c r="CZ29" s="615">
        <v>12.2</v>
      </c>
      <c r="DA29" s="640"/>
      <c r="DB29" s="640"/>
      <c r="DC29" s="644"/>
      <c r="DD29" s="619">
        <v>899121</v>
      </c>
      <c r="DE29" s="642"/>
      <c r="DF29" s="642"/>
      <c r="DG29" s="642"/>
      <c r="DH29" s="642"/>
      <c r="DI29" s="642"/>
      <c r="DJ29" s="642"/>
      <c r="DK29" s="643"/>
      <c r="DL29" s="619">
        <v>899121</v>
      </c>
      <c r="DM29" s="642"/>
      <c r="DN29" s="642"/>
      <c r="DO29" s="642"/>
      <c r="DP29" s="642"/>
      <c r="DQ29" s="642"/>
      <c r="DR29" s="642"/>
      <c r="DS29" s="642"/>
      <c r="DT29" s="642"/>
      <c r="DU29" s="642"/>
      <c r="DV29" s="643"/>
      <c r="DW29" s="615">
        <v>18.600000000000001</v>
      </c>
      <c r="DX29" s="640"/>
      <c r="DY29" s="640"/>
      <c r="DZ29" s="640"/>
      <c r="EA29" s="640"/>
      <c r="EB29" s="640"/>
      <c r="EC29" s="641"/>
    </row>
    <row r="30" spans="2:133" ht="11.25" customHeight="1" x14ac:dyDescent="0.15">
      <c r="B30" s="607" t="s">
        <v>307</v>
      </c>
      <c r="C30" s="608"/>
      <c r="D30" s="608"/>
      <c r="E30" s="608"/>
      <c r="F30" s="608"/>
      <c r="G30" s="608"/>
      <c r="H30" s="608"/>
      <c r="I30" s="608"/>
      <c r="J30" s="608"/>
      <c r="K30" s="608"/>
      <c r="L30" s="608"/>
      <c r="M30" s="608"/>
      <c r="N30" s="608"/>
      <c r="O30" s="608"/>
      <c r="P30" s="608"/>
      <c r="Q30" s="609"/>
      <c r="R30" s="610">
        <v>1139581</v>
      </c>
      <c r="S30" s="611"/>
      <c r="T30" s="611"/>
      <c r="U30" s="611"/>
      <c r="V30" s="611"/>
      <c r="W30" s="611"/>
      <c r="X30" s="611"/>
      <c r="Y30" s="612"/>
      <c r="Z30" s="613">
        <v>14.7</v>
      </c>
      <c r="AA30" s="613"/>
      <c r="AB30" s="613"/>
      <c r="AC30" s="613"/>
      <c r="AD30" s="614" t="s">
        <v>131</v>
      </c>
      <c r="AE30" s="614"/>
      <c r="AF30" s="614"/>
      <c r="AG30" s="614"/>
      <c r="AH30" s="614"/>
      <c r="AI30" s="614"/>
      <c r="AJ30" s="614"/>
      <c r="AK30" s="614"/>
      <c r="AL30" s="615" t="s">
        <v>131</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308</v>
      </c>
      <c r="BH30" s="652"/>
      <c r="BI30" s="652"/>
      <c r="BJ30" s="652"/>
      <c r="BK30" s="652"/>
      <c r="BL30" s="652"/>
      <c r="BM30" s="652"/>
      <c r="BN30" s="652"/>
      <c r="BO30" s="652"/>
      <c r="BP30" s="652"/>
      <c r="BQ30" s="653"/>
      <c r="BR30" s="592" t="s">
        <v>309</v>
      </c>
      <c r="BS30" s="652"/>
      <c r="BT30" s="652"/>
      <c r="BU30" s="652"/>
      <c r="BV30" s="652"/>
      <c r="BW30" s="652"/>
      <c r="BX30" s="652"/>
      <c r="BY30" s="652"/>
      <c r="BZ30" s="652"/>
      <c r="CA30" s="652"/>
      <c r="CB30" s="653"/>
      <c r="CD30" s="648"/>
      <c r="CE30" s="649"/>
      <c r="CF30" s="607" t="s">
        <v>310</v>
      </c>
      <c r="CG30" s="608"/>
      <c r="CH30" s="608"/>
      <c r="CI30" s="608"/>
      <c r="CJ30" s="608"/>
      <c r="CK30" s="608"/>
      <c r="CL30" s="608"/>
      <c r="CM30" s="608"/>
      <c r="CN30" s="608"/>
      <c r="CO30" s="608"/>
      <c r="CP30" s="608"/>
      <c r="CQ30" s="609"/>
      <c r="CR30" s="610">
        <v>845486</v>
      </c>
      <c r="CS30" s="611"/>
      <c r="CT30" s="611"/>
      <c r="CU30" s="611"/>
      <c r="CV30" s="611"/>
      <c r="CW30" s="611"/>
      <c r="CX30" s="611"/>
      <c r="CY30" s="612"/>
      <c r="CZ30" s="615">
        <v>11.5</v>
      </c>
      <c r="DA30" s="640"/>
      <c r="DB30" s="640"/>
      <c r="DC30" s="644"/>
      <c r="DD30" s="619">
        <v>845486</v>
      </c>
      <c r="DE30" s="611"/>
      <c r="DF30" s="611"/>
      <c r="DG30" s="611"/>
      <c r="DH30" s="611"/>
      <c r="DI30" s="611"/>
      <c r="DJ30" s="611"/>
      <c r="DK30" s="612"/>
      <c r="DL30" s="619">
        <v>845486</v>
      </c>
      <c r="DM30" s="611"/>
      <c r="DN30" s="611"/>
      <c r="DO30" s="611"/>
      <c r="DP30" s="611"/>
      <c r="DQ30" s="611"/>
      <c r="DR30" s="611"/>
      <c r="DS30" s="611"/>
      <c r="DT30" s="611"/>
      <c r="DU30" s="611"/>
      <c r="DV30" s="612"/>
      <c r="DW30" s="615">
        <v>17.399999999999999</v>
      </c>
      <c r="DX30" s="640"/>
      <c r="DY30" s="640"/>
      <c r="DZ30" s="640"/>
      <c r="EA30" s="640"/>
      <c r="EB30" s="640"/>
      <c r="EC30" s="641"/>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6" t="s">
        <v>312</v>
      </c>
      <c r="AQ31" s="657"/>
      <c r="AR31" s="657"/>
      <c r="AS31" s="657"/>
      <c r="AT31" s="662" t="s">
        <v>313</v>
      </c>
      <c r="AU31" s="212"/>
      <c r="AV31" s="212"/>
      <c r="AW31" s="212"/>
      <c r="AX31" s="596" t="s">
        <v>188</v>
      </c>
      <c r="AY31" s="597"/>
      <c r="AZ31" s="597"/>
      <c r="BA31" s="597"/>
      <c r="BB31" s="597"/>
      <c r="BC31" s="597"/>
      <c r="BD31" s="597"/>
      <c r="BE31" s="597"/>
      <c r="BF31" s="598"/>
      <c r="BG31" s="666">
        <v>99.8</v>
      </c>
      <c r="BH31" s="654"/>
      <c r="BI31" s="654"/>
      <c r="BJ31" s="654"/>
      <c r="BK31" s="654"/>
      <c r="BL31" s="654"/>
      <c r="BM31" s="605">
        <v>99.2</v>
      </c>
      <c r="BN31" s="654"/>
      <c r="BO31" s="654"/>
      <c r="BP31" s="654"/>
      <c r="BQ31" s="655"/>
      <c r="BR31" s="666">
        <v>99.9</v>
      </c>
      <c r="BS31" s="654"/>
      <c r="BT31" s="654"/>
      <c r="BU31" s="654"/>
      <c r="BV31" s="654"/>
      <c r="BW31" s="654"/>
      <c r="BX31" s="605">
        <v>99</v>
      </c>
      <c r="BY31" s="654"/>
      <c r="BZ31" s="654"/>
      <c r="CA31" s="654"/>
      <c r="CB31" s="655"/>
      <c r="CD31" s="648"/>
      <c r="CE31" s="649"/>
      <c r="CF31" s="607" t="s">
        <v>314</v>
      </c>
      <c r="CG31" s="608"/>
      <c r="CH31" s="608"/>
      <c r="CI31" s="608"/>
      <c r="CJ31" s="608"/>
      <c r="CK31" s="608"/>
      <c r="CL31" s="608"/>
      <c r="CM31" s="608"/>
      <c r="CN31" s="608"/>
      <c r="CO31" s="608"/>
      <c r="CP31" s="608"/>
      <c r="CQ31" s="609"/>
      <c r="CR31" s="610">
        <v>53635</v>
      </c>
      <c r="CS31" s="642"/>
      <c r="CT31" s="642"/>
      <c r="CU31" s="642"/>
      <c r="CV31" s="642"/>
      <c r="CW31" s="642"/>
      <c r="CX31" s="642"/>
      <c r="CY31" s="643"/>
      <c r="CZ31" s="615">
        <v>0.7</v>
      </c>
      <c r="DA31" s="640"/>
      <c r="DB31" s="640"/>
      <c r="DC31" s="644"/>
      <c r="DD31" s="619">
        <v>53635</v>
      </c>
      <c r="DE31" s="642"/>
      <c r="DF31" s="642"/>
      <c r="DG31" s="642"/>
      <c r="DH31" s="642"/>
      <c r="DI31" s="642"/>
      <c r="DJ31" s="642"/>
      <c r="DK31" s="643"/>
      <c r="DL31" s="619">
        <v>53635</v>
      </c>
      <c r="DM31" s="642"/>
      <c r="DN31" s="642"/>
      <c r="DO31" s="642"/>
      <c r="DP31" s="642"/>
      <c r="DQ31" s="642"/>
      <c r="DR31" s="642"/>
      <c r="DS31" s="642"/>
      <c r="DT31" s="642"/>
      <c r="DU31" s="642"/>
      <c r="DV31" s="643"/>
      <c r="DW31" s="615">
        <v>1.1000000000000001</v>
      </c>
      <c r="DX31" s="640"/>
      <c r="DY31" s="640"/>
      <c r="DZ31" s="640"/>
      <c r="EA31" s="640"/>
      <c r="EB31" s="640"/>
      <c r="EC31" s="641"/>
    </row>
    <row r="32" spans="2:133" ht="11.25" customHeight="1" x14ac:dyDescent="0.15">
      <c r="B32" s="607" t="s">
        <v>315</v>
      </c>
      <c r="C32" s="608"/>
      <c r="D32" s="608"/>
      <c r="E32" s="608"/>
      <c r="F32" s="608"/>
      <c r="G32" s="608"/>
      <c r="H32" s="608"/>
      <c r="I32" s="608"/>
      <c r="J32" s="608"/>
      <c r="K32" s="608"/>
      <c r="L32" s="608"/>
      <c r="M32" s="608"/>
      <c r="N32" s="608"/>
      <c r="O32" s="608"/>
      <c r="P32" s="608"/>
      <c r="Q32" s="609"/>
      <c r="R32" s="610">
        <v>441945</v>
      </c>
      <c r="S32" s="611"/>
      <c r="T32" s="611"/>
      <c r="U32" s="611"/>
      <c r="V32" s="611"/>
      <c r="W32" s="611"/>
      <c r="X32" s="611"/>
      <c r="Y32" s="612"/>
      <c r="Z32" s="613">
        <v>5.7</v>
      </c>
      <c r="AA32" s="613"/>
      <c r="AB32" s="613"/>
      <c r="AC32" s="613"/>
      <c r="AD32" s="614" t="s">
        <v>131</v>
      </c>
      <c r="AE32" s="614"/>
      <c r="AF32" s="614"/>
      <c r="AG32" s="614"/>
      <c r="AH32" s="614"/>
      <c r="AI32" s="614"/>
      <c r="AJ32" s="614"/>
      <c r="AK32" s="614"/>
      <c r="AL32" s="615" t="s">
        <v>131</v>
      </c>
      <c r="AM32" s="616"/>
      <c r="AN32" s="616"/>
      <c r="AO32" s="617"/>
      <c r="AP32" s="658"/>
      <c r="AQ32" s="659"/>
      <c r="AR32" s="659"/>
      <c r="AS32" s="659"/>
      <c r="AT32" s="663"/>
      <c r="AU32" s="208" t="s">
        <v>316</v>
      </c>
      <c r="AX32" s="607" t="s">
        <v>317</v>
      </c>
      <c r="AY32" s="608"/>
      <c r="AZ32" s="608"/>
      <c r="BA32" s="608"/>
      <c r="BB32" s="608"/>
      <c r="BC32" s="608"/>
      <c r="BD32" s="608"/>
      <c r="BE32" s="608"/>
      <c r="BF32" s="609"/>
      <c r="BG32" s="667">
        <v>99.7</v>
      </c>
      <c r="BH32" s="642"/>
      <c r="BI32" s="642"/>
      <c r="BJ32" s="642"/>
      <c r="BK32" s="642"/>
      <c r="BL32" s="642"/>
      <c r="BM32" s="616">
        <v>99.4</v>
      </c>
      <c r="BN32" s="642"/>
      <c r="BO32" s="642"/>
      <c r="BP32" s="642"/>
      <c r="BQ32" s="665"/>
      <c r="BR32" s="667">
        <v>100</v>
      </c>
      <c r="BS32" s="642"/>
      <c r="BT32" s="642"/>
      <c r="BU32" s="642"/>
      <c r="BV32" s="642"/>
      <c r="BW32" s="642"/>
      <c r="BX32" s="616">
        <v>99.2</v>
      </c>
      <c r="BY32" s="642"/>
      <c r="BZ32" s="642"/>
      <c r="CA32" s="642"/>
      <c r="CB32" s="665"/>
      <c r="CD32" s="650"/>
      <c r="CE32" s="651"/>
      <c r="CF32" s="607" t="s">
        <v>318</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0"/>
      <c r="DB32" s="640"/>
      <c r="DC32" s="644"/>
      <c r="DD32" s="619" t="s">
        <v>131</v>
      </c>
      <c r="DE32" s="611"/>
      <c r="DF32" s="611"/>
      <c r="DG32" s="611"/>
      <c r="DH32" s="611"/>
      <c r="DI32" s="611"/>
      <c r="DJ32" s="611"/>
      <c r="DK32" s="612"/>
      <c r="DL32" s="619" t="s">
        <v>131</v>
      </c>
      <c r="DM32" s="611"/>
      <c r="DN32" s="611"/>
      <c r="DO32" s="611"/>
      <c r="DP32" s="611"/>
      <c r="DQ32" s="611"/>
      <c r="DR32" s="611"/>
      <c r="DS32" s="611"/>
      <c r="DT32" s="611"/>
      <c r="DU32" s="611"/>
      <c r="DV32" s="612"/>
      <c r="DW32" s="615" t="s">
        <v>131</v>
      </c>
      <c r="DX32" s="640"/>
      <c r="DY32" s="640"/>
      <c r="DZ32" s="640"/>
      <c r="EA32" s="640"/>
      <c r="EB32" s="640"/>
      <c r="EC32" s="641"/>
    </row>
    <row r="33" spans="2:133" ht="11.25" customHeight="1" x14ac:dyDescent="0.15">
      <c r="B33" s="607" t="s">
        <v>319</v>
      </c>
      <c r="C33" s="608"/>
      <c r="D33" s="608"/>
      <c r="E33" s="608"/>
      <c r="F33" s="608"/>
      <c r="G33" s="608"/>
      <c r="H33" s="608"/>
      <c r="I33" s="608"/>
      <c r="J33" s="608"/>
      <c r="K33" s="608"/>
      <c r="L33" s="608"/>
      <c r="M33" s="608"/>
      <c r="N33" s="608"/>
      <c r="O33" s="608"/>
      <c r="P33" s="608"/>
      <c r="Q33" s="609"/>
      <c r="R33" s="610">
        <v>18144</v>
      </c>
      <c r="S33" s="611"/>
      <c r="T33" s="611"/>
      <c r="U33" s="611"/>
      <c r="V33" s="611"/>
      <c r="W33" s="611"/>
      <c r="X33" s="611"/>
      <c r="Y33" s="612"/>
      <c r="Z33" s="613">
        <v>0.2</v>
      </c>
      <c r="AA33" s="613"/>
      <c r="AB33" s="613"/>
      <c r="AC33" s="613"/>
      <c r="AD33" s="614">
        <v>6514</v>
      </c>
      <c r="AE33" s="614"/>
      <c r="AF33" s="614"/>
      <c r="AG33" s="614"/>
      <c r="AH33" s="614"/>
      <c r="AI33" s="614"/>
      <c r="AJ33" s="614"/>
      <c r="AK33" s="614"/>
      <c r="AL33" s="615">
        <v>0.1</v>
      </c>
      <c r="AM33" s="616"/>
      <c r="AN33" s="616"/>
      <c r="AO33" s="617"/>
      <c r="AP33" s="660"/>
      <c r="AQ33" s="661"/>
      <c r="AR33" s="661"/>
      <c r="AS33" s="661"/>
      <c r="AT33" s="664"/>
      <c r="AU33" s="213"/>
      <c r="AV33" s="213"/>
      <c r="AW33" s="213"/>
      <c r="AX33" s="631" t="s">
        <v>320</v>
      </c>
      <c r="AY33" s="632"/>
      <c r="AZ33" s="632"/>
      <c r="BA33" s="632"/>
      <c r="BB33" s="632"/>
      <c r="BC33" s="632"/>
      <c r="BD33" s="632"/>
      <c r="BE33" s="632"/>
      <c r="BF33" s="633"/>
      <c r="BG33" s="668">
        <v>99.8</v>
      </c>
      <c r="BH33" s="669"/>
      <c r="BI33" s="669"/>
      <c r="BJ33" s="669"/>
      <c r="BK33" s="669"/>
      <c r="BL33" s="669"/>
      <c r="BM33" s="670">
        <v>98.8</v>
      </c>
      <c r="BN33" s="669"/>
      <c r="BO33" s="669"/>
      <c r="BP33" s="669"/>
      <c r="BQ33" s="671"/>
      <c r="BR33" s="668">
        <v>99.8</v>
      </c>
      <c r="BS33" s="669"/>
      <c r="BT33" s="669"/>
      <c r="BU33" s="669"/>
      <c r="BV33" s="669"/>
      <c r="BW33" s="669"/>
      <c r="BX33" s="670">
        <v>98.7</v>
      </c>
      <c r="BY33" s="669"/>
      <c r="BZ33" s="669"/>
      <c r="CA33" s="669"/>
      <c r="CB33" s="671"/>
      <c r="CD33" s="607" t="s">
        <v>321</v>
      </c>
      <c r="CE33" s="608"/>
      <c r="CF33" s="608"/>
      <c r="CG33" s="608"/>
      <c r="CH33" s="608"/>
      <c r="CI33" s="608"/>
      <c r="CJ33" s="608"/>
      <c r="CK33" s="608"/>
      <c r="CL33" s="608"/>
      <c r="CM33" s="608"/>
      <c r="CN33" s="608"/>
      <c r="CO33" s="608"/>
      <c r="CP33" s="608"/>
      <c r="CQ33" s="609"/>
      <c r="CR33" s="610">
        <v>3192260</v>
      </c>
      <c r="CS33" s="642"/>
      <c r="CT33" s="642"/>
      <c r="CU33" s="642"/>
      <c r="CV33" s="642"/>
      <c r="CW33" s="642"/>
      <c r="CX33" s="642"/>
      <c r="CY33" s="643"/>
      <c r="CZ33" s="615">
        <v>43.3</v>
      </c>
      <c r="DA33" s="640"/>
      <c r="DB33" s="640"/>
      <c r="DC33" s="644"/>
      <c r="DD33" s="619">
        <v>2765117</v>
      </c>
      <c r="DE33" s="642"/>
      <c r="DF33" s="642"/>
      <c r="DG33" s="642"/>
      <c r="DH33" s="642"/>
      <c r="DI33" s="642"/>
      <c r="DJ33" s="642"/>
      <c r="DK33" s="643"/>
      <c r="DL33" s="619">
        <v>1923235</v>
      </c>
      <c r="DM33" s="642"/>
      <c r="DN33" s="642"/>
      <c r="DO33" s="642"/>
      <c r="DP33" s="642"/>
      <c r="DQ33" s="642"/>
      <c r="DR33" s="642"/>
      <c r="DS33" s="642"/>
      <c r="DT33" s="642"/>
      <c r="DU33" s="642"/>
      <c r="DV33" s="643"/>
      <c r="DW33" s="615">
        <v>39.700000000000003</v>
      </c>
      <c r="DX33" s="640"/>
      <c r="DY33" s="640"/>
      <c r="DZ33" s="640"/>
      <c r="EA33" s="640"/>
      <c r="EB33" s="640"/>
      <c r="EC33" s="641"/>
    </row>
    <row r="34" spans="2:133" ht="11.25" customHeight="1" x14ac:dyDescent="0.15">
      <c r="B34" s="607" t="s">
        <v>322</v>
      </c>
      <c r="C34" s="608"/>
      <c r="D34" s="608"/>
      <c r="E34" s="608"/>
      <c r="F34" s="608"/>
      <c r="G34" s="608"/>
      <c r="H34" s="608"/>
      <c r="I34" s="608"/>
      <c r="J34" s="608"/>
      <c r="K34" s="608"/>
      <c r="L34" s="608"/>
      <c r="M34" s="608"/>
      <c r="N34" s="608"/>
      <c r="O34" s="608"/>
      <c r="P34" s="608"/>
      <c r="Q34" s="609"/>
      <c r="R34" s="610">
        <v>29264</v>
      </c>
      <c r="S34" s="611"/>
      <c r="T34" s="611"/>
      <c r="U34" s="611"/>
      <c r="V34" s="611"/>
      <c r="W34" s="611"/>
      <c r="X34" s="611"/>
      <c r="Y34" s="612"/>
      <c r="Z34" s="613">
        <v>0.4</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1032589</v>
      </c>
      <c r="CS34" s="611"/>
      <c r="CT34" s="611"/>
      <c r="CU34" s="611"/>
      <c r="CV34" s="611"/>
      <c r="CW34" s="611"/>
      <c r="CX34" s="611"/>
      <c r="CY34" s="612"/>
      <c r="CZ34" s="615">
        <v>14</v>
      </c>
      <c r="DA34" s="640"/>
      <c r="DB34" s="640"/>
      <c r="DC34" s="644"/>
      <c r="DD34" s="619">
        <v>808588</v>
      </c>
      <c r="DE34" s="611"/>
      <c r="DF34" s="611"/>
      <c r="DG34" s="611"/>
      <c r="DH34" s="611"/>
      <c r="DI34" s="611"/>
      <c r="DJ34" s="611"/>
      <c r="DK34" s="612"/>
      <c r="DL34" s="619">
        <v>685039</v>
      </c>
      <c r="DM34" s="611"/>
      <c r="DN34" s="611"/>
      <c r="DO34" s="611"/>
      <c r="DP34" s="611"/>
      <c r="DQ34" s="611"/>
      <c r="DR34" s="611"/>
      <c r="DS34" s="611"/>
      <c r="DT34" s="611"/>
      <c r="DU34" s="611"/>
      <c r="DV34" s="612"/>
      <c r="DW34" s="615">
        <v>14.1</v>
      </c>
      <c r="DX34" s="640"/>
      <c r="DY34" s="640"/>
      <c r="DZ34" s="640"/>
      <c r="EA34" s="640"/>
      <c r="EB34" s="640"/>
      <c r="EC34" s="641"/>
    </row>
    <row r="35" spans="2:133" ht="11.25" customHeight="1" x14ac:dyDescent="0.15">
      <c r="B35" s="607" t="s">
        <v>324</v>
      </c>
      <c r="C35" s="608"/>
      <c r="D35" s="608"/>
      <c r="E35" s="608"/>
      <c r="F35" s="608"/>
      <c r="G35" s="608"/>
      <c r="H35" s="608"/>
      <c r="I35" s="608"/>
      <c r="J35" s="608"/>
      <c r="K35" s="608"/>
      <c r="L35" s="608"/>
      <c r="M35" s="608"/>
      <c r="N35" s="608"/>
      <c r="O35" s="608"/>
      <c r="P35" s="608"/>
      <c r="Q35" s="609"/>
      <c r="R35" s="610" t="s">
        <v>131</v>
      </c>
      <c r="S35" s="611"/>
      <c r="T35" s="611"/>
      <c r="U35" s="611"/>
      <c r="V35" s="611"/>
      <c r="W35" s="611"/>
      <c r="X35" s="611"/>
      <c r="Y35" s="612"/>
      <c r="Z35" s="613" t="s">
        <v>131</v>
      </c>
      <c r="AA35" s="613"/>
      <c r="AB35" s="613"/>
      <c r="AC35" s="613"/>
      <c r="AD35" s="614" t="s">
        <v>131</v>
      </c>
      <c r="AE35" s="614"/>
      <c r="AF35" s="614"/>
      <c r="AG35" s="614"/>
      <c r="AH35" s="614"/>
      <c r="AI35" s="614"/>
      <c r="AJ35" s="614"/>
      <c r="AK35" s="614"/>
      <c r="AL35" s="615" t="s">
        <v>131</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15310</v>
      </c>
      <c r="CS35" s="642"/>
      <c r="CT35" s="642"/>
      <c r="CU35" s="642"/>
      <c r="CV35" s="642"/>
      <c r="CW35" s="642"/>
      <c r="CX35" s="642"/>
      <c r="CY35" s="643"/>
      <c r="CZ35" s="615">
        <v>0.2</v>
      </c>
      <c r="DA35" s="640"/>
      <c r="DB35" s="640"/>
      <c r="DC35" s="644"/>
      <c r="DD35" s="619">
        <v>15310</v>
      </c>
      <c r="DE35" s="642"/>
      <c r="DF35" s="642"/>
      <c r="DG35" s="642"/>
      <c r="DH35" s="642"/>
      <c r="DI35" s="642"/>
      <c r="DJ35" s="642"/>
      <c r="DK35" s="643"/>
      <c r="DL35" s="619">
        <v>15310</v>
      </c>
      <c r="DM35" s="642"/>
      <c r="DN35" s="642"/>
      <c r="DO35" s="642"/>
      <c r="DP35" s="642"/>
      <c r="DQ35" s="642"/>
      <c r="DR35" s="642"/>
      <c r="DS35" s="642"/>
      <c r="DT35" s="642"/>
      <c r="DU35" s="642"/>
      <c r="DV35" s="643"/>
      <c r="DW35" s="615">
        <v>0.3</v>
      </c>
      <c r="DX35" s="640"/>
      <c r="DY35" s="640"/>
      <c r="DZ35" s="640"/>
      <c r="EA35" s="640"/>
      <c r="EB35" s="640"/>
      <c r="EC35" s="641"/>
    </row>
    <row r="36" spans="2:133" ht="11.25" customHeight="1" x14ac:dyDescent="0.15">
      <c r="B36" s="607" t="s">
        <v>328</v>
      </c>
      <c r="C36" s="608"/>
      <c r="D36" s="608"/>
      <c r="E36" s="608"/>
      <c r="F36" s="608"/>
      <c r="G36" s="608"/>
      <c r="H36" s="608"/>
      <c r="I36" s="608"/>
      <c r="J36" s="608"/>
      <c r="K36" s="608"/>
      <c r="L36" s="608"/>
      <c r="M36" s="608"/>
      <c r="N36" s="608"/>
      <c r="O36" s="608"/>
      <c r="P36" s="608"/>
      <c r="Q36" s="609"/>
      <c r="R36" s="610">
        <v>361960</v>
      </c>
      <c r="S36" s="611"/>
      <c r="T36" s="611"/>
      <c r="U36" s="611"/>
      <c r="V36" s="611"/>
      <c r="W36" s="611"/>
      <c r="X36" s="611"/>
      <c r="Y36" s="612"/>
      <c r="Z36" s="613">
        <v>4.7</v>
      </c>
      <c r="AA36" s="613"/>
      <c r="AB36" s="613"/>
      <c r="AC36" s="613"/>
      <c r="AD36" s="614" t="s">
        <v>131</v>
      </c>
      <c r="AE36" s="614"/>
      <c r="AF36" s="614"/>
      <c r="AG36" s="614"/>
      <c r="AH36" s="614"/>
      <c r="AI36" s="614"/>
      <c r="AJ36" s="614"/>
      <c r="AK36" s="614"/>
      <c r="AL36" s="615" t="s">
        <v>131</v>
      </c>
      <c r="AM36" s="616"/>
      <c r="AN36" s="616"/>
      <c r="AO36" s="617"/>
      <c r="AP36" s="218"/>
      <c r="AQ36" s="676" t="s">
        <v>329</v>
      </c>
      <c r="AR36" s="677"/>
      <c r="AS36" s="677"/>
      <c r="AT36" s="677"/>
      <c r="AU36" s="677"/>
      <c r="AV36" s="677"/>
      <c r="AW36" s="677"/>
      <c r="AX36" s="677"/>
      <c r="AY36" s="678"/>
      <c r="AZ36" s="599">
        <v>1005913</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t="s">
        <v>131</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731182</v>
      </c>
      <c r="CS36" s="611"/>
      <c r="CT36" s="611"/>
      <c r="CU36" s="611"/>
      <c r="CV36" s="611"/>
      <c r="CW36" s="611"/>
      <c r="CX36" s="611"/>
      <c r="CY36" s="612"/>
      <c r="CZ36" s="615">
        <v>9.9</v>
      </c>
      <c r="DA36" s="640"/>
      <c r="DB36" s="640"/>
      <c r="DC36" s="644"/>
      <c r="DD36" s="619">
        <v>668437</v>
      </c>
      <c r="DE36" s="611"/>
      <c r="DF36" s="611"/>
      <c r="DG36" s="611"/>
      <c r="DH36" s="611"/>
      <c r="DI36" s="611"/>
      <c r="DJ36" s="611"/>
      <c r="DK36" s="612"/>
      <c r="DL36" s="619">
        <v>406206</v>
      </c>
      <c r="DM36" s="611"/>
      <c r="DN36" s="611"/>
      <c r="DO36" s="611"/>
      <c r="DP36" s="611"/>
      <c r="DQ36" s="611"/>
      <c r="DR36" s="611"/>
      <c r="DS36" s="611"/>
      <c r="DT36" s="611"/>
      <c r="DU36" s="611"/>
      <c r="DV36" s="612"/>
      <c r="DW36" s="615">
        <v>8.4</v>
      </c>
      <c r="DX36" s="640"/>
      <c r="DY36" s="640"/>
      <c r="DZ36" s="640"/>
      <c r="EA36" s="640"/>
      <c r="EB36" s="640"/>
      <c r="EC36" s="641"/>
    </row>
    <row r="37" spans="2:133" ht="11.25" customHeight="1" x14ac:dyDescent="0.15">
      <c r="B37" s="607" t="s">
        <v>332</v>
      </c>
      <c r="C37" s="608"/>
      <c r="D37" s="608"/>
      <c r="E37" s="608"/>
      <c r="F37" s="608"/>
      <c r="G37" s="608"/>
      <c r="H37" s="608"/>
      <c r="I37" s="608"/>
      <c r="J37" s="608"/>
      <c r="K37" s="608"/>
      <c r="L37" s="608"/>
      <c r="M37" s="608"/>
      <c r="N37" s="608"/>
      <c r="O37" s="608"/>
      <c r="P37" s="608"/>
      <c r="Q37" s="609"/>
      <c r="R37" s="610">
        <v>68369</v>
      </c>
      <c r="S37" s="611"/>
      <c r="T37" s="611"/>
      <c r="U37" s="611"/>
      <c r="V37" s="611"/>
      <c r="W37" s="611"/>
      <c r="X37" s="611"/>
      <c r="Y37" s="612"/>
      <c r="Z37" s="613">
        <v>0.9</v>
      </c>
      <c r="AA37" s="613"/>
      <c r="AB37" s="613"/>
      <c r="AC37" s="613"/>
      <c r="AD37" s="614">
        <v>3230</v>
      </c>
      <c r="AE37" s="614"/>
      <c r="AF37" s="614"/>
      <c r="AG37" s="614"/>
      <c r="AH37" s="614"/>
      <c r="AI37" s="614"/>
      <c r="AJ37" s="614"/>
      <c r="AK37" s="614"/>
      <c r="AL37" s="615">
        <v>0.1</v>
      </c>
      <c r="AM37" s="616"/>
      <c r="AN37" s="616"/>
      <c r="AO37" s="617"/>
      <c r="AQ37" s="673" t="s">
        <v>333</v>
      </c>
      <c r="AR37" s="674"/>
      <c r="AS37" s="674"/>
      <c r="AT37" s="674"/>
      <c r="AU37" s="674"/>
      <c r="AV37" s="674"/>
      <c r="AW37" s="674"/>
      <c r="AX37" s="674"/>
      <c r="AY37" s="675"/>
      <c r="AZ37" s="610">
        <v>261859</v>
      </c>
      <c r="BA37" s="611"/>
      <c r="BB37" s="611"/>
      <c r="BC37" s="611"/>
      <c r="BD37" s="642"/>
      <c r="BE37" s="642"/>
      <c r="BF37" s="665"/>
      <c r="BG37" s="607" t="s">
        <v>334</v>
      </c>
      <c r="BH37" s="608"/>
      <c r="BI37" s="608"/>
      <c r="BJ37" s="608"/>
      <c r="BK37" s="608"/>
      <c r="BL37" s="608"/>
      <c r="BM37" s="608"/>
      <c r="BN37" s="608"/>
      <c r="BO37" s="608"/>
      <c r="BP37" s="608"/>
      <c r="BQ37" s="608"/>
      <c r="BR37" s="608"/>
      <c r="BS37" s="608"/>
      <c r="BT37" s="608"/>
      <c r="BU37" s="609"/>
      <c r="BV37" s="610">
        <v>-5514</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354595</v>
      </c>
      <c r="CS37" s="642"/>
      <c r="CT37" s="642"/>
      <c r="CU37" s="642"/>
      <c r="CV37" s="642"/>
      <c r="CW37" s="642"/>
      <c r="CX37" s="642"/>
      <c r="CY37" s="643"/>
      <c r="CZ37" s="615">
        <v>4.8</v>
      </c>
      <c r="DA37" s="640"/>
      <c r="DB37" s="640"/>
      <c r="DC37" s="644"/>
      <c r="DD37" s="619">
        <v>336006</v>
      </c>
      <c r="DE37" s="642"/>
      <c r="DF37" s="642"/>
      <c r="DG37" s="642"/>
      <c r="DH37" s="642"/>
      <c r="DI37" s="642"/>
      <c r="DJ37" s="642"/>
      <c r="DK37" s="643"/>
      <c r="DL37" s="619">
        <v>301538</v>
      </c>
      <c r="DM37" s="642"/>
      <c r="DN37" s="642"/>
      <c r="DO37" s="642"/>
      <c r="DP37" s="642"/>
      <c r="DQ37" s="642"/>
      <c r="DR37" s="642"/>
      <c r="DS37" s="642"/>
      <c r="DT37" s="642"/>
      <c r="DU37" s="642"/>
      <c r="DV37" s="643"/>
      <c r="DW37" s="615">
        <v>6.2</v>
      </c>
      <c r="DX37" s="640"/>
      <c r="DY37" s="640"/>
      <c r="DZ37" s="640"/>
      <c r="EA37" s="640"/>
      <c r="EB37" s="640"/>
      <c r="EC37" s="641"/>
    </row>
    <row r="38" spans="2:133" ht="11.25" customHeight="1" x14ac:dyDescent="0.15">
      <c r="B38" s="607" t="s">
        <v>336</v>
      </c>
      <c r="C38" s="608"/>
      <c r="D38" s="608"/>
      <c r="E38" s="608"/>
      <c r="F38" s="608"/>
      <c r="G38" s="608"/>
      <c r="H38" s="608"/>
      <c r="I38" s="608"/>
      <c r="J38" s="608"/>
      <c r="K38" s="608"/>
      <c r="L38" s="608"/>
      <c r="M38" s="608"/>
      <c r="N38" s="608"/>
      <c r="O38" s="608"/>
      <c r="P38" s="608"/>
      <c r="Q38" s="609"/>
      <c r="R38" s="610">
        <v>441212</v>
      </c>
      <c r="S38" s="611"/>
      <c r="T38" s="611"/>
      <c r="U38" s="611"/>
      <c r="V38" s="611"/>
      <c r="W38" s="611"/>
      <c r="X38" s="611"/>
      <c r="Y38" s="612"/>
      <c r="Z38" s="613">
        <v>5.7</v>
      </c>
      <c r="AA38" s="613"/>
      <c r="AB38" s="613"/>
      <c r="AC38" s="613"/>
      <c r="AD38" s="614" t="s">
        <v>131</v>
      </c>
      <c r="AE38" s="614"/>
      <c r="AF38" s="614"/>
      <c r="AG38" s="614"/>
      <c r="AH38" s="614"/>
      <c r="AI38" s="614"/>
      <c r="AJ38" s="614"/>
      <c r="AK38" s="614"/>
      <c r="AL38" s="615" t="s">
        <v>131</v>
      </c>
      <c r="AM38" s="616"/>
      <c r="AN38" s="616"/>
      <c r="AO38" s="617"/>
      <c r="AQ38" s="673" t="s">
        <v>337</v>
      </c>
      <c r="AR38" s="674"/>
      <c r="AS38" s="674"/>
      <c r="AT38" s="674"/>
      <c r="AU38" s="674"/>
      <c r="AV38" s="674"/>
      <c r="AW38" s="674"/>
      <c r="AX38" s="674"/>
      <c r="AY38" s="675"/>
      <c r="AZ38" s="610">
        <v>2000</v>
      </c>
      <c r="BA38" s="611"/>
      <c r="BB38" s="611"/>
      <c r="BC38" s="611"/>
      <c r="BD38" s="642"/>
      <c r="BE38" s="642"/>
      <c r="BF38" s="665"/>
      <c r="BG38" s="607" t="s">
        <v>338</v>
      </c>
      <c r="BH38" s="608"/>
      <c r="BI38" s="608"/>
      <c r="BJ38" s="608"/>
      <c r="BK38" s="608"/>
      <c r="BL38" s="608"/>
      <c r="BM38" s="608"/>
      <c r="BN38" s="608"/>
      <c r="BO38" s="608"/>
      <c r="BP38" s="608"/>
      <c r="BQ38" s="608"/>
      <c r="BR38" s="608"/>
      <c r="BS38" s="608"/>
      <c r="BT38" s="608"/>
      <c r="BU38" s="609"/>
      <c r="BV38" s="610">
        <v>2356</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1003913</v>
      </c>
      <c r="CS38" s="611"/>
      <c r="CT38" s="611"/>
      <c r="CU38" s="611"/>
      <c r="CV38" s="611"/>
      <c r="CW38" s="611"/>
      <c r="CX38" s="611"/>
      <c r="CY38" s="612"/>
      <c r="CZ38" s="615">
        <v>13.6</v>
      </c>
      <c r="DA38" s="640"/>
      <c r="DB38" s="640"/>
      <c r="DC38" s="644"/>
      <c r="DD38" s="619">
        <v>863518</v>
      </c>
      <c r="DE38" s="611"/>
      <c r="DF38" s="611"/>
      <c r="DG38" s="611"/>
      <c r="DH38" s="611"/>
      <c r="DI38" s="611"/>
      <c r="DJ38" s="611"/>
      <c r="DK38" s="612"/>
      <c r="DL38" s="619">
        <v>816680</v>
      </c>
      <c r="DM38" s="611"/>
      <c r="DN38" s="611"/>
      <c r="DO38" s="611"/>
      <c r="DP38" s="611"/>
      <c r="DQ38" s="611"/>
      <c r="DR38" s="611"/>
      <c r="DS38" s="611"/>
      <c r="DT38" s="611"/>
      <c r="DU38" s="611"/>
      <c r="DV38" s="612"/>
      <c r="DW38" s="615">
        <v>16.899999999999999</v>
      </c>
      <c r="DX38" s="640"/>
      <c r="DY38" s="640"/>
      <c r="DZ38" s="640"/>
      <c r="EA38" s="640"/>
      <c r="EB38" s="640"/>
      <c r="EC38" s="641"/>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131</v>
      </c>
      <c r="AM39" s="616"/>
      <c r="AN39" s="616"/>
      <c r="AO39" s="617"/>
      <c r="AQ39" s="673" t="s">
        <v>341</v>
      </c>
      <c r="AR39" s="674"/>
      <c r="AS39" s="674"/>
      <c r="AT39" s="674"/>
      <c r="AU39" s="674"/>
      <c r="AV39" s="674"/>
      <c r="AW39" s="674"/>
      <c r="AX39" s="674"/>
      <c r="AY39" s="675"/>
      <c r="AZ39" s="610" t="s">
        <v>131</v>
      </c>
      <c r="BA39" s="611"/>
      <c r="BB39" s="611"/>
      <c r="BC39" s="611"/>
      <c r="BD39" s="642"/>
      <c r="BE39" s="642"/>
      <c r="BF39" s="665"/>
      <c r="BG39" s="607" t="s">
        <v>342</v>
      </c>
      <c r="BH39" s="608"/>
      <c r="BI39" s="608"/>
      <c r="BJ39" s="608"/>
      <c r="BK39" s="608"/>
      <c r="BL39" s="608"/>
      <c r="BM39" s="608"/>
      <c r="BN39" s="608"/>
      <c r="BO39" s="608"/>
      <c r="BP39" s="608"/>
      <c r="BQ39" s="608"/>
      <c r="BR39" s="608"/>
      <c r="BS39" s="608"/>
      <c r="BT39" s="608"/>
      <c r="BU39" s="609"/>
      <c r="BV39" s="610">
        <v>3587</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409266</v>
      </c>
      <c r="CS39" s="642"/>
      <c r="CT39" s="642"/>
      <c r="CU39" s="642"/>
      <c r="CV39" s="642"/>
      <c r="CW39" s="642"/>
      <c r="CX39" s="642"/>
      <c r="CY39" s="643"/>
      <c r="CZ39" s="615">
        <v>5.5</v>
      </c>
      <c r="DA39" s="640"/>
      <c r="DB39" s="640"/>
      <c r="DC39" s="644"/>
      <c r="DD39" s="619">
        <v>409264</v>
      </c>
      <c r="DE39" s="642"/>
      <c r="DF39" s="642"/>
      <c r="DG39" s="642"/>
      <c r="DH39" s="642"/>
      <c r="DI39" s="642"/>
      <c r="DJ39" s="642"/>
      <c r="DK39" s="643"/>
      <c r="DL39" s="619" t="s">
        <v>131</v>
      </c>
      <c r="DM39" s="642"/>
      <c r="DN39" s="642"/>
      <c r="DO39" s="642"/>
      <c r="DP39" s="642"/>
      <c r="DQ39" s="642"/>
      <c r="DR39" s="642"/>
      <c r="DS39" s="642"/>
      <c r="DT39" s="642"/>
      <c r="DU39" s="642"/>
      <c r="DV39" s="643"/>
      <c r="DW39" s="615" t="s">
        <v>131</v>
      </c>
      <c r="DX39" s="640"/>
      <c r="DY39" s="640"/>
      <c r="DZ39" s="640"/>
      <c r="EA39" s="640"/>
      <c r="EB39" s="640"/>
      <c r="EC39" s="641"/>
    </row>
    <row r="40" spans="2:133" ht="11.25" customHeight="1" x14ac:dyDescent="0.15">
      <c r="B40" s="607" t="s">
        <v>344</v>
      </c>
      <c r="C40" s="608"/>
      <c r="D40" s="608"/>
      <c r="E40" s="608"/>
      <c r="F40" s="608"/>
      <c r="G40" s="608"/>
      <c r="H40" s="608"/>
      <c r="I40" s="608"/>
      <c r="J40" s="608"/>
      <c r="K40" s="608"/>
      <c r="L40" s="608"/>
      <c r="M40" s="608"/>
      <c r="N40" s="608"/>
      <c r="O40" s="608"/>
      <c r="P40" s="608"/>
      <c r="Q40" s="609"/>
      <c r="R40" s="610">
        <v>82712</v>
      </c>
      <c r="S40" s="611"/>
      <c r="T40" s="611"/>
      <c r="U40" s="611"/>
      <c r="V40" s="611"/>
      <c r="W40" s="611"/>
      <c r="X40" s="611"/>
      <c r="Y40" s="612"/>
      <c r="Z40" s="613">
        <v>1.1000000000000001</v>
      </c>
      <c r="AA40" s="613"/>
      <c r="AB40" s="613"/>
      <c r="AC40" s="613"/>
      <c r="AD40" s="614" t="s">
        <v>131</v>
      </c>
      <c r="AE40" s="614"/>
      <c r="AF40" s="614"/>
      <c r="AG40" s="614"/>
      <c r="AH40" s="614"/>
      <c r="AI40" s="614"/>
      <c r="AJ40" s="614"/>
      <c r="AK40" s="614"/>
      <c r="AL40" s="615" t="s">
        <v>131</v>
      </c>
      <c r="AM40" s="616"/>
      <c r="AN40" s="616"/>
      <c r="AO40" s="617"/>
      <c r="AQ40" s="673" t="s">
        <v>345</v>
      </c>
      <c r="AR40" s="674"/>
      <c r="AS40" s="674"/>
      <c r="AT40" s="674"/>
      <c r="AU40" s="674"/>
      <c r="AV40" s="674"/>
      <c r="AW40" s="674"/>
      <c r="AX40" s="674"/>
      <c r="AY40" s="675"/>
      <c r="AZ40" s="610" t="s">
        <v>131</v>
      </c>
      <c r="BA40" s="611"/>
      <c r="BB40" s="611"/>
      <c r="BC40" s="611"/>
      <c r="BD40" s="642"/>
      <c r="BE40" s="642"/>
      <c r="BF40" s="665"/>
      <c r="BG40" s="658" t="s">
        <v>346</v>
      </c>
      <c r="BH40" s="659"/>
      <c r="BI40" s="659"/>
      <c r="BJ40" s="659"/>
      <c r="BK40" s="659"/>
      <c r="BL40" s="214"/>
      <c r="BM40" s="608" t="s">
        <v>347</v>
      </c>
      <c r="BN40" s="608"/>
      <c r="BO40" s="608"/>
      <c r="BP40" s="608"/>
      <c r="BQ40" s="608"/>
      <c r="BR40" s="608"/>
      <c r="BS40" s="608"/>
      <c r="BT40" s="608"/>
      <c r="BU40" s="609"/>
      <c r="BV40" s="610">
        <v>99</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t="s">
        <v>131</v>
      </c>
      <c r="CS40" s="611"/>
      <c r="CT40" s="611"/>
      <c r="CU40" s="611"/>
      <c r="CV40" s="611"/>
      <c r="CW40" s="611"/>
      <c r="CX40" s="611"/>
      <c r="CY40" s="612"/>
      <c r="CZ40" s="615" t="s">
        <v>131</v>
      </c>
      <c r="DA40" s="640"/>
      <c r="DB40" s="640"/>
      <c r="DC40" s="644"/>
      <c r="DD40" s="619" t="s">
        <v>131</v>
      </c>
      <c r="DE40" s="611"/>
      <c r="DF40" s="611"/>
      <c r="DG40" s="611"/>
      <c r="DH40" s="611"/>
      <c r="DI40" s="611"/>
      <c r="DJ40" s="611"/>
      <c r="DK40" s="612"/>
      <c r="DL40" s="619" t="s">
        <v>131</v>
      </c>
      <c r="DM40" s="611"/>
      <c r="DN40" s="611"/>
      <c r="DO40" s="611"/>
      <c r="DP40" s="611"/>
      <c r="DQ40" s="611"/>
      <c r="DR40" s="611"/>
      <c r="DS40" s="611"/>
      <c r="DT40" s="611"/>
      <c r="DU40" s="611"/>
      <c r="DV40" s="612"/>
      <c r="DW40" s="615" t="s">
        <v>131</v>
      </c>
      <c r="DX40" s="640"/>
      <c r="DY40" s="640"/>
      <c r="DZ40" s="640"/>
      <c r="EA40" s="640"/>
      <c r="EB40" s="640"/>
      <c r="EC40" s="641"/>
    </row>
    <row r="41" spans="2:133" ht="11.25" customHeight="1" x14ac:dyDescent="0.15">
      <c r="B41" s="631" t="s">
        <v>349</v>
      </c>
      <c r="C41" s="632"/>
      <c r="D41" s="632"/>
      <c r="E41" s="632"/>
      <c r="F41" s="632"/>
      <c r="G41" s="632"/>
      <c r="H41" s="632"/>
      <c r="I41" s="632"/>
      <c r="J41" s="632"/>
      <c r="K41" s="632"/>
      <c r="L41" s="632"/>
      <c r="M41" s="632"/>
      <c r="N41" s="632"/>
      <c r="O41" s="632"/>
      <c r="P41" s="632"/>
      <c r="Q41" s="633"/>
      <c r="R41" s="682">
        <v>7740875</v>
      </c>
      <c r="S41" s="683"/>
      <c r="T41" s="683"/>
      <c r="U41" s="683"/>
      <c r="V41" s="683"/>
      <c r="W41" s="683"/>
      <c r="X41" s="683"/>
      <c r="Y41" s="687"/>
      <c r="Z41" s="688">
        <v>100</v>
      </c>
      <c r="AA41" s="688"/>
      <c r="AB41" s="688"/>
      <c r="AC41" s="688"/>
      <c r="AD41" s="689">
        <v>4762974</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124290</v>
      </c>
      <c r="BA41" s="611"/>
      <c r="BB41" s="611"/>
      <c r="BC41" s="611"/>
      <c r="BD41" s="642"/>
      <c r="BE41" s="642"/>
      <c r="BF41" s="665"/>
      <c r="BG41" s="658"/>
      <c r="BH41" s="659"/>
      <c r="BI41" s="659"/>
      <c r="BJ41" s="659"/>
      <c r="BK41" s="659"/>
      <c r="BL41" s="214"/>
      <c r="BM41" s="608" t="s">
        <v>351</v>
      </c>
      <c r="BN41" s="608"/>
      <c r="BO41" s="608"/>
      <c r="BP41" s="608"/>
      <c r="BQ41" s="608"/>
      <c r="BR41" s="608"/>
      <c r="BS41" s="608"/>
      <c r="BT41" s="608"/>
      <c r="BU41" s="609"/>
      <c r="BV41" s="610" t="s">
        <v>131</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131</v>
      </c>
      <c r="CS41" s="642"/>
      <c r="CT41" s="642"/>
      <c r="CU41" s="642"/>
      <c r="CV41" s="642"/>
      <c r="CW41" s="642"/>
      <c r="CX41" s="642"/>
      <c r="CY41" s="643"/>
      <c r="CZ41" s="615" t="s">
        <v>353</v>
      </c>
      <c r="DA41" s="640"/>
      <c r="DB41" s="640"/>
      <c r="DC41" s="644"/>
      <c r="DD41" s="619" t="s">
        <v>131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354</v>
      </c>
      <c r="AR42" s="680"/>
      <c r="AS42" s="680"/>
      <c r="AT42" s="680"/>
      <c r="AU42" s="680"/>
      <c r="AV42" s="680"/>
      <c r="AW42" s="680"/>
      <c r="AX42" s="680"/>
      <c r="AY42" s="681"/>
      <c r="AZ42" s="682">
        <v>617764</v>
      </c>
      <c r="BA42" s="683"/>
      <c r="BB42" s="683"/>
      <c r="BC42" s="683"/>
      <c r="BD42" s="669"/>
      <c r="BE42" s="669"/>
      <c r="BF42" s="671"/>
      <c r="BG42" s="660"/>
      <c r="BH42" s="661"/>
      <c r="BI42" s="661"/>
      <c r="BJ42" s="661"/>
      <c r="BK42" s="661"/>
      <c r="BL42" s="215"/>
      <c r="BM42" s="632" t="s">
        <v>355</v>
      </c>
      <c r="BN42" s="632"/>
      <c r="BO42" s="632"/>
      <c r="BP42" s="632"/>
      <c r="BQ42" s="632"/>
      <c r="BR42" s="632"/>
      <c r="BS42" s="632"/>
      <c r="BT42" s="632"/>
      <c r="BU42" s="633"/>
      <c r="BV42" s="682">
        <v>374</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613348</v>
      </c>
      <c r="CS42" s="642"/>
      <c r="CT42" s="642"/>
      <c r="CU42" s="642"/>
      <c r="CV42" s="642"/>
      <c r="CW42" s="642"/>
      <c r="CX42" s="642"/>
      <c r="CY42" s="643"/>
      <c r="CZ42" s="615">
        <v>8.3000000000000007</v>
      </c>
      <c r="DA42" s="640"/>
      <c r="DB42" s="640"/>
      <c r="DC42" s="644"/>
      <c r="DD42" s="619">
        <v>140199</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18000</v>
      </c>
      <c r="CS43" s="642"/>
      <c r="CT43" s="642"/>
      <c r="CU43" s="642"/>
      <c r="CV43" s="642"/>
      <c r="CW43" s="642"/>
      <c r="CX43" s="642"/>
      <c r="CY43" s="643"/>
      <c r="CZ43" s="615">
        <v>0.2</v>
      </c>
      <c r="DA43" s="640"/>
      <c r="DB43" s="640"/>
      <c r="DC43" s="644"/>
      <c r="DD43" s="619">
        <v>18000</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306</v>
      </c>
      <c r="CE44" s="647"/>
      <c r="CF44" s="607" t="s">
        <v>360</v>
      </c>
      <c r="CG44" s="608"/>
      <c r="CH44" s="608"/>
      <c r="CI44" s="608"/>
      <c r="CJ44" s="608"/>
      <c r="CK44" s="608"/>
      <c r="CL44" s="608"/>
      <c r="CM44" s="608"/>
      <c r="CN44" s="608"/>
      <c r="CO44" s="608"/>
      <c r="CP44" s="608"/>
      <c r="CQ44" s="609"/>
      <c r="CR44" s="610">
        <v>613348</v>
      </c>
      <c r="CS44" s="611"/>
      <c r="CT44" s="611"/>
      <c r="CU44" s="611"/>
      <c r="CV44" s="611"/>
      <c r="CW44" s="611"/>
      <c r="CX44" s="611"/>
      <c r="CY44" s="612"/>
      <c r="CZ44" s="615">
        <v>8.3000000000000007</v>
      </c>
      <c r="DA44" s="616"/>
      <c r="DB44" s="616"/>
      <c r="DC44" s="622"/>
      <c r="DD44" s="619">
        <v>140199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362</v>
      </c>
      <c r="CG45" s="608"/>
      <c r="CH45" s="608"/>
      <c r="CI45" s="608"/>
      <c r="CJ45" s="608"/>
      <c r="CK45" s="608"/>
      <c r="CL45" s="608"/>
      <c r="CM45" s="608"/>
      <c r="CN45" s="608"/>
      <c r="CO45" s="608"/>
      <c r="CP45" s="608"/>
      <c r="CQ45" s="609"/>
      <c r="CR45" s="610">
        <v>205321</v>
      </c>
      <c r="CS45" s="642"/>
      <c r="CT45" s="642"/>
      <c r="CU45" s="642"/>
      <c r="CV45" s="642"/>
      <c r="CW45" s="642"/>
      <c r="CX45" s="642"/>
      <c r="CY45" s="643"/>
      <c r="CZ45" s="615">
        <v>2.8</v>
      </c>
      <c r="DA45" s="640"/>
      <c r="DB45" s="640"/>
      <c r="DC45" s="644"/>
      <c r="DD45" s="619">
        <v>8497</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363</v>
      </c>
      <c r="CG46" s="608"/>
      <c r="CH46" s="608"/>
      <c r="CI46" s="608"/>
      <c r="CJ46" s="608"/>
      <c r="CK46" s="608"/>
      <c r="CL46" s="608"/>
      <c r="CM46" s="608"/>
      <c r="CN46" s="608"/>
      <c r="CO46" s="608"/>
      <c r="CP46" s="608"/>
      <c r="CQ46" s="609"/>
      <c r="CR46" s="610">
        <v>408027</v>
      </c>
      <c r="CS46" s="611"/>
      <c r="CT46" s="611"/>
      <c r="CU46" s="611"/>
      <c r="CV46" s="611"/>
      <c r="CW46" s="611"/>
      <c r="CX46" s="611"/>
      <c r="CY46" s="612"/>
      <c r="CZ46" s="615">
        <v>5.5</v>
      </c>
      <c r="DA46" s="616"/>
      <c r="DB46" s="616"/>
      <c r="DC46" s="622"/>
      <c r="DD46" s="619">
        <v>131702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364</v>
      </c>
      <c r="CG47" s="608"/>
      <c r="CH47" s="608"/>
      <c r="CI47" s="608"/>
      <c r="CJ47" s="608"/>
      <c r="CK47" s="608"/>
      <c r="CL47" s="608"/>
      <c r="CM47" s="608"/>
      <c r="CN47" s="608"/>
      <c r="CO47" s="608"/>
      <c r="CP47" s="608"/>
      <c r="CQ47" s="609"/>
      <c r="CR47" s="610" t="s">
        <v>131</v>
      </c>
      <c r="CS47" s="642"/>
      <c r="CT47" s="642"/>
      <c r="CU47" s="642"/>
      <c r="CV47" s="642"/>
      <c r="CW47" s="642"/>
      <c r="CX47" s="642"/>
      <c r="CY47" s="643"/>
      <c r="CZ47" s="615" t="s">
        <v>131</v>
      </c>
      <c r="DA47" s="640"/>
      <c r="DB47" s="640"/>
      <c r="DC47" s="644"/>
      <c r="DD47" s="619" t="s">
        <v>353</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365</v>
      </c>
      <c r="CG48" s="608"/>
      <c r="CH48" s="608"/>
      <c r="CI48" s="608"/>
      <c r="CJ48" s="608"/>
      <c r="CK48" s="608"/>
      <c r="CL48" s="608"/>
      <c r="CM48" s="608"/>
      <c r="CN48" s="608"/>
      <c r="CO48" s="608"/>
      <c r="CP48" s="608"/>
      <c r="CQ48" s="609"/>
      <c r="CR48" s="610" t="s">
        <v>353</v>
      </c>
      <c r="CS48" s="611"/>
      <c r="CT48" s="611"/>
      <c r="CU48" s="611"/>
      <c r="CV48" s="611"/>
      <c r="CW48" s="611"/>
      <c r="CX48" s="611"/>
      <c r="CY48" s="612"/>
      <c r="CZ48" s="615" t="s">
        <v>353</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366</v>
      </c>
      <c r="CE49" s="632"/>
      <c r="CF49" s="632"/>
      <c r="CG49" s="632"/>
      <c r="CH49" s="632"/>
      <c r="CI49" s="632"/>
      <c r="CJ49" s="632"/>
      <c r="CK49" s="632"/>
      <c r="CL49" s="632"/>
      <c r="CM49" s="632"/>
      <c r="CN49" s="632"/>
      <c r="CO49" s="632"/>
      <c r="CP49" s="632"/>
      <c r="CQ49" s="633"/>
      <c r="CR49" s="682">
        <v>7380753</v>
      </c>
      <c r="CS49" s="669"/>
      <c r="CT49" s="669"/>
      <c r="CU49" s="669"/>
      <c r="CV49" s="669"/>
      <c r="CW49" s="669"/>
      <c r="CX49" s="669"/>
      <c r="CY49" s="698"/>
      <c r="CZ49" s="690">
        <v>100</v>
      </c>
      <c r="DA49" s="699"/>
      <c r="DB49" s="699"/>
      <c r="DC49" s="700"/>
      <c r="DD49" s="701">
        <v>5476479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m3rafIucyt1bu9SexDH0sfTrVh/PBshz82Amlw4de86AEsNgInXPwMHH2+t/cgNBTz0OSQ4NOT3u24tejk+4eg==" saltValue="oxH3+g05oF2Vw+isSbQV9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389</v>
      </c>
      <c r="C7" s="737"/>
      <c r="D7" s="737"/>
      <c r="E7" s="737"/>
      <c r="F7" s="737"/>
      <c r="G7" s="737"/>
      <c r="H7" s="737"/>
      <c r="I7" s="737"/>
      <c r="J7" s="737"/>
      <c r="K7" s="737"/>
      <c r="L7" s="737"/>
      <c r="M7" s="737"/>
      <c r="N7" s="737"/>
      <c r="O7" s="737"/>
      <c r="P7" s="738"/>
      <c r="Q7" s="739">
        <v>7737</v>
      </c>
      <c r="R7" s="740"/>
      <c r="S7" s="740"/>
      <c r="T7" s="740"/>
      <c r="U7" s="740"/>
      <c r="V7" s="740">
        <v>7380</v>
      </c>
      <c r="W7" s="740"/>
      <c r="X7" s="740"/>
      <c r="Y7" s="740"/>
      <c r="Z7" s="740"/>
      <c r="AA7" s="740">
        <v>357</v>
      </c>
      <c r="AB7" s="740"/>
      <c r="AC7" s="740"/>
      <c r="AD7" s="740"/>
      <c r="AE7" s="741"/>
      <c r="AF7" s="742">
        <v>337</v>
      </c>
      <c r="AG7" s="743"/>
      <c r="AH7" s="743"/>
      <c r="AI7" s="743"/>
      <c r="AJ7" s="744"/>
      <c r="AK7" s="745" t="s">
        <v>584</v>
      </c>
      <c r="AL7" s="746"/>
      <c r="AM7" s="746"/>
      <c r="AN7" s="746"/>
      <c r="AO7" s="746"/>
      <c r="AP7" s="746">
        <v>11903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t="s">
        <v>390</v>
      </c>
      <c r="C8" s="768"/>
      <c r="D8" s="768"/>
      <c r="E8" s="768"/>
      <c r="F8" s="768"/>
      <c r="G8" s="768"/>
      <c r="H8" s="768"/>
      <c r="I8" s="768"/>
      <c r="J8" s="768"/>
      <c r="K8" s="768"/>
      <c r="L8" s="768"/>
      <c r="M8" s="768"/>
      <c r="N8" s="768"/>
      <c r="O8" s="768"/>
      <c r="P8" s="769"/>
      <c r="Q8" s="770">
        <v>6</v>
      </c>
      <c r="R8" s="771"/>
      <c r="S8" s="771"/>
      <c r="T8" s="771"/>
      <c r="U8" s="771"/>
      <c r="V8" s="771">
        <v>5</v>
      </c>
      <c r="W8" s="771"/>
      <c r="X8" s="771"/>
      <c r="Y8" s="771"/>
      <c r="Z8" s="771"/>
      <c r="AA8" s="771">
        <v>1</v>
      </c>
      <c r="AB8" s="771"/>
      <c r="AC8" s="771"/>
      <c r="AD8" s="771"/>
      <c r="AE8" s="772"/>
      <c r="AF8" s="773">
        <v>1</v>
      </c>
      <c r="AG8" s="774"/>
      <c r="AH8" s="774"/>
      <c r="AI8" s="774"/>
      <c r="AJ8" s="775"/>
      <c r="AK8" s="756" t="s">
        <v>584</v>
      </c>
      <c r="AL8" s="757"/>
      <c r="AM8" s="757"/>
      <c r="AN8" s="757"/>
      <c r="AO8" s="757"/>
      <c r="AP8" s="757" t="s">
        <v>584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t="s">
        <v>391</v>
      </c>
      <c r="C9" s="768"/>
      <c r="D9" s="768"/>
      <c r="E9" s="768"/>
      <c r="F9" s="768"/>
      <c r="G9" s="768"/>
      <c r="H9" s="768"/>
      <c r="I9" s="768"/>
      <c r="J9" s="768"/>
      <c r="K9" s="768"/>
      <c r="L9" s="768"/>
      <c r="M9" s="768"/>
      <c r="N9" s="768"/>
      <c r="O9" s="768"/>
      <c r="P9" s="769"/>
      <c r="Q9" s="770">
        <v>2</v>
      </c>
      <c r="R9" s="771"/>
      <c r="S9" s="771"/>
      <c r="T9" s="771"/>
      <c r="U9" s="771"/>
      <c r="V9" s="771" t="s">
        <v>584</v>
      </c>
      <c r="W9" s="771"/>
      <c r="X9" s="771"/>
      <c r="Y9" s="771"/>
      <c r="Z9" s="771"/>
      <c r="AA9" s="771">
        <v>2</v>
      </c>
      <c r="AB9" s="771"/>
      <c r="AC9" s="771"/>
      <c r="AD9" s="771"/>
      <c r="AE9" s="772"/>
      <c r="AF9" s="773">
        <v>2</v>
      </c>
      <c r="AG9" s="774"/>
      <c r="AH9" s="774"/>
      <c r="AI9" s="774"/>
      <c r="AJ9" s="775"/>
      <c r="AK9" s="756" t="s">
        <v>584</v>
      </c>
      <c r="AL9" s="757"/>
      <c r="AM9" s="757"/>
      <c r="AN9" s="757"/>
      <c r="AO9" s="757"/>
      <c r="AP9" s="757" t="s">
        <v>584</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v>7745</v>
      </c>
      <c r="R23" s="780"/>
      <c r="S23" s="780"/>
      <c r="T23" s="780"/>
      <c r="U23" s="780"/>
      <c r="V23" s="780">
        <v>7385</v>
      </c>
      <c r="W23" s="780"/>
      <c r="X23" s="780"/>
      <c r="Y23" s="780"/>
      <c r="Z23" s="780"/>
      <c r="AA23" s="780">
        <v>360</v>
      </c>
      <c r="AB23" s="780"/>
      <c r="AC23" s="780"/>
      <c r="AD23" s="780"/>
      <c r="AE23" s="781"/>
      <c r="AF23" s="782">
        <v>340</v>
      </c>
      <c r="AG23" s="780"/>
      <c r="AH23" s="780"/>
      <c r="AI23" s="780"/>
      <c r="AJ23" s="783"/>
      <c r="AK23" s="784"/>
      <c r="AL23" s="785"/>
      <c r="AM23" s="785"/>
      <c r="AN23" s="785"/>
      <c r="AO23" s="785"/>
      <c r="AP23" s="780">
        <v>11903</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379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406</v>
      </c>
      <c r="C28" s="737"/>
      <c r="D28" s="737"/>
      <c r="E28" s="737"/>
      <c r="F28" s="737"/>
      <c r="G28" s="737"/>
      <c r="H28" s="737"/>
      <c r="I28" s="737"/>
      <c r="J28" s="737"/>
      <c r="K28" s="737"/>
      <c r="L28" s="737"/>
      <c r="M28" s="737"/>
      <c r="N28" s="737"/>
      <c r="O28" s="737"/>
      <c r="P28" s="738"/>
      <c r="Q28" s="809">
        <v>1961</v>
      </c>
      <c r="R28" s="810"/>
      <c r="S28" s="810"/>
      <c r="T28" s="810"/>
      <c r="U28" s="810"/>
      <c r="V28" s="810">
        <v>1961</v>
      </c>
      <c r="W28" s="810"/>
      <c r="X28" s="810"/>
      <c r="Y28" s="810"/>
      <c r="Z28" s="810"/>
      <c r="AA28" s="810" t="s">
        <v>584</v>
      </c>
      <c r="AB28" s="810"/>
      <c r="AC28" s="810"/>
      <c r="AD28" s="810"/>
      <c r="AE28" s="811"/>
      <c r="AF28" s="812" t="s">
        <v>131</v>
      </c>
      <c r="AG28" s="810"/>
      <c r="AH28" s="810"/>
      <c r="AI28" s="810"/>
      <c r="AJ28" s="813"/>
      <c r="AK28" s="814">
        <v>114</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407</v>
      </c>
      <c r="C29" s="768"/>
      <c r="D29" s="768"/>
      <c r="E29" s="768"/>
      <c r="F29" s="768"/>
      <c r="G29" s="768"/>
      <c r="H29" s="768"/>
      <c r="I29" s="768"/>
      <c r="J29" s="768"/>
      <c r="K29" s="768"/>
      <c r="L29" s="768"/>
      <c r="M29" s="768"/>
      <c r="N29" s="768"/>
      <c r="O29" s="768"/>
      <c r="P29" s="769"/>
      <c r="Q29" s="770">
        <v>1915</v>
      </c>
      <c r="R29" s="771"/>
      <c r="S29" s="771"/>
      <c r="T29" s="771"/>
      <c r="U29" s="771"/>
      <c r="V29" s="771">
        <v>1915</v>
      </c>
      <c r="W29" s="771"/>
      <c r="X29" s="771"/>
      <c r="Y29" s="771"/>
      <c r="Z29" s="771"/>
      <c r="AA29" s="771" t="s">
        <v>584</v>
      </c>
      <c r="AB29" s="771"/>
      <c r="AC29" s="771"/>
      <c r="AD29" s="771"/>
      <c r="AE29" s="772"/>
      <c r="AF29" s="773" t="s">
        <v>131</v>
      </c>
      <c r="AG29" s="774"/>
      <c r="AH29" s="774"/>
      <c r="AI29" s="774"/>
      <c r="AJ29" s="775"/>
      <c r="AK29" s="821">
        <v>275</v>
      </c>
      <c r="AL29" s="817"/>
      <c r="AM29" s="817"/>
      <c r="AN29" s="817"/>
      <c r="AO29" s="817"/>
      <c r="AP29" s="817" t="s">
        <v>584</v>
      </c>
      <c r="AQ29" s="817"/>
      <c r="AR29" s="817"/>
      <c r="AS29" s="817"/>
      <c r="AT29" s="817"/>
      <c r="AU29" s="817" t="s">
        <v>584</v>
      </c>
      <c r="AV29" s="817"/>
      <c r="AW29" s="817"/>
      <c r="AX29" s="817"/>
      <c r="AY29" s="817"/>
      <c r="AZ29" s="818" t="s">
        <v>584</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408</v>
      </c>
      <c r="C30" s="768"/>
      <c r="D30" s="768"/>
      <c r="E30" s="768"/>
      <c r="F30" s="768"/>
      <c r="G30" s="768"/>
      <c r="H30" s="768"/>
      <c r="I30" s="768"/>
      <c r="J30" s="768"/>
      <c r="K30" s="768"/>
      <c r="L30" s="768"/>
      <c r="M30" s="768"/>
      <c r="N30" s="768"/>
      <c r="O30" s="768"/>
      <c r="P30" s="769"/>
      <c r="Q30" s="770">
        <v>470</v>
      </c>
      <c r="R30" s="771"/>
      <c r="S30" s="771"/>
      <c r="T30" s="771"/>
      <c r="U30" s="771"/>
      <c r="V30" s="771">
        <v>469</v>
      </c>
      <c r="W30" s="771"/>
      <c r="X30" s="771"/>
      <c r="Y30" s="771"/>
      <c r="Z30" s="771"/>
      <c r="AA30" s="771">
        <v>1</v>
      </c>
      <c r="AB30" s="771"/>
      <c r="AC30" s="771"/>
      <c r="AD30" s="771"/>
      <c r="AE30" s="772"/>
      <c r="AF30" s="773">
        <v>1</v>
      </c>
      <c r="AG30" s="774"/>
      <c r="AH30" s="774"/>
      <c r="AI30" s="774"/>
      <c r="AJ30" s="775"/>
      <c r="AK30" s="821">
        <v>74</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409</v>
      </c>
      <c r="C31" s="768"/>
      <c r="D31" s="768"/>
      <c r="E31" s="768"/>
      <c r="F31" s="768"/>
      <c r="G31" s="768"/>
      <c r="H31" s="768"/>
      <c r="I31" s="768"/>
      <c r="J31" s="768"/>
      <c r="K31" s="768"/>
      <c r="L31" s="768"/>
      <c r="M31" s="768"/>
      <c r="N31" s="768"/>
      <c r="O31" s="768"/>
      <c r="P31" s="769"/>
      <c r="Q31" s="770">
        <v>505</v>
      </c>
      <c r="R31" s="771"/>
      <c r="S31" s="771"/>
      <c r="T31" s="771"/>
      <c r="U31" s="771"/>
      <c r="V31" s="771">
        <v>486</v>
      </c>
      <c r="W31" s="771"/>
      <c r="X31" s="771"/>
      <c r="Y31" s="771"/>
      <c r="Z31" s="771"/>
      <c r="AA31" s="771">
        <v>19</v>
      </c>
      <c r="AB31" s="771"/>
      <c r="AC31" s="771"/>
      <c r="AD31" s="771"/>
      <c r="AE31" s="772"/>
      <c r="AF31" s="773">
        <v>646</v>
      </c>
      <c r="AG31" s="774"/>
      <c r="AH31" s="774"/>
      <c r="AI31" s="774"/>
      <c r="AJ31" s="775"/>
      <c r="AK31" s="821">
        <v>2</v>
      </c>
      <c r="AL31" s="817"/>
      <c r="AM31" s="817"/>
      <c r="AN31" s="817"/>
      <c r="AO31" s="817"/>
      <c r="AP31" s="817">
        <v>1301</v>
      </c>
      <c r="AQ31" s="817"/>
      <c r="AR31" s="817"/>
      <c r="AS31" s="817"/>
      <c r="AT31" s="817"/>
      <c r="AU31" s="817">
        <v>200</v>
      </c>
      <c r="AV31" s="817"/>
      <c r="AW31" s="817"/>
      <c r="AX31" s="817"/>
      <c r="AY31" s="817"/>
      <c r="AZ31" s="818" t="s">
        <v>584</v>
      </c>
      <c r="BA31" s="818"/>
      <c r="BB31" s="818"/>
      <c r="BC31" s="818"/>
      <c r="BD31" s="818"/>
      <c r="BE31" s="819" t="s">
        <v>410</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411</v>
      </c>
      <c r="C32" s="768"/>
      <c r="D32" s="768"/>
      <c r="E32" s="768"/>
      <c r="F32" s="768"/>
      <c r="G32" s="768"/>
      <c r="H32" s="768"/>
      <c r="I32" s="768"/>
      <c r="J32" s="768"/>
      <c r="K32" s="768"/>
      <c r="L32" s="768"/>
      <c r="M32" s="768"/>
      <c r="N32" s="768"/>
      <c r="O32" s="768"/>
      <c r="P32" s="769"/>
      <c r="Q32" s="770">
        <v>685</v>
      </c>
      <c r="R32" s="771"/>
      <c r="S32" s="771"/>
      <c r="T32" s="771"/>
      <c r="U32" s="771"/>
      <c r="V32" s="771">
        <v>685</v>
      </c>
      <c r="W32" s="771"/>
      <c r="X32" s="771"/>
      <c r="Y32" s="771"/>
      <c r="Z32" s="771"/>
      <c r="AA32" s="771">
        <v>0</v>
      </c>
      <c r="AB32" s="771"/>
      <c r="AC32" s="771"/>
      <c r="AD32" s="771"/>
      <c r="AE32" s="772"/>
      <c r="AF32" s="773">
        <v>0</v>
      </c>
      <c r="AG32" s="774"/>
      <c r="AH32" s="774"/>
      <c r="AI32" s="774"/>
      <c r="AJ32" s="775"/>
      <c r="AK32" s="821">
        <v>262</v>
      </c>
      <c r="AL32" s="817"/>
      <c r="AM32" s="817"/>
      <c r="AN32" s="817"/>
      <c r="AO32" s="817"/>
      <c r="AP32" s="817">
        <v>3719</v>
      </c>
      <c r="AQ32" s="817"/>
      <c r="AR32" s="817"/>
      <c r="AS32" s="817"/>
      <c r="AT32" s="817"/>
      <c r="AU32" s="817">
        <v>1845</v>
      </c>
      <c r="AV32" s="817"/>
      <c r="AW32" s="817"/>
      <c r="AX32" s="817"/>
      <c r="AY32" s="817"/>
      <c r="AZ32" s="818" t="s">
        <v>584</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393</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647</v>
      </c>
      <c r="AG63" s="831"/>
      <c r="AH63" s="831"/>
      <c r="AI63" s="831"/>
      <c r="AJ63" s="832"/>
      <c r="AK63" s="833"/>
      <c r="AL63" s="828"/>
      <c r="AM63" s="828"/>
      <c r="AN63" s="828"/>
      <c r="AO63" s="828"/>
      <c r="AP63" s="831">
        <v>5020</v>
      </c>
      <c r="AQ63" s="831"/>
      <c r="AR63" s="831"/>
      <c r="AS63" s="831"/>
      <c r="AT63" s="831"/>
      <c r="AU63" s="831">
        <v>2045</v>
      </c>
      <c r="AV63" s="831"/>
      <c r="AW63" s="831"/>
      <c r="AX63" s="831"/>
      <c r="AY63" s="831"/>
      <c r="AZ63" s="835"/>
      <c r="BA63" s="835"/>
      <c r="BB63" s="835"/>
      <c r="BC63" s="835"/>
      <c r="BD63" s="835"/>
      <c r="BE63" s="836"/>
      <c r="BF63" s="836"/>
      <c r="BG63" s="836"/>
      <c r="BH63" s="836"/>
      <c r="BI63" s="837"/>
      <c r="BJ63" s="838" t="s">
        <v>415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419</v>
      </c>
      <c r="W66" s="721"/>
      <c r="X66" s="721"/>
      <c r="Y66" s="721"/>
      <c r="Z66" s="722"/>
      <c r="AA66" s="720" t="s">
        <v>420</v>
      </c>
      <c r="AB66" s="721"/>
      <c r="AC66" s="721"/>
      <c r="AD66" s="721"/>
      <c r="AE66" s="722"/>
      <c r="AF66" s="841" t="s">
        <v>401</v>
      </c>
      <c r="AG66" s="802"/>
      <c r="AH66" s="802"/>
      <c r="AI66" s="802"/>
      <c r="AJ66" s="842"/>
      <c r="AK66" s="720" t="s">
        <v>421</v>
      </c>
      <c r="AL66" s="715"/>
      <c r="AM66" s="715"/>
      <c r="AN66" s="715"/>
      <c r="AO66" s="716"/>
      <c r="AP66" s="720" t="s">
        <v>422</v>
      </c>
      <c r="AQ66" s="721"/>
      <c r="AR66" s="721"/>
      <c r="AS66" s="721"/>
      <c r="AT66" s="722"/>
      <c r="AU66" s="720" t="s">
        <v>423</v>
      </c>
      <c r="AV66" s="721"/>
      <c r="AW66" s="721"/>
      <c r="AX66" s="721"/>
      <c r="AY66" s="722"/>
      <c r="AZ66" s="720" t="s">
        <v>379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585</v>
      </c>
      <c r="C68" s="857"/>
      <c r="D68" s="857"/>
      <c r="E68" s="857"/>
      <c r="F68" s="857"/>
      <c r="G68" s="857"/>
      <c r="H68" s="857"/>
      <c r="I68" s="857"/>
      <c r="J68" s="857"/>
      <c r="K68" s="857"/>
      <c r="L68" s="857"/>
      <c r="M68" s="857"/>
      <c r="N68" s="857"/>
      <c r="O68" s="857"/>
      <c r="P68" s="858"/>
      <c r="Q68" s="859">
        <v>303</v>
      </c>
      <c r="R68" s="853"/>
      <c r="S68" s="853"/>
      <c r="T68" s="853"/>
      <c r="U68" s="853"/>
      <c r="V68" s="853">
        <v>264</v>
      </c>
      <c r="W68" s="853"/>
      <c r="X68" s="853"/>
      <c r="Y68" s="853"/>
      <c r="Z68" s="853"/>
      <c r="AA68" s="853">
        <v>39</v>
      </c>
      <c r="AB68" s="853"/>
      <c r="AC68" s="853"/>
      <c r="AD68" s="853"/>
      <c r="AE68" s="853"/>
      <c r="AF68" s="853">
        <v>39</v>
      </c>
      <c r="AG68" s="853"/>
      <c r="AH68" s="853"/>
      <c r="AI68" s="853"/>
      <c r="AJ68" s="853"/>
      <c r="AK68" s="853" t="s">
        <v>584</v>
      </c>
      <c r="AL68" s="853"/>
      <c r="AM68" s="853"/>
      <c r="AN68" s="853"/>
      <c r="AO68" s="853"/>
      <c r="AP68" s="853">
        <v>296</v>
      </c>
      <c r="AQ68" s="853"/>
      <c r="AR68" s="853"/>
      <c r="AS68" s="853"/>
      <c r="AT68" s="853"/>
      <c r="AU68" s="853" t="s">
        <v>584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586</v>
      </c>
      <c r="C69" s="861"/>
      <c r="D69" s="861"/>
      <c r="E69" s="861"/>
      <c r="F69" s="861"/>
      <c r="G69" s="861"/>
      <c r="H69" s="861"/>
      <c r="I69" s="861"/>
      <c r="J69" s="861"/>
      <c r="K69" s="861"/>
      <c r="L69" s="861"/>
      <c r="M69" s="861"/>
      <c r="N69" s="861"/>
      <c r="O69" s="861"/>
      <c r="P69" s="862"/>
      <c r="Q69" s="863">
        <v>1334</v>
      </c>
      <c r="R69" s="817"/>
      <c r="S69" s="817"/>
      <c r="T69" s="817"/>
      <c r="U69" s="817"/>
      <c r="V69" s="817">
        <v>1334</v>
      </c>
      <c r="W69" s="817"/>
      <c r="X69" s="817"/>
      <c r="Y69" s="817"/>
      <c r="Z69" s="817"/>
      <c r="AA69" s="817" t="s">
        <v>584</v>
      </c>
      <c r="AB69" s="817"/>
      <c r="AC69" s="817"/>
      <c r="AD69" s="817"/>
      <c r="AE69" s="817"/>
      <c r="AF69" s="817" t="s">
        <v>584</v>
      </c>
      <c r="AG69" s="817"/>
      <c r="AH69" s="817"/>
      <c r="AI69" s="817"/>
      <c r="AJ69" s="817"/>
      <c r="AK69" s="817">
        <v>115</v>
      </c>
      <c r="AL69" s="817"/>
      <c r="AM69" s="817"/>
      <c r="AN69" s="817"/>
      <c r="AO69" s="817"/>
      <c r="AP69" s="817" t="s">
        <v>584</v>
      </c>
      <c r="AQ69" s="817"/>
      <c r="AR69" s="817"/>
      <c r="AS69" s="817"/>
      <c r="AT69" s="817"/>
      <c r="AU69" s="817" t="s">
        <v>584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587</v>
      </c>
      <c r="C70" s="861"/>
      <c r="D70" s="861"/>
      <c r="E70" s="861"/>
      <c r="F70" s="861"/>
      <c r="G70" s="861"/>
      <c r="H70" s="861"/>
      <c r="I70" s="861"/>
      <c r="J70" s="861"/>
      <c r="K70" s="861"/>
      <c r="L70" s="861"/>
      <c r="M70" s="861"/>
      <c r="N70" s="861"/>
      <c r="O70" s="861"/>
      <c r="P70" s="862"/>
      <c r="Q70" s="863">
        <v>4286</v>
      </c>
      <c r="R70" s="817"/>
      <c r="S70" s="817"/>
      <c r="T70" s="817"/>
      <c r="U70" s="817"/>
      <c r="V70" s="817">
        <v>4270</v>
      </c>
      <c r="W70" s="817"/>
      <c r="X70" s="817"/>
      <c r="Y70" s="817"/>
      <c r="Z70" s="817"/>
      <c r="AA70" s="817">
        <v>16</v>
      </c>
      <c r="AB70" s="817"/>
      <c r="AC70" s="817"/>
      <c r="AD70" s="817"/>
      <c r="AE70" s="817"/>
      <c r="AF70" s="817">
        <v>16</v>
      </c>
      <c r="AG70" s="817"/>
      <c r="AH70" s="817"/>
      <c r="AI70" s="817"/>
      <c r="AJ70" s="817"/>
      <c r="AK70" s="817">
        <v>103</v>
      </c>
      <c r="AL70" s="817"/>
      <c r="AM70" s="817"/>
      <c r="AN70" s="817"/>
      <c r="AO70" s="817"/>
      <c r="AP70" s="817" t="s">
        <v>584</v>
      </c>
      <c r="AQ70" s="817"/>
      <c r="AR70" s="817"/>
      <c r="AS70" s="817"/>
      <c r="AT70" s="817"/>
      <c r="AU70" s="817" t="s">
        <v>584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588</v>
      </c>
      <c r="C71" s="861"/>
      <c r="D71" s="861"/>
      <c r="E71" s="861"/>
      <c r="F71" s="861"/>
      <c r="G71" s="861"/>
      <c r="H71" s="861"/>
      <c r="I71" s="861"/>
      <c r="J71" s="861"/>
      <c r="K71" s="861"/>
      <c r="L71" s="861"/>
      <c r="M71" s="861"/>
      <c r="N71" s="861"/>
      <c r="O71" s="861"/>
      <c r="P71" s="862"/>
      <c r="Q71" s="863">
        <v>203</v>
      </c>
      <c r="R71" s="817"/>
      <c r="S71" s="817"/>
      <c r="T71" s="817"/>
      <c r="U71" s="817"/>
      <c r="V71" s="817">
        <v>175</v>
      </c>
      <c r="W71" s="817"/>
      <c r="X71" s="817"/>
      <c r="Y71" s="817"/>
      <c r="Z71" s="817"/>
      <c r="AA71" s="817">
        <v>28</v>
      </c>
      <c r="AB71" s="817"/>
      <c r="AC71" s="817"/>
      <c r="AD71" s="817"/>
      <c r="AE71" s="817"/>
      <c r="AF71" s="817">
        <v>28</v>
      </c>
      <c r="AG71" s="817"/>
      <c r="AH71" s="817"/>
      <c r="AI71" s="817"/>
      <c r="AJ71" s="817"/>
      <c r="AK71" s="817">
        <v>19</v>
      </c>
      <c r="AL71" s="817"/>
      <c r="AM71" s="817"/>
      <c r="AN71" s="817"/>
      <c r="AO71" s="817"/>
      <c r="AP71" s="817">
        <v>136</v>
      </c>
      <c r="AQ71" s="817"/>
      <c r="AR71" s="817"/>
      <c r="AS71" s="817"/>
      <c r="AT71" s="817"/>
      <c r="AU71" s="817" t="s">
        <v>584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589</v>
      </c>
      <c r="C72" s="861"/>
      <c r="D72" s="861"/>
      <c r="E72" s="861"/>
      <c r="F72" s="861"/>
      <c r="G72" s="861"/>
      <c r="H72" s="861"/>
      <c r="I72" s="861"/>
      <c r="J72" s="861"/>
      <c r="K72" s="861"/>
      <c r="L72" s="861"/>
      <c r="M72" s="861"/>
      <c r="N72" s="861"/>
      <c r="O72" s="861"/>
      <c r="P72" s="862"/>
      <c r="Q72" s="863">
        <v>176</v>
      </c>
      <c r="R72" s="817"/>
      <c r="S72" s="817"/>
      <c r="T72" s="817"/>
      <c r="U72" s="817"/>
      <c r="V72" s="817">
        <v>161</v>
      </c>
      <c r="W72" s="817"/>
      <c r="X72" s="817"/>
      <c r="Y72" s="817"/>
      <c r="Z72" s="817"/>
      <c r="AA72" s="817">
        <v>15</v>
      </c>
      <c r="AB72" s="817"/>
      <c r="AC72" s="817"/>
      <c r="AD72" s="817"/>
      <c r="AE72" s="817"/>
      <c r="AF72" s="817">
        <v>15</v>
      </c>
      <c r="AG72" s="817"/>
      <c r="AH72" s="817"/>
      <c r="AI72" s="817"/>
      <c r="AJ72" s="817"/>
      <c r="AK72" s="817">
        <v>9</v>
      </c>
      <c r="AL72" s="817"/>
      <c r="AM72" s="817"/>
      <c r="AN72" s="817"/>
      <c r="AO72" s="817"/>
      <c r="AP72" s="817">
        <v>73</v>
      </c>
      <c r="AQ72" s="817"/>
      <c r="AR72" s="817"/>
      <c r="AS72" s="817"/>
      <c r="AT72" s="817"/>
      <c r="AU72" s="817">
        <v>21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590</v>
      </c>
      <c r="C73" s="861"/>
      <c r="D73" s="861"/>
      <c r="E73" s="861"/>
      <c r="F73" s="861"/>
      <c r="G73" s="861"/>
      <c r="H73" s="861"/>
      <c r="I73" s="861"/>
      <c r="J73" s="861"/>
      <c r="K73" s="861"/>
      <c r="L73" s="861"/>
      <c r="M73" s="861"/>
      <c r="N73" s="861"/>
      <c r="O73" s="861"/>
      <c r="P73" s="862"/>
      <c r="Q73" s="863">
        <v>128</v>
      </c>
      <c r="R73" s="817"/>
      <c r="S73" s="817"/>
      <c r="T73" s="817"/>
      <c r="U73" s="817"/>
      <c r="V73" s="817">
        <v>124</v>
      </c>
      <c r="W73" s="817"/>
      <c r="X73" s="817"/>
      <c r="Y73" s="817"/>
      <c r="Z73" s="817"/>
      <c r="AA73" s="817">
        <v>4</v>
      </c>
      <c r="AB73" s="817"/>
      <c r="AC73" s="817"/>
      <c r="AD73" s="817"/>
      <c r="AE73" s="817"/>
      <c r="AF73" s="817">
        <v>4</v>
      </c>
      <c r="AG73" s="817"/>
      <c r="AH73" s="817"/>
      <c r="AI73" s="817"/>
      <c r="AJ73" s="817"/>
      <c r="AK73" s="817" t="s">
        <v>584</v>
      </c>
      <c r="AL73" s="817"/>
      <c r="AM73" s="817"/>
      <c r="AN73" s="817"/>
      <c r="AO73" s="817"/>
      <c r="AP73" s="817" t="s">
        <v>584</v>
      </c>
      <c r="AQ73" s="817"/>
      <c r="AR73" s="817"/>
      <c r="AS73" s="817"/>
      <c r="AT73" s="817"/>
      <c r="AU73" s="817" t="s">
        <v>584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591</v>
      </c>
      <c r="C74" s="861"/>
      <c r="D74" s="861"/>
      <c r="E74" s="861"/>
      <c r="F74" s="861"/>
      <c r="G74" s="861"/>
      <c r="H74" s="861"/>
      <c r="I74" s="861"/>
      <c r="J74" s="861"/>
      <c r="K74" s="861"/>
      <c r="L74" s="861"/>
      <c r="M74" s="861"/>
      <c r="N74" s="861"/>
      <c r="O74" s="861"/>
      <c r="P74" s="862"/>
      <c r="Q74" s="863">
        <v>401</v>
      </c>
      <c r="R74" s="817"/>
      <c r="S74" s="817"/>
      <c r="T74" s="817"/>
      <c r="U74" s="817"/>
      <c r="V74" s="817">
        <v>376</v>
      </c>
      <c r="W74" s="817"/>
      <c r="X74" s="817"/>
      <c r="Y74" s="817"/>
      <c r="Z74" s="817"/>
      <c r="AA74" s="817">
        <v>26</v>
      </c>
      <c r="AB74" s="817"/>
      <c r="AC74" s="817"/>
      <c r="AD74" s="817"/>
      <c r="AE74" s="817"/>
      <c r="AF74" s="817">
        <v>26</v>
      </c>
      <c r="AG74" s="817"/>
      <c r="AH74" s="817"/>
      <c r="AI74" s="817"/>
      <c r="AJ74" s="817"/>
      <c r="AK74" s="817">
        <v>239</v>
      </c>
      <c r="AL74" s="817"/>
      <c r="AM74" s="817"/>
      <c r="AN74" s="817"/>
      <c r="AO74" s="817"/>
      <c r="AP74" s="817" t="s">
        <v>584</v>
      </c>
      <c r="AQ74" s="817"/>
      <c r="AR74" s="817"/>
      <c r="AS74" s="817"/>
      <c r="AT74" s="817"/>
      <c r="AU74" s="817" t="s">
        <v>584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592</v>
      </c>
      <c r="C75" s="861"/>
      <c r="D75" s="861"/>
      <c r="E75" s="861"/>
      <c r="F75" s="861"/>
      <c r="G75" s="861"/>
      <c r="H75" s="861"/>
      <c r="I75" s="861"/>
      <c r="J75" s="861"/>
      <c r="K75" s="861"/>
      <c r="L75" s="861"/>
      <c r="M75" s="861"/>
      <c r="N75" s="861"/>
      <c r="O75" s="861"/>
      <c r="P75" s="862"/>
      <c r="Q75" s="864">
        <v>14719</v>
      </c>
      <c r="R75" s="865"/>
      <c r="S75" s="865"/>
      <c r="T75" s="865"/>
      <c r="U75" s="821"/>
      <c r="V75" s="866">
        <v>14004</v>
      </c>
      <c r="W75" s="865"/>
      <c r="X75" s="865"/>
      <c r="Y75" s="865"/>
      <c r="Z75" s="821"/>
      <c r="AA75" s="866">
        <v>716</v>
      </c>
      <c r="AB75" s="865"/>
      <c r="AC75" s="865"/>
      <c r="AD75" s="865"/>
      <c r="AE75" s="821"/>
      <c r="AF75" s="866">
        <v>707</v>
      </c>
      <c r="AG75" s="865"/>
      <c r="AH75" s="865"/>
      <c r="AI75" s="865"/>
      <c r="AJ75" s="821"/>
      <c r="AK75" s="866">
        <v>256</v>
      </c>
      <c r="AL75" s="865"/>
      <c r="AM75" s="865"/>
      <c r="AN75" s="865"/>
      <c r="AO75" s="821"/>
      <c r="AP75" s="866">
        <v>4831</v>
      </c>
      <c r="AQ75" s="865"/>
      <c r="AR75" s="865"/>
      <c r="AS75" s="865"/>
      <c r="AT75" s="821"/>
      <c r="AU75" s="866">
        <v>67</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593</v>
      </c>
      <c r="C76" s="861"/>
      <c r="D76" s="861"/>
      <c r="E76" s="861"/>
      <c r="F76" s="861"/>
      <c r="G76" s="861"/>
      <c r="H76" s="861"/>
      <c r="I76" s="861"/>
      <c r="J76" s="861"/>
      <c r="K76" s="861"/>
      <c r="L76" s="861"/>
      <c r="M76" s="861"/>
      <c r="N76" s="861"/>
      <c r="O76" s="861"/>
      <c r="P76" s="862"/>
      <c r="Q76" s="864">
        <v>806</v>
      </c>
      <c r="R76" s="865"/>
      <c r="S76" s="865"/>
      <c r="T76" s="865"/>
      <c r="U76" s="821"/>
      <c r="V76" s="866">
        <v>774</v>
      </c>
      <c r="W76" s="865"/>
      <c r="X76" s="865"/>
      <c r="Y76" s="865"/>
      <c r="Z76" s="821"/>
      <c r="AA76" s="866">
        <v>31</v>
      </c>
      <c r="AB76" s="865"/>
      <c r="AC76" s="865"/>
      <c r="AD76" s="865"/>
      <c r="AE76" s="821"/>
      <c r="AF76" s="866">
        <v>31</v>
      </c>
      <c r="AG76" s="865"/>
      <c r="AH76" s="865"/>
      <c r="AI76" s="865"/>
      <c r="AJ76" s="821"/>
      <c r="AK76" s="866">
        <v>164</v>
      </c>
      <c r="AL76" s="865"/>
      <c r="AM76" s="865"/>
      <c r="AN76" s="865"/>
      <c r="AO76" s="821"/>
      <c r="AP76" s="866" t="s">
        <v>584</v>
      </c>
      <c r="AQ76" s="865"/>
      <c r="AR76" s="865"/>
      <c r="AS76" s="865"/>
      <c r="AT76" s="821"/>
      <c r="AU76" s="866" t="s">
        <v>584</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594</v>
      </c>
      <c r="C77" s="861"/>
      <c r="D77" s="861"/>
      <c r="E77" s="861"/>
      <c r="F77" s="861"/>
      <c r="G77" s="861"/>
      <c r="H77" s="861"/>
      <c r="I77" s="861"/>
      <c r="J77" s="861"/>
      <c r="K77" s="861"/>
      <c r="L77" s="861"/>
      <c r="M77" s="861"/>
      <c r="N77" s="861"/>
      <c r="O77" s="861"/>
      <c r="P77" s="862"/>
      <c r="Q77" s="864">
        <v>496</v>
      </c>
      <c r="R77" s="865"/>
      <c r="S77" s="865"/>
      <c r="T77" s="865"/>
      <c r="U77" s="821"/>
      <c r="V77" s="866">
        <v>485</v>
      </c>
      <c r="W77" s="865"/>
      <c r="X77" s="865"/>
      <c r="Y77" s="865"/>
      <c r="Z77" s="821"/>
      <c r="AA77" s="866">
        <v>11</v>
      </c>
      <c r="AB77" s="865"/>
      <c r="AC77" s="865"/>
      <c r="AD77" s="865"/>
      <c r="AE77" s="821"/>
      <c r="AF77" s="866">
        <v>8</v>
      </c>
      <c r="AG77" s="865"/>
      <c r="AH77" s="865"/>
      <c r="AI77" s="865"/>
      <c r="AJ77" s="821"/>
      <c r="AK77" s="866" t="s">
        <v>584</v>
      </c>
      <c r="AL77" s="865"/>
      <c r="AM77" s="865"/>
      <c r="AN77" s="865"/>
      <c r="AO77" s="821"/>
      <c r="AP77" s="866">
        <v>116</v>
      </c>
      <c r="AQ77" s="865"/>
      <c r="AR77" s="865"/>
      <c r="AS77" s="865"/>
      <c r="AT77" s="821"/>
      <c r="AU77" s="866">
        <v>40</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874</v>
      </c>
      <c r="AG88" s="831"/>
      <c r="AH88" s="831"/>
      <c r="AI88" s="831"/>
      <c r="AJ88" s="831"/>
      <c r="AK88" s="828"/>
      <c r="AL88" s="828"/>
      <c r="AM88" s="828"/>
      <c r="AN88" s="828"/>
      <c r="AO88" s="828"/>
      <c r="AP88" s="831">
        <v>5452</v>
      </c>
      <c r="AQ88" s="831"/>
      <c r="AR88" s="831"/>
      <c r="AS88" s="831"/>
      <c r="AT88" s="831"/>
      <c r="AU88" s="831">
        <v>128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308</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308</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308</v>
      </c>
      <c r="DR109" s="880"/>
      <c r="DS109" s="880"/>
      <c r="DT109" s="880"/>
      <c r="DU109" s="881"/>
      <c r="DV109" s="879" t="s">
        <v>435</v>
      </c>
      <c r="DW109" s="880"/>
      <c r="DX109" s="880"/>
      <c r="DY109" s="880"/>
      <c r="DZ109" s="882"/>
    </row>
    <row r="110" spans="1:131" s="224" customFormat="1" ht="26.25" customHeight="1" x14ac:dyDescent="0.15">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900766</v>
      </c>
      <c r="AB110" s="887"/>
      <c r="AC110" s="887"/>
      <c r="AD110" s="887"/>
      <c r="AE110" s="888"/>
      <c r="AF110" s="889">
        <v>926840</v>
      </c>
      <c r="AG110" s="887"/>
      <c r="AH110" s="887"/>
      <c r="AI110" s="887"/>
      <c r="AJ110" s="888"/>
      <c r="AK110" s="889">
        <v>899121</v>
      </c>
      <c r="AL110" s="887"/>
      <c r="AM110" s="887"/>
      <c r="AN110" s="887"/>
      <c r="AO110" s="888"/>
      <c r="AP110" s="890">
        <v>21.9</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12779340</v>
      </c>
      <c r="BR110" s="918"/>
      <c r="BS110" s="918"/>
      <c r="BT110" s="918"/>
      <c r="BU110" s="918"/>
      <c r="BV110" s="918">
        <v>12307439</v>
      </c>
      <c r="BW110" s="918"/>
      <c r="BX110" s="918"/>
      <c r="BY110" s="918"/>
      <c r="BZ110" s="918"/>
      <c r="CA110" s="918">
        <v>11903165</v>
      </c>
      <c r="CB110" s="918"/>
      <c r="CC110" s="918"/>
      <c r="CD110" s="918"/>
      <c r="CE110" s="918"/>
      <c r="CF110" s="931">
        <v>289.39999999999998</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442</v>
      </c>
      <c r="DM110" s="918"/>
      <c r="DN110" s="918"/>
      <c r="DO110" s="918"/>
      <c r="DP110" s="918"/>
      <c r="DQ110" s="918" t="s">
        <v>441</v>
      </c>
      <c r="DR110" s="918"/>
      <c r="DS110" s="918"/>
      <c r="DT110" s="918"/>
      <c r="DU110" s="918"/>
      <c r="DV110" s="919" t="s">
        <v>131</v>
      </c>
      <c r="DW110" s="919"/>
      <c r="DX110" s="919"/>
      <c r="DY110" s="919"/>
      <c r="DZ110" s="920"/>
    </row>
    <row r="111" spans="1:131" s="224" customFormat="1" ht="26.25" customHeight="1" x14ac:dyDescent="0.15">
      <c r="A111" s="921" t="s">
        <v>443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441</v>
      </c>
      <c r="AG111" s="925"/>
      <c r="AH111" s="925"/>
      <c r="AI111" s="925"/>
      <c r="AJ111" s="926"/>
      <c r="AK111" s="927" t="s">
        <v>131</v>
      </c>
      <c r="AL111" s="925"/>
      <c r="AM111" s="925"/>
      <c r="AN111" s="925"/>
      <c r="AO111" s="926"/>
      <c r="AP111" s="928" t="s">
        <v>444</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v>90158</v>
      </c>
      <c r="BR111" s="913"/>
      <c r="BS111" s="913"/>
      <c r="BT111" s="913"/>
      <c r="BU111" s="913"/>
      <c r="BV111" s="913">
        <v>192824</v>
      </c>
      <c r="BW111" s="913"/>
      <c r="BX111" s="913"/>
      <c r="BY111" s="913"/>
      <c r="BZ111" s="913"/>
      <c r="CA111" s="913">
        <v>594321</v>
      </c>
      <c r="CB111" s="913"/>
      <c r="CC111" s="913"/>
      <c r="CD111" s="913"/>
      <c r="CE111" s="913"/>
      <c r="CF111" s="907">
        <v>14.4</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415</v>
      </c>
      <c r="DH111" s="913"/>
      <c r="DI111" s="913"/>
      <c r="DJ111" s="913"/>
      <c r="DK111" s="913"/>
      <c r="DL111" s="913" t="s">
        <v>131</v>
      </c>
      <c r="DM111" s="913"/>
      <c r="DN111" s="913"/>
      <c r="DO111" s="913"/>
      <c r="DP111" s="913"/>
      <c r="DQ111" s="913" t="s">
        <v>131</v>
      </c>
      <c r="DR111" s="913"/>
      <c r="DS111" s="913"/>
      <c r="DT111" s="913"/>
      <c r="DU111" s="913"/>
      <c r="DV111" s="914" t="s">
        <v>447</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450</v>
      </c>
      <c r="AB112" s="946"/>
      <c r="AC112" s="946"/>
      <c r="AD112" s="946"/>
      <c r="AE112" s="947"/>
      <c r="AF112" s="948" t="s">
        <v>441</v>
      </c>
      <c r="AG112" s="946"/>
      <c r="AH112" s="946"/>
      <c r="AI112" s="946"/>
      <c r="AJ112" s="947"/>
      <c r="AK112" s="948" t="s">
        <v>131</v>
      </c>
      <c r="AL112" s="946"/>
      <c r="AM112" s="946"/>
      <c r="AN112" s="946"/>
      <c r="AO112" s="947"/>
      <c r="AP112" s="949" t="s">
        <v>451</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2372457</v>
      </c>
      <c r="BR112" s="913"/>
      <c r="BS112" s="913"/>
      <c r="BT112" s="913"/>
      <c r="BU112" s="913"/>
      <c r="BV112" s="913">
        <v>2266844</v>
      </c>
      <c r="BW112" s="913"/>
      <c r="BX112" s="913"/>
      <c r="BY112" s="913"/>
      <c r="BZ112" s="913"/>
      <c r="CA112" s="913">
        <v>2044846</v>
      </c>
      <c r="CB112" s="913"/>
      <c r="CC112" s="913"/>
      <c r="CD112" s="913"/>
      <c r="CE112" s="913"/>
      <c r="CF112" s="907">
        <v>49.7</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442</v>
      </c>
      <c r="DH112" s="913"/>
      <c r="DI112" s="913"/>
      <c r="DJ112" s="913"/>
      <c r="DK112" s="913"/>
      <c r="DL112" s="913" t="s">
        <v>444</v>
      </c>
      <c r="DM112" s="913"/>
      <c r="DN112" s="913"/>
      <c r="DO112" s="913"/>
      <c r="DP112" s="913"/>
      <c r="DQ112" s="913" t="s">
        <v>444</v>
      </c>
      <c r="DR112" s="913"/>
      <c r="DS112" s="913"/>
      <c r="DT112" s="913"/>
      <c r="DU112" s="913"/>
      <c r="DV112" s="914" t="s">
        <v>444</v>
      </c>
      <c r="DW112" s="914"/>
      <c r="DX112" s="914"/>
      <c r="DY112" s="914"/>
      <c r="DZ112" s="915"/>
    </row>
    <row r="113" spans="1:130" s="224" customFormat="1" ht="26.25" customHeight="1" x14ac:dyDescent="0.15">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202872</v>
      </c>
      <c r="AB113" s="925"/>
      <c r="AC113" s="925"/>
      <c r="AD113" s="925"/>
      <c r="AE113" s="926"/>
      <c r="AF113" s="927">
        <v>215699</v>
      </c>
      <c r="AG113" s="925"/>
      <c r="AH113" s="925"/>
      <c r="AI113" s="925"/>
      <c r="AJ113" s="926"/>
      <c r="AK113" s="927">
        <v>180136</v>
      </c>
      <c r="AL113" s="925"/>
      <c r="AM113" s="925"/>
      <c r="AN113" s="925"/>
      <c r="AO113" s="926"/>
      <c r="AP113" s="928">
        <v>4.4000000000000004</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159649</v>
      </c>
      <c r="BR113" s="913"/>
      <c r="BS113" s="913"/>
      <c r="BT113" s="913"/>
      <c r="BU113" s="913"/>
      <c r="BV113" s="913">
        <v>144868</v>
      </c>
      <c r="BW113" s="913"/>
      <c r="BX113" s="913"/>
      <c r="BY113" s="913"/>
      <c r="BZ113" s="913"/>
      <c r="CA113" s="913">
        <v>182743</v>
      </c>
      <c r="CB113" s="913"/>
      <c r="CC113" s="913"/>
      <c r="CD113" s="913"/>
      <c r="CE113" s="913"/>
      <c r="CF113" s="907">
        <v>4.4000000000000004</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442</v>
      </c>
      <c r="DH113" s="946"/>
      <c r="DI113" s="946"/>
      <c r="DJ113" s="946"/>
      <c r="DK113" s="947"/>
      <c r="DL113" s="948" t="s">
        <v>131</v>
      </c>
      <c r="DM113" s="946"/>
      <c r="DN113" s="946"/>
      <c r="DO113" s="946"/>
      <c r="DP113" s="947"/>
      <c r="DQ113" s="948" t="s">
        <v>131</v>
      </c>
      <c r="DR113" s="946"/>
      <c r="DS113" s="946"/>
      <c r="DT113" s="946"/>
      <c r="DU113" s="947"/>
      <c r="DV113" s="949" t="s">
        <v>444</v>
      </c>
      <c r="DW113" s="950"/>
      <c r="DX113" s="950"/>
      <c r="DY113" s="950"/>
      <c r="DZ113" s="951"/>
    </row>
    <row r="114" spans="1:130" s="224" customFormat="1" ht="26.25" customHeight="1" x14ac:dyDescent="0.15">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58549</v>
      </c>
      <c r="AB114" s="946"/>
      <c r="AC114" s="946"/>
      <c r="AD114" s="946"/>
      <c r="AE114" s="947"/>
      <c r="AF114" s="948">
        <v>38441</v>
      </c>
      <c r="AG114" s="946"/>
      <c r="AH114" s="946"/>
      <c r="AI114" s="946"/>
      <c r="AJ114" s="947"/>
      <c r="AK114" s="948">
        <v>18474</v>
      </c>
      <c r="AL114" s="946"/>
      <c r="AM114" s="946"/>
      <c r="AN114" s="946"/>
      <c r="AO114" s="947"/>
      <c r="AP114" s="949">
        <v>0.4</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806437</v>
      </c>
      <c r="BR114" s="913"/>
      <c r="BS114" s="913"/>
      <c r="BT114" s="913"/>
      <c r="BU114" s="913"/>
      <c r="BV114" s="913">
        <v>722675</v>
      </c>
      <c r="BW114" s="913"/>
      <c r="BX114" s="913"/>
      <c r="BY114" s="913"/>
      <c r="BZ114" s="913"/>
      <c r="CA114" s="913">
        <v>684165</v>
      </c>
      <c r="CB114" s="913"/>
      <c r="CC114" s="913"/>
      <c r="CD114" s="913"/>
      <c r="CE114" s="913"/>
      <c r="CF114" s="907">
        <v>16.600000000000001</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444</v>
      </c>
      <c r="DH114" s="946"/>
      <c r="DI114" s="946"/>
      <c r="DJ114" s="946"/>
      <c r="DK114" s="947"/>
      <c r="DL114" s="948" t="s">
        <v>131</v>
      </c>
      <c r="DM114" s="946"/>
      <c r="DN114" s="946"/>
      <c r="DO114" s="946"/>
      <c r="DP114" s="947"/>
      <c r="DQ114" s="948" t="s">
        <v>451</v>
      </c>
      <c r="DR114" s="946"/>
      <c r="DS114" s="946"/>
      <c r="DT114" s="946"/>
      <c r="DU114" s="947"/>
      <c r="DV114" s="949" t="s">
        <v>442</v>
      </c>
      <c r="DW114" s="950"/>
      <c r="DX114" s="950"/>
      <c r="DY114" s="950"/>
      <c r="DZ114" s="951"/>
    </row>
    <row r="115" spans="1:130" s="224" customFormat="1" ht="26.25" customHeight="1" x14ac:dyDescent="0.15">
      <c r="A115" s="941"/>
      <c r="B115" s="942"/>
      <c r="C115" s="910" t="s">
        <v>460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415</v>
      </c>
      <c r="AB115" s="925"/>
      <c r="AC115" s="925"/>
      <c r="AD115" s="925"/>
      <c r="AE115" s="926"/>
      <c r="AF115" s="927" t="s">
        <v>444</v>
      </c>
      <c r="AG115" s="925"/>
      <c r="AH115" s="925"/>
      <c r="AI115" s="925"/>
      <c r="AJ115" s="926"/>
      <c r="AK115" s="927" t="s">
        <v>444</v>
      </c>
      <c r="AL115" s="925"/>
      <c r="AM115" s="925"/>
      <c r="AN115" s="925"/>
      <c r="AO115" s="926"/>
      <c r="AP115" s="928" t="s">
        <v>444</v>
      </c>
      <c r="AQ115" s="929"/>
      <c r="AR115" s="929"/>
      <c r="AS115" s="929"/>
      <c r="AT115" s="930"/>
      <c r="AU115" s="895"/>
      <c r="AV115" s="896"/>
      <c r="AW115" s="896"/>
      <c r="AX115" s="896"/>
      <c r="AY115" s="896"/>
      <c r="AZ115" s="909" t="s">
        <v>461</v>
      </c>
      <c r="BA115" s="910"/>
      <c r="BB115" s="910"/>
      <c r="BC115" s="910"/>
      <c r="BD115" s="910"/>
      <c r="BE115" s="910"/>
      <c r="BF115" s="910"/>
      <c r="BG115" s="910"/>
      <c r="BH115" s="910"/>
      <c r="BI115" s="910"/>
      <c r="BJ115" s="910"/>
      <c r="BK115" s="910"/>
      <c r="BL115" s="910"/>
      <c r="BM115" s="910"/>
      <c r="BN115" s="910"/>
      <c r="BO115" s="910"/>
      <c r="BP115" s="911"/>
      <c r="BQ115" s="912" t="s">
        <v>441</v>
      </c>
      <c r="BR115" s="913"/>
      <c r="BS115" s="913"/>
      <c r="BT115" s="913"/>
      <c r="BU115" s="913"/>
      <c r="BV115" s="913" t="s">
        <v>415</v>
      </c>
      <c r="BW115" s="913"/>
      <c r="BX115" s="913"/>
      <c r="BY115" s="913"/>
      <c r="BZ115" s="913"/>
      <c r="CA115" s="913" t="s">
        <v>415</v>
      </c>
      <c r="CB115" s="913"/>
      <c r="CC115" s="913"/>
      <c r="CD115" s="913"/>
      <c r="CE115" s="913"/>
      <c r="CF115" s="907" t="s">
        <v>131</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442</v>
      </c>
      <c r="DH115" s="946"/>
      <c r="DI115" s="946"/>
      <c r="DJ115" s="946"/>
      <c r="DK115" s="947"/>
      <c r="DL115" s="948" t="s">
        <v>444</v>
      </c>
      <c r="DM115" s="946"/>
      <c r="DN115" s="946"/>
      <c r="DO115" s="946"/>
      <c r="DP115" s="947"/>
      <c r="DQ115" s="948" t="s">
        <v>444</v>
      </c>
      <c r="DR115" s="946"/>
      <c r="DS115" s="946"/>
      <c r="DT115" s="946"/>
      <c r="DU115" s="947"/>
      <c r="DV115" s="949" t="s">
        <v>415</v>
      </c>
      <c r="DW115" s="950"/>
      <c r="DX115" s="950"/>
      <c r="DY115" s="950"/>
      <c r="DZ115" s="951"/>
    </row>
    <row r="116" spans="1:130" s="224" customFormat="1" ht="26.25" customHeight="1" x14ac:dyDescent="0.15">
      <c r="A116" s="943"/>
      <c r="B116" s="944"/>
      <c r="C116" s="952" t="s">
        <v>463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442</v>
      </c>
      <c r="AB116" s="946"/>
      <c r="AC116" s="946"/>
      <c r="AD116" s="946"/>
      <c r="AE116" s="947"/>
      <c r="AF116" s="948" t="s">
        <v>131</v>
      </c>
      <c r="AG116" s="946"/>
      <c r="AH116" s="946"/>
      <c r="AI116" s="946"/>
      <c r="AJ116" s="947"/>
      <c r="AK116" s="948" t="s">
        <v>131</v>
      </c>
      <c r="AL116" s="946"/>
      <c r="AM116" s="946"/>
      <c r="AN116" s="946"/>
      <c r="AO116" s="947"/>
      <c r="AP116" s="949" t="s">
        <v>131</v>
      </c>
      <c r="AQ116" s="950"/>
      <c r="AR116" s="950"/>
      <c r="AS116" s="950"/>
      <c r="AT116" s="951"/>
      <c r="AU116" s="895"/>
      <c r="AV116" s="896"/>
      <c r="AW116" s="896"/>
      <c r="AX116" s="896"/>
      <c r="AY116" s="896"/>
      <c r="AZ116" s="954" t="s">
        <v>464</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131</v>
      </c>
      <c r="BW116" s="913"/>
      <c r="BX116" s="913"/>
      <c r="BY116" s="913"/>
      <c r="BZ116" s="913"/>
      <c r="CA116" s="913" t="s">
        <v>131</v>
      </c>
      <c r="CB116" s="913"/>
      <c r="CC116" s="913"/>
      <c r="CD116" s="913"/>
      <c r="CE116" s="913"/>
      <c r="CF116" s="907" t="s">
        <v>131</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415</v>
      </c>
      <c r="DH116" s="946"/>
      <c r="DI116" s="946"/>
      <c r="DJ116" s="946"/>
      <c r="DK116" s="947"/>
      <c r="DL116" s="948" t="s">
        <v>415</v>
      </c>
      <c r="DM116" s="946"/>
      <c r="DN116" s="946"/>
      <c r="DO116" s="946"/>
      <c r="DP116" s="947"/>
      <c r="DQ116" s="948" t="s">
        <v>444</v>
      </c>
      <c r="DR116" s="946"/>
      <c r="DS116" s="946"/>
      <c r="DT116" s="946"/>
      <c r="DU116" s="947"/>
      <c r="DV116" s="949" t="s">
        <v>131</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1162187</v>
      </c>
      <c r="AB117" s="966"/>
      <c r="AC117" s="966"/>
      <c r="AD117" s="966"/>
      <c r="AE117" s="967"/>
      <c r="AF117" s="968">
        <v>1180980</v>
      </c>
      <c r="AG117" s="966"/>
      <c r="AH117" s="966"/>
      <c r="AI117" s="966"/>
      <c r="AJ117" s="967"/>
      <c r="AK117" s="968">
        <v>1097731</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131</v>
      </c>
      <c r="BR117" s="913"/>
      <c r="BS117" s="913"/>
      <c r="BT117" s="913"/>
      <c r="BU117" s="913"/>
      <c r="BV117" s="913" t="s">
        <v>131</v>
      </c>
      <c r="BW117" s="913"/>
      <c r="BX117" s="913"/>
      <c r="BY117" s="913"/>
      <c r="BZ117" s="913"/>
      <c r="CA117" s="913" t="s">
        <v>442</v>
      </c>
      <c r="CB117" s="913"/>
      <c r="CC117" s="913"/>
      <c r="CD117" s="913"/>
      <c r="CE117" s="913"/>
      <c r="CF117" s="907" t="s">
        <v>131</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444</v>
      </c>
      <c r="DH117" s="946"/>
      <c r="DI117" s="946"/>
      <c r="DJ117" s="946"/>
      <c r="DK117" s="947"/>
      <c r="DL117" s="948" t="s">
        <v>442</v>
      </c>
      <c r="DM117" s="946"/>
      <c r="DN117" s="946"/>
      <c r="DO117" s="946"/>
      <c r="DP117" s="947"/>
      <c r="DQ117" s="948" t="s">
        <v>442</v>
      </c>
      <c r="DR117" s="946"/>
      <c r="DS117" s="946"/>
      <c r="DT117" s="946"/>
      <c r="DU117" s="947"/>
      <c r="DV117" s="949" t="s">
        <v>131</v>
      </c>
      <c r="DW117" s="950"/>
      <c r="DX117" s="950"/>
      <c r="DY117" s="950"/>
      <c r="DZ117" s="951"/>
    </row>
    <row r="118" spans="1:130" s="224" customFormat="1" ht="26.25" customHeight="1" x14ac:dyDescent="0.15">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308</v>
      </c>
      <c r="AL118" s="880"/>
      <c r="AM118" s="880"/>
      <c r="AN118" s="880"/>
      <c r="AO118" s="881"/>
      <c r="AP118" s="957" t="s">
        <v>435</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451</v>
      </c>
      <c r="BR118" s="987"/>
      <c r="BS118" s="987"/>
      <c r="BT118" s="987"/>
      <c r="BU118" s="987"/>
      <c r="BV118" s="987" t="s">
        <v>131</v>
      </c>
      <c r="BW118" s="987"/>
      <c r="BX118" s="987"/>
      <c r="BY118" s="987"/>
      <c r="BZ118" s="987"/>
      <c r="CA118" s="987" t="s">
        <v>415</v>
      </c>
      <c r="CB118" s="987"/>
      <c r="CC118" s="987"/>
      <c r="CD118" s="987"/>
      <c r="CE118" s="987"/>
      <c r="CF118" s="907" t="s">
        <v>451</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451</v>
      </c>
      <c r="DH118" s="946"/>
      <c r="DI118" s="946"/>
      <c r="DJ118" s="946"/>
      <c r="DK118" s="947"/>
      <c r="DL118" s="948" t="s">
        <v>415</v>
      </c>
      <c r="DM118" s="946"/>
      <c r="DN118" s="946"/>
      <c r="DO118" s="946"/>
      <c r="DP118" s="947"/>
      <c r="DQ118" s="948" t="s">
        <v>444</v>
      </c>
      <c r="DR118" s="946"/>
      <c r="DS118" s="946"/>
      <c r="DT118" s="946"/>
      <c r="DU118" s="947"/>
      <c r="DV118" s="949" t="s">
        <v>131</v>
      </c>
      <c r="DW118" s="950"/>
      <c r="DX118" s="950"/>
      <c r="DY118" s="950"/>
      <c r="DZ118" s="951"/>
    </row>
    <row r="119" spans="1:130" s="224" customFormat="1" ht="26.25" customHeight="1" x14ac:dyDescent="0.15">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131</v>
      </c>
      <c r="AG119" s="887"/>
      <c r="AH119" s="887"/>
      <c r="AI119" s="887"/>
      <c r="AJ119" s="888"/>
      <c r="AK119" s="889" t="s">
        <v>131</v>
      </c>
      <c r="AL119" s="887"/>
      <c r="AM119" s="887"/>
      <c r="AN119" s="887"/>
      <c r="AO119" s="888"/>
      <c r="AP119" s="890" t="s">
        <v>415</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471</v>
      </c>
      <c r="BP119" s="992"/>
      <c r="BQ119" s="986">
        <v>16208041</v>
      </c>
      <c r="BR119" s="987"/>
      <c r="BS119" s="987"/>
      <c r="BT119" s="987"/>
      <c r="BU119" s="987"/>
      <c r="BV119" s="987">
        <v>15634650</v>
      </c>
      <c r="BW119" s="987"/>
      <c r="BX119" s="987"/>
      <c r="BY119" s="987"/>
      <c r="BZ119" s="987"/>
      <c r="CA119" s="987">
        <v>15409240</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90158</v>
      </c>
      <c r="DH119" s="973"/>
      <c r="DI119" s="973"/>
      <c r="DJ119" s="973"/>
      <c r="DK119" s="974"/>
      <c r="DL119" s="972">
        <v>192824</v>
      </c>
      <c r="DM119" s="973"/>
      <c r="DN119" s="973"/>
      <c r="DO119" s="973"/>
      <c r="DP119" s="974"/>
      <c r="DQ119" s="972">
        <v>594321</v>
      </c>
      <c r="DR119" s="973"/>
      <c r="DS119" s="973"/>
      <c r="DT119" s="973"/>
      <c r="DU119" s="974"/>
      <c r="DV119" s="975">
        <v>14.4</v>
      </c>
      <c r="DW119" s="976"/>
      <c r="DX119" s="976"/>
      <c r="DY119" s="976"/>
      <c r="DZ119" s="977"/>
    </row>
    <row r="120" spans="1:130" s="224" customFormat="1" ht="26.25" customHeight="1" x14ac:dyDescent="0.15">
      <c r="A120" s="1044"/>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415</v>
      </c>
      <c r="AB120" s="946"/>
      <c r="AC120" s="946"/>
      <c r="AD120" s="946"/>
      <c r="AE120" s="947"/>
      <c r="AF120" s="948" t="s">
        <v>415</v>
      </c>
      <c r="AG120" s="946"/>
      <c r="AH120" s="946"/>
      <c r="AI120" s="946"/>
      <c r="AJ120" s="947"/>
      <c r="AK120" s="948" t="s">
        <v>415</v>
      </c>
      <c r="AL120" s="946"/>
      <c r="AM120" s="946"/>
      <c r="AN120" s="946"/>
      <c r="AO120" s="947"/>
      <c r="AP120" s="949" t="s">
        <v>415</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789224</v>
      </c>
      <c r="BR120" s="918"/>
      <c r="BS120" s="918"/>
      <c r="BT120" s="918"/>
      <c r="BU120" s="918"/>
      <c r="BV120" s="918">
        <v>1231631</v>
      </c>
      <c r="BW120" s="918"/>
      <c r="BX120" s="918"/>
      <c r="BY120" s="918"/>
      <c r="BZ120" s="918"/>
      <c r="CA120" s="918">
        <v>1592922</v>
      </c>
      <c r="CB120" s="918"/>
      <c r="CC120" s="918"/>
      <c r="CD120" s="918"/>
      <c r="CE120" s="918"/>
      <c r="CF120" s="931">
        <v>38.700000000000003</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2072457</v>
      </c>
      <c r="DH120" s="918"/>
      <c r="DI120" s="918"/>
      <c r="DJ120" s="918"/>
      <c r="DK120" s="918"/>
      <c r="DL120" s="918">
        <v>2016844</v>
      </c>
      <c r="DM120" s="918"/>
      <c r="DN120" s="918"/>
      <c r="DO120" s="918"/>
      <c r="DP120" s="918"/>
      <c r="DQ120" s="918">
        <v>1844846</v>
      </c>
      <c r="DR120" s="918"/>
      <c r="DS120" s="918"/>
      <c r="DT120" s="918"/>
      <c r="DU120" s="918"/>
      <c r="DV120" s="919">
        <v>44.9</v>
      </c>
      <c r="DW120" s="919"/>
      <c r="DX120" s="919"/>
      <c r="DY120" s="919"/>
      <c r="DZ120" s="920"/>
    </row>
    <row r="121" spans="1:130" s="224" customFormat="1" ht="26.25" customHeight="1" x14ac:dyDescent="0.15">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131</v>
      </c>
      <c r="AG121" s="946"/>
      <c r="AH121" s="946"/>
      <c r="AI121" s="946"/>
      <c r="AJ121" s="947"/>
      <c r="AK121" s="948" t="s">
        <v>131</v>
      </c>
      <c r="AL121" s="946"/>
      <c r="AM121" s="946"/>
      <c r="AN121" s="946"/>
      <c r="AO121" s="947"/>
      <c r="AP121" s="949" t="s">
        <v>131</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1389</v>
      </c>
      <c r="BR121" s="913"/>
      <c r="BS121" s="913"/>
      <c r="BT121" s="913"/>
      <c r="BU121" s="913"/>
      <c r="BV121" s="913" t="s">
        <v>131</v>
      </c>
      <c r="BW121" s="913"/>
      <c r="BX121" s="913"/>
      <c r="BY121" s="913"/>
      <c r="BZ121" s="913"/>
      <c r="CA121" s="913" t="s">
        <v>131</v>
      </c>
      <c r="CB121" s="913"/>
      <c r="CC121" s="913"/>
      <c r="CD121" s="913"/>
      <c r="CE121" s="913"/>
      <c r="CF121" s="907" t="s">
        <v>131</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v>300000</v>
      </c>
      <c r="DH121" s="913"/>
      <c r="DI121" s="913"/>
      <c r="DJ121" s="913"/>
      <c r="DK121" s="913"/>
      <c r="DL121" s="913">
        <v>250000</v>
      </c>
      <c r="DM121" s="913"/>
      <c r="DN121" s="913"/>
      <c r="DO121" s="913"/>
      <c r="DP121" s="913"/>
      <c r="DQ121" s="913">
        <v>200000</v>
      </c>
      <c r="DR121" s="913"/>
      <c r="DS121" s="913"/>
      <c r="DT121" s="913"/>
      <c r="DU121" s="913"/>
      <c r="DV121" s="914">
        <v>4.9000000000000004</v>
      </c>
      <c r="DW121" s="914"/>
      <c r="DX121" s="914"/>
      <c r="DY121" s="914"/>
      <c r="DZ121" s="915"/>
    </row>
    <row r="122" spans="1:130" s="224" customFormat="1" ht="26.25" customHeight="1" x14ac:dyDescent="0.15">
      <c r="A122" s="1044"/>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442</v>
      </c>
      <c r="AB122" s="946"/>
      <c r="AC122" s="946"/>
      <c r="AD122" s="946"/>
      <c r="AE122" s="947"/>
      <c r="AF122" s="948" t="s">
        <v>415</v>
      </c>
      <c r="AG122" s="946"/>
      <c r="AH122" s="946"/>
      <c r="AI122" s="946"/>
      <c r="AJ122" s="947"/>
      <c r="AK122" s="948" t="s">
        <v>444</v>
      </c>
      <c r="AL122" s="946"/>
      <c r="AM122" s="946"/>
      <c r="AN122" s="946"/>
      <c r="AO122" s="947"/>
      <c r="AP122" s="949" t="s">
        <v>444</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7669285</v>
      </c>
      <c r="BR122" s="987"/>
      <c r="BS122" s="987"/>
      <c r="BT122" s="987"/>
      <c r="BU122" s="987"/>
      <c r="BV122" s="987">
        <v>7401093</v>
      </c>
      <c r="BW122" s="987"/>
      <c r="BX122" s="987"/>
      <c r="BY122" s="987"/>
      <c r="BZ122" s="987"/>
      <c r="CA122" s="987">
        <v>7157096</v>
      </c>
      <c r="CB122" s="987"/>
      <c r="CC122" s="987"/>
      <c r="CD122" s="987"/>
      <c r="CE122" s="987"/>
      <c r="CF122" s="1004">
        <v>174</v>
      </c>
      <c r="CG122" s="1005"/>
      <c r="CH122" s="1005"/>
      <c r="CI122" s="1005"/>
      <c r="CJ122" s="100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224" customFormat="1" ht="26.25" customHeight="1" x14ac:dyDescent="0.15">
      <c r="A123" s="1044"/>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415</v>
      </c>
      <c r="AB123" s="946"/>
      <c r="AC123" s="946"/>
      <c r="AD123" s="946"/>
      <c r="AE123" s="947"/>
      <c r="AF123" s="948" t="s">
        <v>131</v>
      </c>
      <c r="AG123" s="946"/>
      <c r="AH123" s="946"/>
      <c r="AI123" s="946"/>
      <c r="AJ123" s="947"/>
      <c r="AK123" s="948" t="s">
        <v>441</v>
      </c>
      <c r="AL123" s="946"/>
      <c r="AM123" s="946"/>
      <c r="AN123" s="946"/>
      <c r="AO123" s="947"/>
      <c r="AP123" s="949" t="s">
        <v>442</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481</v>
      </c>
      <c r="BP123" s="992"/>
      <c r="BQ123" s="1050">
        <v>8459898</v>
      </c>
      <c r="BR123" s="1051"/>
      <c r="BS123" s="1051"/>
      <c r="BT123" s="1051"/>
      <c r="BU123" s="1051"/>
      <c r="BV123" s="1051">
        <v>8632724</v>
      </c>
      <c r="BW123" s="1051"/>
      <c r="BX123" s="1051"/>
      <c r="BY123" s="1051"/>
      <c r="BZ123" s="1051"/>
      <c r="CA123" s="1051">
        <v>8750018</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44"/>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442</v>
      </c>
      <c r="AB124" s="946"/>
      <c r="AC124" s="946"/>
      <c r="AD124" s="946"/>
      <c r="AE124" s="947"/>
      <c r="AF124" s="948" t="s">
        <v>131</v>
      </c>
      <c r="AG124" s="946"/>
      <c r="AH124" s="946"/>
      <c r="AI124" s="946"/>
      <c r="AJ124" s="947"/>
      <c r="AK124" s="948" t="s">
        <v>451</v>
      </c>
      <c r="AL124" s="946"/>
      <c r="AM124" s="946"/>
      <c r="AN124" s="946"/>
      <c r="AO124" s="947"/>
      <c r="AP124" s="949" t="s">
        <v>131</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199</v>
      </c>
      <c r="BR124" s="1014"/>
      <c r="BS124" s="1014"/>
      <c r="BT124" s="1014"/>
      <c r="BU124" s="1014"/>
      <c r="BV124" s="1014">
        <v>164.9</v>
      </c>
      <c r="BW124" s="1014"/>
      <c r="BX124" s="1014"/>
      <c r="BY124" s="1014"/>
      <c r="BZ124" s="1014"/>
      <c r="CA124" s="1014">
        <v>161.80000000000001</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441</v>
      </c>
      <c r="DH124" s="973"/>
      <c r="DI124" s="973"/>
      <c r="DJ124" s="973"/>
      <c r="DK124" s="974"/>
      <c r="DL124" s="972" t="s">
        <v>441</v>
      </c>
      <c r="DM124" s="973"/>
      <c r="DN124" s="973"/>
      <c r="DO124" s="973"/>
      <c r="DP124" s="974"/>
      <c r="DQ124" s="972" t="s">
        <v>441</v>
      </c>
      <c r="DR124" s="973"/>
      <c r="DS124" s="973"/>
      <c r="DT124" s="973"/>
      <c r="DU124" s="974"/>
      <c r="DV124" s="975" t="s">
        <v>441</v>
      </c>
      <c r="DW124" s="976"/>
      <c r="DX124" s="976"/>
      <c r="DY124" s="976"/>
      <c r="DZ124" s="977"/>
    </row>
    <row r="125" spans="1:130" s="224" customFormat="1" ht="26.25" customHeight="1" x14ac:dyDescent="0.15">
      <c r="A125" s="1044"/>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441</v>
      </c>
      <c r="AB125" s="946"/>
      <c r="AC125" s="946"/>
      <c r="AD125" s="946"/>
      <c r="AE125" s="947"/>
      <c r="AF125" s="948" t="s">
        <v>441</v>
      </c>
      <c r="AG125" s="946"/>
      <c r="AH125" s="946"/>
      <c r="AI125" s="946"/>
      <c r="AJ125" s="947"/>
      <c r="AK125" s="948" t="s">
        <v>441</v>
      </c>
      <c r="AL125" s="946"/>
      <c r="AM125" s="946"/>
      <c r="AN125" s="946"/>
      <c r="AO125" s="947"/>
      <c r="AP125" s="949" t="s">
        <v>441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484</v>
      </c>
      <c r="CL125" s="994"/>
      <c r="CM125" s="994"/>
      <c r="CN125" s="994"/>
      <c r="CO125" s="995"/>
      <c r="CP125" s="916" t="s">
        <v>485</v>
      </c>
      <c r="CQ125" s="884"/>
      <c r="CR125" s="884"/>
      <c r="CS125" s="884"/>
      <c r="CT125" s="884"/>
      <c r="CU125" s="884"/>
      <c r="CV125" s="884"/>
      <c r="CW125" s="884"/>
      <c r="CX125" s="884"/>
      <c r="CY125" s="884"/>
      <c r="CZ125" s="884"/>
      <c r="DA125" s="884"/>
      <c r="DB125" s="884"/>
      <c r="DC125" s="884"/>
      <c r="DD125" s="884"/>
      <c r="DE125" s="884"/>
      <c r="DF125" s="885"/>
      <c r="DG125" s="917" t="s">
        <v>441</v>
      </c>
      <c r="DH125" s="918"/>
      <c r="DI125" s="918"/>
      <c r="DJ125" s="918"/>
      <c r="DK125" s="918"/>
      <c r="DL125" s="918" t="s">
        <v>441</v>
      </c>
      <c r="DM125" s="918"/>
      <c r="DN125" s="918"/>
      <c r="DO125" s="918"/>
      <c r="DP125" s="918"/>
      <c r="DQ125" s="918" t="s">
        <v>441</v>
      </c>
      <c r="DR125" s="918"/>
      <c r="DS125" s="918"/>
      <c r="DT125" s="918"/>
      <c r="DU125" s="918"/>
      <c r="DV125" s="919" t="s">
        <v>131</v>
      </c>
      <c r="DW125" s="919"/>
      <c r="DX125" s="919"/>
      <c r="DY125" s="919"/>
      <c r="DZ125" s="920"/>
    </row>
    <row r="126" spans="1:130" s="224" customFormat="1" ht="26.25" customHeight="1" thickBot="1" x14ac:dyDescent="0.2">
      <c r="A126" s="1044"/>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441</v>
      </c>
      <c r="AB126" s="946"/>
      <c r="AC126" s="946"/>
      <c r="AD126" s="946"/>
      <c r="AE126" s="947"/>
      <c r="AF126" s="948" t="s">
        <v>441</v>
      </c>
      <c r="AG126" s="946"/>
      <c r="AH126" s="946"/>
      <c r="AI126" s="946"/>
      <c r="AJ126" s="947"/>
      <c r="AK126" s="948" t="s">
        <v>441</v>
      </c>
      <c r="AL126" s="946"/>
      <c r="AM126" s="946"/>
      <c r="AN126" s="946"/>
      <c r="AO126" s="947"/>
      <c r="AP126" s="949" t="s">
        <v>441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486</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441</v>
      </c>
      <c r="DM126" s="913"/>
      <c r="DN126" s="913"/>
      <c r="DO126" s="913"/>
      <c r="DP126" s="913"/>
      <c r="DQ126" s="913" t="s">
        <v>441</v>
      </c>
      <c r="DR126" s="913"/>
      <c r="DS126" s="913"/>
      <c r="DT126" s="913"/>
      <c r="DU126" s="913"/>
      <c r="DV126" s="914" t="s">
        <v>441</v>
      </c>
      <c r="DW126" s="914"/>
      <c r="DX126" s="914"/>
      <c r="DY126" s="914"/>
      <c r="DZ126" s="915"/>
    </row>
    <row r="127" spans="1:130" s="224" customFormat="1" ht="26.25" customHeight="1" x14ac:dyDescent="0.15">
      <c r="A127" s="1045"/>
      <c r="B127" s="938"/>
      <c r="C127" s="960" t="s">
        <v>487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441</v>
      </c>
      <c r="AB127" s="946"/>
      <c r="AC127" s="946"/>
      <c r="AD127" s="946"/>
      <c r="AE127" s="947"/>
      <c r="AF127" s="948" t="s">
        <v>441</v>
      </c>
      <c r="AG127" s="946"/>
      <c r="AH127" s="946"/>
      <c r="AI127" s="946"/>
      <c r="AJ127" s="947"/>
      <c r="AK127" s="948" t="s">
        <v>441</v>
      </c>
      <c r="AL127" s="946"/>
      <c r="AM127" s="946"/>
      <c r="AN127" s="946"/>
      <c r="AO127" s="947"/>
      <c r="AP127" s="949" t="s">
        <v>441</v>
      </c>
      <c r="AQ127" s="950"/>
      <c r="AR127" s="950"/>
      <c r="AS127" s="950"/>
      <c r="AT127" s="951"/>
      <c r="AU127" s="226"/>
      <c r="AV127" s="226"/>
      <c r="AW127" s="226"/>
      <c r="AX127" s="1018" t="s">
        <v>488</v>
      </c>
      <c r="AY127" s="1019"/>
      <c r="AZ127" s="1019"/>
      <c r="BA127" s="1019"/>
      <c r="BB127" s="1019"/>
      <c r="BC127" s="1019"/>
      <c r="BD127" s="1019"/>
      <c r="BE127" s="1020"/>
      <c r="BF127" s="1021" t="s">
        <v>489</v>
      </c>
      <c r="BG127" s="1019"/>
      <c r="BH127" s="1019"/>
      <c r="BI127" s="1019"/>
      <c r="BJ127" s="1019"/>
      <c r="BK127" s="1019"/>
      <c r="BL127" s="1020"/>
      <c r="BM127" s="1021" t="s">
        <v>490</v>
      </c>
      <c r="BN127" s="1019"/>
      <c r="BO127" s="1019"/>
      <c r="BP127" s="1019"/>
      <c r="BQ127" s="1019"/>
      <c r="BR127" s="1019"/>
      <c r="BS127" s="1020"/>
      <c r="BT127" s="1021" t="s">
        <v>491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492</v>
      </c>
      <c r="CQ127" s="910"/>
      <c r="CR127" s="910"/>
      <c r="CS127" s="910"/>
      <c r="CT127" s="910"/>
      <c r="CU127" s="910"/>
      <c r="CV127" s="910"/>
      <c r="CW127" s="910"/>
      <c r="CX127" s="910"/>
      <c r="CY127" s="910"/>
      <c r="CZ127" s="910"/>
      <c r="DA127" s="910"/>
      <c r="DB127" s="910"/>
      <c r="DC127" s="910"/>
      <c r="DD127" s="910"/>
      <c r="DE127" s="910"/>
      <c r="DF127" s="911"/>
      <c r="DG127" s="912" t="s">
        <v>441</v>
      </c>
      <c r="DH127" s="913"/>
      <c r="DI127" s="913"/>
      <c r="DJ127" s="913"/>
      <c r="DK127" s="913"/>
      <c r="DL127" s="913" t="s">
        <v>441</v>
      </c>
      <c r="DM127" s="913"/>
      <c r="DN127" s="913"/>
      <c r="DO127" s="913"/>
      <c r="DP127" s="913"/>
      <c r="DQ127" s="913" t="s">
        <v>441</v>
      </c>
      <c r="DR127" s="913"/>
      <c r="DS127" s="913"/>
      <c r="DT127" s="913"/>
      <c r="DU127" s="913"/>
      <c r="DV127" s="914" t="s">
        <v>441</v>
      </c>
      <c r="DW127" s="914"/>
      <c r="DX127" s="914"/>
      <c r="DY127" s="914"/>
      <c r="DZ127" s="915"/>
    </row>
    <row r="128" spans="1:130" s="224" customFormat="1" ht="26.25" customHeight="1" thickBot="1" x14ac:dyDescent="0.2">
      <c r="A128" s="1028" t="s">
        <v>493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494</v>
      </c>
      <c r="X128" s="1030"/>
      <c r="Y128" s="1030"/>
      <c r="Z128" s="1031"/>
      <c r="AA128" s="1032">
        <v>1737</v>
      </c>
      <c r="AB128" s="1033"/>
      <c r="AC128" s="1033"/>
      <c r="AD128" s="1033"/>
      <c r="AE128" s="1034"/>
      <c r="AF128" s="1035">
        <v>1417</v>
      </c>
      <c r="AG128" s="1033"/>
      <c r="AH128" s="1033"/>
      <c r="AI128" s="1033"/>
      <c r="AJ128" s="1034"/>
      <c r="AK128" s="1035" t="s">
        <v>441</v>
      </c>
      <c r="AL128" s="1033"/>
      <c r="AM128" s="1033"/>
      <c r="AN128" s="1033"/>
      <c r="AO128" s="1034"/>
      <c r="AP128" s="1036"/>
      <c r="AQ128" s="1037"/>
      <c r="AR128" s="1037"/>
      <c r="AS128" s="1037"/>
      <c r="AT128" s="1038"/>
      <c r="AU128" s="226"/>
      <c r="AV128" s="226"/>
      <c r="AW128" s="226"/>
      <c r="AX128" s="883" t="s">
        <v>495</v>
      </c>
      <c r="AY128" s="884"/>
      <c r="AZ128" s="884"/>
      <c r="BA128" s="884"/>
      <c r="BB128" s="884"/>
      <c r="BC128" s="884"/>
      <c r="BD128" s="884"/>
      <c r="BE128" s="885"/>
      <c r="BF128" s="1039" t="s">
        <v>496</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t="s">
        <v>496</v>
      </c>
      <c r="DH128" s="1025"/>
      <c r="DI128" s="1025"/>
      <c r="DJ128" s="1025"/>
      <c r="DK128" s="1025"/>
      <c r="DL128" s="1025" t="s">
        <v>131</v>
      </c>
      <c r="DM128" s="1025"/>
      <c r="DN128" s="1025"/>
      <c r="DO128" s="1025"/>
      <c r="DP128" s="1025"/>
      <c r="DQ128" s="1025" t="s">
        <v>131</v>
      </c>
      <c r="DR128" s="1025"/>
      <c r="DS128" s="1025"/>
      <c r="DT128" s="1025"/>
      <c r="DU128" s="1025"/>
      <c r="DV128" s="1026" t="s">
        <v>131</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4514294</v>
      </c>
      <c r="AB129" s="946"/>
      <c r="AC129" s="946"/>
      <c r="AD129" s="946"/>
      <c r="AE129" s="947"/>
      <c r="AF129" s="948">
        <v>4873061</v>
      </c>
      <c r="AG129" s="946"/>
      <c r="AH129" s="946"/>
      <c r="AI129" s="946"/>
      <c r="AJ129" s="947"/>
      <c r="AK129" s="948">
        <v>4735524</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496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620912</v>
      </c>
      <c r="AB130" s="946"/>
      <c r="AC130" s="946"/>
      <c r="AD130" s="946"/>
      <c r="AE130" s="947"/>
      <c r="AF130" s="948">
        <v>628313</v>
      </c>
      <c r="AG130" s="946"/>
      <c r="AH130" s="946"/>
      <c r="AI130" s="946"/>
      <c r="AJ130" s="947"/>
      <c r="AK130" s="948">
        <v>622228</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12.8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3893382</v>
      </c>
      <c r="AB131" s="973"/>
      <c r="AC131" s="973"/>
      <c r="AD131" s="973"/>
      <c r="AE131" s="974"/>
      <c r="AF131" s="972">
        <v>4244748</v>
      </c>
      <c r="AG131" s="973"/>
      <c r="AH131" s="973"/>
      <c r="AI131" s="973"/>
      <c r="AJ131" s="974"/>
      <c r="AK131" s="972">
        <v>4113296</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v>161.80000000000001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13.85782335</v>
      </c>
      <c r="AB132" s="1084"/>
      <c r="AC132" s="1084"/>
      <c r="AD132" s="1084"/>
      <c r="AE132" s="1085"/>
      <c r="AF132" s="1086">
        <v>12.98663666</v>
      </c>
      <c r="AG132" s="1084"/>
      <c r="AH132" s="1084"/>
      <c r="AI132" s="1084"/>
      <c r="AJ132" s="1085"/>
      <c r="AK132" s="1086">
        <v>11.560145439999999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18.399999999999999</v>
      </c>
      <c r="AB133" s="1067"/>
      <c r="AC133" s="1067"/>
      <c r="AD133" s="1067"/>
      <c r="AE133" s="1068"/>
      <c r="AF133" s="1066">
        <v>15.7</v>
      </c>
      <c r="AG133" s="1067"/>
      <c r="AH133" s="1067"/>
      <c r="AI133" s="1067"/>
      <c r="AJ133" s="1068"/>
      <c r="AK133" s="1066">
        <v>12.8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yP8WwaK+T6oMPQC/Q7CeCEW48lIWV/lZDp8QGS74mDqahmlahqUVj6fPTOqzGZxWg2uLbEq8qwhYkouPMJfw==" saltValue="x66EL/Fbj/QQcnGSrjgO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5748-DBF5-4F8B-B919-1D46E1DF6D7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XH50H1a9WFjpdjm4iKcctThdLWb01xPAQ/uW3qGyyJr3qqFRuxYcCO7O2X3IEcK6R58/C+r+NYKAcaqvOh9SLw==" saltValue="BfQinsATZ+HCKhWgNd5pQ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gOdUB1/aBKXxeWcirbPMbwvLRfCwd1XU287DMiLV0/1dDu/FdwEzOq6ZzzoqaEwErSVEhjRFbXsEoI3Zm8fw==" saltValue="1EaK3k+cjHWNKrDFVHEd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1560461</v>
      </c>
      <c r="AP9" s="274">
        <v>91442</v>
      </c>
      <c r="AQ9" s="275">
        <v>91991</v>
      </c>
      <c r="AR9" s="276">
        <v>-0.6</v>
      </c>
    </row>
    <row r="10" spans="1:46" ht="13.5" customHeight="1" x14ac:dyDescent="0.15">
      <c r="A10" s="259"/>
      <c r="AK10" s="1103" t="s">
        <v>517</v>
      </c>
      <c r="AL10" s="1104"/>
      <c r="AM10" s="1104"/>
      <c r="AN10" s="1105"/>
      <c r="AO10" s="277">
        <v>198535</v>
      </c>
      <c r="AP10" s="277">
        <v>11634</v>
      </c>
      <c r="AQ10" s="278">
        <v>12405</v>
      </c>
      <c r="AR10" s="279">
        <v>-6.2</v>
      </c>
    </row>
    <row r="11" spans="1:46" ht="13.5" customHeight="1" x14ac:dyDescent="0.15">
      <c r="A11" s="259"/>
      <c r="AK11" s="1103" t="s">
        <v>518</v>
      </c>
      <c r="AL11" s="1104"/>
      <c r="AM11" s="1104"/>
      <c r="AN11" s="1105"/>
      <c r="AO11" s="277" t="s">
        <v>519</v>
      </c>
      <c r="AP11" s="277" t="s">
        <v>519</v>
      </c>
      <c r="AQ11" s="278">
        <v>395</v>
      </c>
      <c r="AR11" s="279" t="s">
        <v>519</v>
      </c>
    </row>
    <row r="12" spans="1:46" ht="13.5" customHeight="1" x14ac:dyDescent="0.15">
      <c r="A12" s="259"/>
      <c r="AK12" s="1103" t="s">
        <v>520</v>
      </c>
      <c r="AL12" s="1104"/>
      <c r="AM12" s="1104"/>
      <c r="AN12" s="1105"/>
      <c r="AO12" s="277" t="s">
        <v>519</v>
      </c>
      <c r="AP12" s="277" t="s">
        <v>519</v>
      </c>
      <c r="AQ12" s="278">
        <v>19</v>
      </c>
      <c r="AR12" s="279" t="s">
        <v>519</v>
      </c>
    </row>
    <row r="13" spans="1:46" ht="13.5" customHeight="1" x14ac:dyDescent="0.15">
      <c r="A13" s="259"/>
      <c r="AK13" s="1103" t="s">
        <v>521</v>
      </c>
      <c r="AL13" s="1104"/>
      <c r="AM13" s="1104"/>
      <c r="AN13" s="1105"/>
      <c r="AO13" s="277">
        <v>26061</v>
      </c>
      <c r="AP13" s="277">
        <v>1527</v>
      </c>
      <c r="AQ13" s="278">
        <v>3751</v>
      </c>
      <c r="AR13" s="279">
        <v>-59.3</v>
      </c>
    </row>
    <row r="14" spans="1:46" ht="13.5" customHeight="1" x14ac:dyDescent="0.15">
      <c r="A14" s="259"/>
      <c r="AK14" s="1103" t="s">
        <v>522</v>
      </c>
      <c r="AL14" s="1104"/>
      <c r="AM14" s="1104"/>
      <c r="AN14" s="1105"/>
      <c r="AO14" s="277">
        <v>18000</v>
      </c>
      <c r="AP14" s="277">
        <v>1055</v>
      </c>
      <c r="AQ14" s="278">
        <v>1672</v>
      </c>
      <c r="AR14" s="279">
        <v>-36.9</v>
      </c>
    </row>
    <row r="15" spans="1:46" ht="13.5" customHeight="1" x14ac:dyDescent="0.15">
      <c r="A15" s="259"/>
      <c r="AK15" s="1106" t="s">
        <v>523</v>
      </c>
      <c r="AL15" s="1107"/>
      <c r="AM15" s="1107"/>
      <c r="AN15" s="1108"/>
      <c r="AO15" s="277">
        <v>-119084</v>
      </c>
      <c r="AP15" s="277">
        <v>-6978</v>
      </c>
      <c r="AQ15" s="278">
        <v>-6358</v>
      </c>
      <c r="AR15" s="279">
        <v>9.8000000000000007</v>
      </c>
    </row>
    <row r="16" spans="1:46" x14ac:dyDescent="0.15">
      <c r="A16" s="259"/>
      <c r="AK16" s="1106" t="s">
        <v>188</v>
      </c>
      <c r="AL16" s="1107"/>
      <c r="AM16" s="1107"/>
      <c r="AN16" s="1108"/>
      <c r="AO16" s="277">
        <v>1683973</v>
      </c>
      <c r="AP16" s="277">
        <v>98680</v>
      </c>
      <c r="AQ16" s="278">
        <v>103876</v>
      </c>
      <c r="AR16" s="279">
        <v>-5</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9.49</v>
      </c>
      <c r="AP21" s="290">
        <v>9.2899999999999991</v>
      </c>
      <c r="AQ21" s="291">
        <v>0.2</v>
      </c>
      <c r="AS21" s="292"/>
      <c r="AT21" s="288"/>
    </row>
    <row r="22" spans="1:46" s="260" customFormat="1" x14ac:dyDescent="0.15">
      <c r="A22" s="288"/>
      <c r="AK22" s="1109" t="s">
        <v>529</v>
      </c>
      <c r="AL22" s="1110"/>
      <c r="AM22" s="1110"/>
      <c r="AN22" s="1111"/>
      <c r="AO22" s="293">
        <v>92.5</v>
      </c>
      <c r="AP22" s="294">
        <v>96.9</v>
      </c>
      <c r="AQ22" s="295">
        <v>-4.4000000000000004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899121</v>
      </c>
      <c r="AP32" s="303">
        <v>52688</v>
      </c>
      <c r="AQ32" s="304">
        <v>51927</v>
      </c>
      <c r="AR32" s="305">
        <v>1.5</v>
      </c>
    </row>
    <row r="33" spans="1:46" ht="13.5" customHeight="1" x14ac:dyDescent="0.15">
      <c r="A33" s="259"/>
      <c r="AK33" s="1117" t="s">
        <v>534</v>
      </c>
      <c r="AL33" s="1118"/>
      <c r="AM33" s="1118"/>
      <c r="AN33" s="1119"/>
      <c r="AO33" s="303" t="s">
        <v>519</v>
      </c>
      <c r="AP33" s="303" t="s">
        <v>519</v>
      </c>
      <c r="AQ33" s="304" t="s">
        <v>519</v>
      </c>
      <c r="AR33" s="305" t="s">
        <v>519</v>
      </c>
    </row>
    <row r="34" spans="1:46" ht="27" customHeight="1" x14ac:dyDescent="0.15">
      <c r="A34" s="259"/>
      <c r="AK34" s="1117" t="s">
        <v>535</v>
      </c>
      <c r="AL34" s="1118"/>
      <c r="AM34" s="1118"/>
      <c r="AN34" s="1119"/>
      <c r="AO34" s="303" t="s">
        <v>519</v>
      </c>
      <c r="AP34" s="303" t="s">
        <v>519</v>
      </c>
      <c r="AQ34" s="304" t="s">
        <v>519</v>
      </c>
      <c r="AR34" s="305" t="s">
        <v>519</v>
      </c>
    </row>
    <row r="35" spans="1:46" ht="27" customHeight="1" x14ac:dyDescent="0.15">
      <c r="A35" s="259"/>
      <c r="AK35" s="1117" t="s">
        <v>536</v>
      </c>
      <c r="AL35" s="1118"/>
      <c r="AM35" s="1118"/>
      <c r="AN35" s="1119"/>
      <c r="AO35" s="303">
        <v>180136</v>
      </c>
      <c r="AP35" s="303">
        <v>10556</v>
      </c>
      <c r="AQ35" s="304">
        <v>15337</v>
      </c>
      <c r="AR35" s="305">
        <v>-31.2</v>
      </c>
    </row>
    <row r="36" spans="1:46" ht="27" customHeight="1" x14ac:dyDescent="0.15">
      <c r="A36" s="259"/>
      <c r="AK36" s="1117" t="s">
        <v>537</v>
      </c>
      <c r="AL36" s="1118"/>
      <c r="AM36" s="1118"/>
      <c r="AN36" s="1119"/>
      <c r="AO36" s="303">
        <v>18474</v>
      </c>
      <c r="AP36" s="303">
        <v>1083</v>
      </c>
      <c r="AQ36" s="304">
        <v>2347</v>
      </c>
      <c r="AR36" s="305">
        <v>-53.9</v>
      </c>
    </row>
    <row r="37" spans="1:46" ht="13.5" customHeight="1" x14ac:dyDescent="0.15">
      <c r="A37" s="259"/>
      <c r="AK37" s="1117" t="s">
        <v>538</v>
      </c>
      <c r="AL37" s="1118"/>
      <c r="AM37" s="1118"/>
      <c r="AN37" s="1119"/>
      <c r="AO37" s="303" t="s">
        <v>519</v>
      </c>
      <c r="AP37" s="303" t="s">
        <v>519</v>
      </c>
      <c r="AQ37" s="304">
        <v>463</v>
      </c>
      <c r="AR37" s="305" t="s">
        <v>519</v>
      </c>
    </row>
    <row r="38" spans="1:46" ht="27" customHeight="1" x14ac:dyDescent="0.15">
      <c r="A38" s="259"/>
      <c r="AK38" s="1120" t="s">
        <v>539</v>
      </c>
      <c r="AL38" s="1121"/>
      <c r="AM38" s="1121"/>
      <c r="AN38" s="1122"/>
      <c r="AO38" s="306" t="s">
        <v>519</v>
      </c>
      <c r="AP38" s="306" t="s">
        <v>519</v>
      </c>
      <c r="AQ38" s="307">
        <v>1</v>
      </c>
      <c r="AR38" s="295" t="s">
        <v>519</v>
      </c>
      <c r="AS38" s="302"/>
    </row>
    <row r="39" spans="1:46" x14ac:dyDescent="0.15">
      <c r="A39" s="259"/>
      <c r="AK39" s="1120" t="s">
        <v>540</v>
      </c>
      <c r="AL39" s="1121"/>
      <c r="AM39" s="1121"/>
      <c r="AN39" s="1122"/>
      <c r="AO39" s="303" t="s">
        <v>519</v>
      </c>
      <c r="AP39" s="303" t="s">
        <v>519</v>
      </c>
      <c r="AQ39" s="304">
        <v>-3326</v>
      </c>
      <c r="AR39" s="305" t="s">
        <v>519</v>
      </c>
      <c r="AS39" s="302"/>
    </row>
    <row r="40" spans="1:46" ht="27" customHeight="1" x14ac:dyDescent="0.15">
      <c r="A40" s="259"/>
      <c r="AK40" s="1117" t="s">
        <v>541</v>
      </c>
      <c r="AL40" s="1118"/>
      <c r="AM40" s="1118"/>
      <c r="AN40" s="1119"/>
      <c r="AO40" s="303">
        <v>-622228</v>
      </c>
      <c r="AP40" s="303">
        <v>-36462</v>
      </c>
      <c r="AQ40" s="304">
        <v>-45680</v>
      </c>
      <c r="AR40" s="305">
        <v>-20.2</v>
      </c>
      <c r="AS40" s="302"/>
    </row>
    <row r="41" spans="1:46" x14ac:dyDescent="0.15">
      <c r="A41" s="259"/>
      <c r="AK41" s="1123" t="s">
        <v>301</v>
      </c>
      <c r="AL41" s="1124"/>
      <c r="AM41" s="1124"/>
      <c r="AN41" s="1125"/>
      <c r="AO41" s="303">
        <v>475503</v>
      </c>
      <c r="AP41" s="303">
        <v>27864</v>
      </c>
      <c r="AQ41" s="304">
        <v>21069</v>
      </c>
      <c r="AR41" s="305">
        <v>32.299999999999997</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1227585</v>
      </c>
      <c r="AN51" s="325">
        <v>69059</v>
      </c>
      <c r="AO51" s="326">
        <v>57.2</v>
      </c>
      <c r="AP51" s="327">
        <v>73475</v>
      </c>
      <c r="AQ51" s="328">
        <v>9.1</v>
      </c>
      <c r="AR51" s="329">
        <v>48.1</v>
      </c>
    </row>
    <row r="52" spans="1:44" x14ac:dyDescent="0.15">
      <c r="A52" s="259"/>
      <c r="AK52" s="330"/>
      <c r="AL52" s="331" t="s">
        <v>552</v>
      </c>
      <c r="AM52" s="332">
        <v>977155</v>
      </c>
      <c r="AN52" s="333">
        <v>54970</v>
      </c>
      <c r="AO52" s="334">
        <v>48.2</v>
      </c>
      <c r="AP52" s="335">
        <v>43072</v>
      </c>
      <c r="AQ52" s="336">
        <v>31.1</v>
      </c>
      <c r="AR52" s="337">
        <v>17.100000000000001</v>
      </c>
    </row>
    <row r="53" spans="1:44" x14ac:dyDescent="0.15">
      <c r="A53" s="259"/>
      <c r="AK53" s="315" t="s">
        <v>553</v>
      </c>
      <c r="AL53" s="316"/>
      <c r="AM53" s="324">
        <v>1407314</v>
      </c>
      <c r="AN53" s="325">
        <v>79820</v>
      </c>
      <c r="AO53" s="326">
        <v>15.6</v>
      </c>
      <c r="AP53" s="327">
        <v>87464</v>
      </c>
      <c r="AQ53" s="328">
        <v>19</v>
      </c>
      <c r="AR53" s="329">
        <v>-3.4</v>
      </c>
    </row>
    <row r="54" spans="1:44" x14ac:dyDescent="0.15">
      <c r="A54" s="259"/>
      <c r="AK54" s="330"/>
      <c r="AL54" s="331" t="s">
        <v>552</v>
      </c>
      <c r="AM54" s="332">
        <v>839677</v>
      </c>
      <c r="AN54" s="333">
        <v>47625</v>
      </c>
      <c r="AO54" s="334">
        <v>-13.4</v>
      </c>
      <c r="AP54" s="335">
        <v>47479</v>
      </c>
      <c r="AQ54" s="336">
        <v>10.199999999999999</v>
      </c>
      <c r="AR54" s="337">
        <v>-23.6</v>
      </c>
    </row>
    <row r="55" spans="1:44" x14ac:dyDescent="0.15">
      <c r="A55" s="259"/>
      <c r="AK55" s="315" t="s">
        <v>554</v>
      </c>
      <c r="AL55" s="316"/>
      <c r="AM55" s="324">
        <v>547748</v>
      </c>
      <c r="AN55" s="325">
        <v>31431</v>
      </c>
      <c r="AO55" s="326">
        <v>-60.6</v>
      </c>
      <c r="AP55" s="327">
        <v>96248</v>
      </c>
      <c r="AQ55" s="328">
        <v>10</v>
      </c>
      <c r="AR55" s="329">
        <v>-70.599999999999994</v>
      </c>
    </row>
    <row r="56" spans="1:44" x14ac:dyDescent="0.15">
      <c r="A56" s="259"/>
      <c r="AK56" s="330"/>
      <c r="AL56" s="331" t="s">
        <v>552</v>
      </c>
      <c r="AM56" s="332">
        <v>162207</v>
      </c>
      <c r="AN56" s="333">
        <v>9308</v>
      </c>
      <c r="AO56" s="334">
        <v>-80.5</v>
      </c>
      <c r="AP56" s="335">
        <v>55768</v>
      </c>
      <c r="AQ56" s="336">
        <v>17.5</v>
      </c>
      <c r="AR56" s="337">
        <v>-98</v>
      </c>
    </row>
    <row r="57" spans="1:44" x14ac:dyDescent="0.15">
      <c r="A57" s="259"/>
      <c r="AK57" s="315" t="s">
        <v>555</v>
      </c>
      <c r="AL57" s="316"/>
      <c r="AM57" s="324">
        <v>327087</v>
      </c>
      <c r="AN57" s="325">
        <v>18932</v>
      </c>
      <c r="AO57" s="326">
        <v>-39.799999999999997</v>
      </c>
      <c r="AP57" s="327">
        <v>76413</v>
      </c>
      <c r="AQ57" s="328">
        <v>-20.6</v>
      </c>
      <c r="AR57" s="329">
        <v>-19.2</v>
      </c>
    </row>
    <row r="58" spans="1:44" x14ac:dyDescent="0.15">
      <c r="A58" s="259"/>
      <c r="AK58" s="330"/>
      <c r="AL58" s="331" t="s">
        <v>552</v>
      </c>
      <c r="AM58" s="332">
        <v>209424</v>
      </c>
      <c r="AN58" s="333">
        <v>12122</v>
      </c>
      <c r="AO58" s="334">
        <v>30.2</v>
      </c>
      <c r="AP58" s="335">
        <v>39658</v>
      </c>
      <c r="AQ58" s="336">
        <v>-28.9</v>
      </c>
      <c r="AR58" s="337">
        <v>59.1</v>
      </c>
    </row>
    <row r="59" spans="1:44" x14ac:dyDescent="0.15">
      <c r="A59" s="259"/>
      <c r="AK59" s="315" t="s">
        <v>556</v>
      </c>
      <c r="AL59" s="316"/>
      <c r="AM59" s="324">
        <v>613348</v>
      </c>
      <c r="AN59" s="325">
        <v>35942</v>
      </c>
      <c r="AO59" s="326">
        <v>89.8</v>
      </c>
      <c r="AP59" s="327">
        <v>66481</v>
      </c>
      <c r="AQ59" s="328">
        <v>-13</v>
      </c>
      <c r="AR59" s="329">
        <v>102.8</v>
      </c>
    </row>
    <row r="60" spans="1:44" x14ac:dyDescent="0.15">
      <c r="A60" s="259"/>
      <c r="AK60" s="330"/>
      <c r="AL60" s="331" t="s">
        <v>552</v>
      </c>
      <c r="AM60" s="332">
        <v>408027</v>
      </c>
      <c r="AN60" s="333">
        <v>23910</v>
      </c>
      <c r="AO60" s="334">
        <v>97.2</v>
      </c>
      <c r="AP60" s="335">
        <v>36120</v>
      </c>
      <c r="AQ60" s="336">
        <v>-8.9</v>
      </c>
      <c r="AR60" s="337">
        <v>106.1</v>
      </c>
    </row>
    <row r="61" spans="1:44" x14ac:dyDescent="0.15">
      <c r="A61" s="259"/>
      <c r="AK61" s="315" t="s">
        <v>557</v>
      </c>
      <c r="AL61" s="338"/>
      <c r="AM61" s="324">
        <v>824616</v>
      </c>
      <c r="AN61" s="325">
        <v>47037</v>
      </c>
      <c r="AO61" s="326">
        <v>12.4</v>
      </c>
      <c r="AP61" s="327">
        <v>80016</v>
      </c>
      <c r="AQ61" s="339">
        <v>0.9</v>
      </c>
      <c r="AR61" s="329">
        <v>11.5</v>
      </c>
    </row>
    <row r="62" spans="1:44" x14ac:dyDescent="0.15">
      <c r="A62" s="259"/>
      <c r="AK62" s="330"/>
      <c r="AL62" s="331" t="s">
        <v>552</v>
      </c>
      <c r="AM62" s="332">
        <v>519298</v>
      </c>
      <c r="AN62" s="333">
        <v>29587</v>
      </c>
      <c r="AO62" s="334">
        <v>16.3</v>
      </c>
      <c r="AP62" s="335">
        <v>44419</v>
      </c>
      <c r="AQ62" s="336">
        <v>4.2</v>
      </c>
      <c r="AR62" s="337">
        <v>12.1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XEx3sROusEsvqdTYEq/L1nZIqrVFeraA9K1w6Lv1CPOGuIaoLIwF8l4dwPYhmqZ+BqlEHwjD1NPek6Tjoocb2Q==" saltValue="PgO3gAV41BvkLuW5HqWS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UdiV38EIshU3GQdqRX2czL4MsD1n249m/H2QxIDmkqOjzoHtnM1hJsCBNsbtpMEZkpy5KZYShzTwg+sOMBRS3A==" saltValue="Vm1yqLjEsPu+u8Dwo541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qhDWx9OcF4+T9wc4DR79RadPVURQ3HvSSOC98TWpR91WAyQETJJd7KDJ9hq03EpVy1CmObMNS6ZwUQM/zkoepw==" saltValue="5w69pCy8JCgsT3bJGH8x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2.82</v>
      </c>
      <c r="G47" s="12">
        <v>0.96</v>
      </c>
      <c r="H47" s="12">
        <v>2.39</v>
      </c>
      <c r="I47" s="12">
        <v>11.45</v>
      </c>
      <c r="J47" s="13">
        <v>20.399999999999999</v>
      </c>
    </row>
    <row r="48" spans="2:10" ht="57.75" customHeight="1" x14ac:dyDescent="0.15">
      <c r="B48" s="14"/>
      <c r="C48" s="1128" t="s">
        <v>4</v>
      </c>
      <c r="D48" s="1128"/>
      <c r="E48" s="1129"/>
      <c r="F48" s="15">
        <v>0.44</v>
      </c>
      <c r="G48" s="16">
        <v>0.5</v>
      </c>
      <c r="H48" s="16">
        <v>5</v>
      </c>
      <c r="I48" s="16">
        <v>7.33</v>
      </c>
      <c r="J48" s="17">
        <v>7.17</v>
      </c>
    </row>
    <row r="49" spans="2:10" ht="57.75" customHeight="1" thickBot="1" x14ac:dyDescent="0.2">
      <c r="B49" s="18"/>
      <c r="C49" s="1130" t="s">
        <v>5</v>
      </c>
      <c r="D49" s="1130"/>
      <c r="E49" s="1131"/>
      <c r="F49" s="19" t="s">
        <v>566</v>
      </c>
      <c r="G49" s="20" t="s">
        <v>567</v>
      </c>
      <c r="H49" s="20">
        <v>6</v>
      </c>
      <c r="I49" s="20">
        <v>11.95</v>
      </c>
      <c r="J49" s="21">
        <v>8.25</v>
      </c>
    </row>
    <row r="50" spans="2:10" x14ac:dyDescent="0.15"/>
  </sheetData>
  <sheetProtection algorithmName="SHA-512" hashValue="38O1AHb6ERM7B9m20QiiU4IyWkyN+Rf6c2/yrWqsNZAxu7u0rysXWrqmnRS+pfNn0F+eB5xT2pxdpymCRHowEA==" saltValue="NuhvAHG9VaOOD1+12G8m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2024-03-18T02:25:13Z</cp:lastPrinted>
  <dcterms:created xsi:type="dcterms:W3CDTF">2024-02-05T02:30:20Z</dcterms:created>
  <dcterms:modified xsi:type="dcterms:W3CDTF">2024-03-18T06:31:10Z</dcterms:modified>
  <cp:category/>
</cp:coreProperties>
</file>