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35 十津川村○\0319\"/>
    </mc:Choice>
  </mc:AlternateContent>
  <xr:revisionPtr revIDLastSave="0" documentId="13_ncr:1_{F1B7460B-BAB9-4B58-9CA9-E3B159DC6AEC}" xr6:coauthVersionLast="47" xr6:coauthVersionMax="47" xr10:uidLastSave="{00000000-0000-0000-0000-000000000000}"/>
  <bookViews>
    <workbookView xWindow="-120" yWindow="-120" windowWidth="29040" windowHeight="15840" tabRatio="88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88" i="12" l="1"/>
  <c r="AU88" i="12"/>
  <c r="AF88" i="12"/>
  <c r="AP63" i="12"/>
  <c r="AU63" i="12"/>
  <c r="AF63" i="12"/>
  <c r="AA72" i="12"/>
  <c r="AA71" i="12"/>
  <c r="AA70" i="12"/>
  <c r="AA69" i="12"/>
  <c r="AA68" i="12"/>
  <c r="AP23" i="12"/>
  <c r="V23" i="12"/>
  <c r="AA23" i="12"/>
  <c r="Q23"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AM36" i="10"/>
  <c r="C36" i="10"/>
  <c r="CO35" i="10"/>
  <c r="AM35" i="10"/>
  <c r="CO34" i="10"/>
  <c r="AM34" i="10"/>
  <c r="C34" i="10"/>
  <c r="C35" i="10" s="1"/>
  <c r="U34" i="10" l="1"/>
  <c r="U35" i="10" s="1"/>
  <c r="U36" i="10" s="1"/>
  <c r="U37" i="10" s="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alcChain>
</file>

<file path=xl/sharedStrings.xml><?xml version="1.0" encoding="utf-8"?>
<sst xmlns="http://schemas.openxmlformats.org/spreadsheetml/2006/main" count="1134" uniqueCount="598">
  <si>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</si>
  <si>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</si>
  <si>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</si>
  <si>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</si>
  <si>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</si>
  <si>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</si>
  <si>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</si>
  <si>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</si>
  <si>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</si>
  <si>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</si>
  <si>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</si>
  <si>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</si>
  <si>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</si>
  <si>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</si>
  <si>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</si>
  <si>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</si>
  <si>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</si>
  <si>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</si>
  <si>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</si>
  <si>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</si>
  <si>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</si>
  <si>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</si>
  <si>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</si>
  <si>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</si>
  <si>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</si>
  <si>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</si>
  <si>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</si>
  <si>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</si>
  <si>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</si>
  <si>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</si>
  <si>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</si>
  <si>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</si>
  <si>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</si>
  <si>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</si>
  <si>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</si>
  <si>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</si>
  <si>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</si>
  <si>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</si>
  <si>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</si>
  <si>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</si>
  <si>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</si>
  <si>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</si>
  <si>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</si>
  <si>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</si>
  <si>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</si>
  <si>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</si>
  <si>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</si>
  <si>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</si>
  <si>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</si>
  <si>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</si>
  <si>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</si>
  <si>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</si>
  <si>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</si>
  <si>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</si>
  <si>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</si>
  <si>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</si>
  <si>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</si>
  <si>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</si>
  <si>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</si>
  <si>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</si>
  <si>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</si>
  <si>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</si>
  <si>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</si>
  <si>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</si>
  <si>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</si>
  <si>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</si>
  <si>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</si>
  <si>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</si>
  <si>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</si>
  <si>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</si>
  <si>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</si>
  <si>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</si>
  <si>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</si>
  <si>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</si>
  <si>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</si>
  <si>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</si>
  <si>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</si>
  <si>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</si>
  <si>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</si>
  <si>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</si>
  <si>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</si>
  <si>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</si>
  <si>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</si>
  <si>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</si>
  <si>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</si>
  <si>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</si>
  <si>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</si>
  <si>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</si>
  <si>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</si>
  <si>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</si>
  <si>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</si>
  <si>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</si>
  <si>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</si>
  <si>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</si>
  <si>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</si>
  <si>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</si>
  <si>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</si>
  <si>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</si>
  <si>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</si>
  <si>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</si>
  <si>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</si>
  <si>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</si>
  <si>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十津川村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</si>
  <si>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</si>
  <si>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</si>
  <si>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</si>
  <si>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</si>
  <si>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</si>
  <si>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</si>
  <si>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</si>
  <si>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</si>
  <si>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</si>
  <si>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</si>
  <si>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</si>
  <si>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</si>
  <si>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</si>
  <si>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</si>
  <si>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</si>
  <si>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</si>
  <si>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</si>
  <si>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</si>
  <si>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</si>
  <si>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</si>
  <si>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</si>
  <si>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</si>
  <si>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</si>
  <si>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</si>
  <si>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</si>
  <si>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</si>
  <si>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</si>
  <si>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</si>
  <si>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</si>
  <si>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</si>
  <si>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</si>
  <si>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</si>
  <si>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</si>
  <si>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</si>
  <si>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</si>
  <si>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</si>
  <si>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</si>
  <si>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</si>
  <si>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</si>
  <si>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</si>
  <si>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</si>
  <si>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</si>
  <si>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</si>
  <si>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</si>
  <si>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</si>
  <si>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</si>
  <si>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</si>
  <si>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</si>
  <si>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</si>
  <si>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</si>
  <si>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</si>
  <si>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</si>
  <si>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</si>
  <si>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</si>
  <si>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</si>
  <si>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</si>
  <si>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</si>
  <si>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</si>
  <si>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</si>
  <si>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</si>
  <si>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</si>
  <si>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</si>
  <si>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</si>
  <si>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</si>
  <si>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</si>
  <si>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</si>
  <si>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</si>
  <si>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</si>
  <si>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</si>
  <si>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</si>
  <si>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</si>
  <si>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</si>
  <si>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</si>
  <si>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</si>
  <si>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</si>
  <si>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</si>
  <si>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</si>
  <si>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</si>
  <si>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</si>
  <si>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</si>
  <si>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</si>
  <si>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</si>
  <si>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</si>
  <si>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</si>
  <si>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</si>
  <si>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</si>
  <si>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</si>
  <si>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</si>
  <si>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</si>
  <si>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</si>
  <si>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</si>
  <si>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</si>
  <si>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</si>
  <si>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</si>
  <si>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</si>
  <si>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</si>
  <si>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</si>
  <si>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</si>
  <si>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</si>
  <si>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</si>
  <si>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</si>
  <si>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</si>
  <si>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</si>
  <si>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</si>
  <si>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</si>
  <si>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</si>
  <si>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</si>
  <si>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</si>
  <si>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</si>
  <si>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</si>
  <si>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</si>
  <si>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</si>
  <si>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</si>
  <si>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</si>
  <si>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奈良県十津川村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</si>
  <si>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</si>
  <si>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</si>
  <si>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</si>
  <si>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</si>
  <si>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</si>
  <si>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</si>
  <si>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</si>
  <si>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</si>
  <si>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</si>
  <si>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</si>
  <si>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</si>
  <si>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</si>
  <si>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</si>
  <si>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</si>
  <si>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</si>
  <si>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</si>
  <si>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</si>
  <si>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</si>
  <si>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</si>
  <si>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</si>
  <si>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</si>
  <si>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</si>
  <si>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</si>
  <si>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</si>
  <si>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</si>
  <si>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</si>
  <si>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</si>
  <si>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</si>
  <si>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</si>
  <si>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</si>
  <si>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</si>
  <si>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</si>
  <si>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</si>
  <si>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</si>
  <si>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</si>
  <si>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</si>
  <si>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</si>
  <si>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</si>
  <si>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</si>
  <si>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</si>
  <si>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</si>
  <si>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</si>
  <si>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</si>
  <si>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</si>
  <si>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</si>
  <si>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</si>
  <si>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</si>
  <si>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</si>
  <si>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</si>
  <si>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</si>
  <si>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</si>
  <si>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</si>
  <si>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</si>
  <si>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</si>
  <si>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</si>
  <si>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</si>
  <si>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</si>
  <si>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</si>
  <si>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</si>
  <si>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</si>
  <si>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</si>
  <si>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</si>
  <si>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</si>
  <si>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</si>
  <si>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</si>
  <si>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</si>
  <si>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</si>
  <si>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</si>
  <si>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</si>
  <si>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</si>
  <si>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</si>
  <si>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</si>
  <si>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</si>
  <si>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</si>
  <si>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</si>
  <si>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</si>
  <si>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</si>
  <si>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</si>
  <si>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</si>
  <si>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</si>
  <si>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</si>
  <si>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</si>
  <si>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</si>
  <si>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</si>
  <si>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</si>
  <si>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</si>
  <si>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</si>
  <si>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</si>
  <si>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</si>
  <si>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</si>
  <si>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</si>
  <si>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</si>
  <si>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</si>
  <si>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</si>
  <si>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</si>
  <si>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</si>
  <si>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</si>
  <si>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</si>
  <si>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</si>
  <si>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</si>
  <si>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</si>
  <si>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</si>
  <si>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</si>
  <si>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</si>
  <si>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</si>
  <si>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</si>
  <si>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</si>
  <si>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</si>
  <si>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</si>
  <si>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</si>
  <si>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</si>
  <si>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</si>
  <si>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</si>
  <si>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</si>
  <si>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</si>
  <si>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</si>
  <si>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</si>
  <si>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</si>
  <si>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</si>
  <si>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</si>
  <si>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</si>
  <si>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</si>
  <si>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</si>
  <si>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</si>
  <si>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</si>
  <si>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</si>
  <si>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</si>
  <si>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</si>
  <si>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</si>
  <si>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</si>
  <si>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</si>
  <si>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</si>
  <si>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</si>
  <si>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</si>
  <si>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</si>
  <si>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</si>
  <si>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</si>
  <si>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</si>
  <si>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</si>
  <si>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</si>
  <si>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</si>
  <si>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</si>
  <si>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</si>
  <si>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</si>
  <si>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</si>
  <si>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</si>
  <si>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</si>
  <si>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</si>
  <si>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</si>
  <si>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</si>
  <si>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</si>
  <si>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</si>
  <si>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奈良県十津川村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</si>
  <si>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</si>
  <si>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</si>
  <si>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</si>
  <si>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</si>
  <si>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</si>
  <si>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</si>
  <si>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</si>
  <si>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</si>
  <si>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</si>
  <si>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</si>
  <si>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</si>
  <si>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</si>
  <si>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</si>
  <si>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</si>
  <si>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</si>
  <si>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</si>
  <si>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</si>
  <si>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</si>
  <si>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</si>
  <si>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</si>
  <si>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貯木場等維持管理事業特別会計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</si>
  <si>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</si>
  <si>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</si>
  <si>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</si>
  <si>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</si>
  <si>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</si>
  <si>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</si>
  <si>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</si>
  <si>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</si>
  <si>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</si>
  <si>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</si>
  <si>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</si>
  <si>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</si>
  <si>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</si>
  <si>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</si>
  <si>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</si>
  <si>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</si>
  <si>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</si>
  <si>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国民健康保険診療所事業特別会計</t>
    <phoneticPr fontId="5"/>
  </si>
  <si>
    <t>介護保険事業特別会計</t>
    <phoneticPr fontId="5"/>
  </si>
  <si>
    <t>簡易水道事業特別会計</t>
    <phoneticPr fontId="5"/>
  </si>
  <si>
    <t>-</t>
    <phoneticPr fontId="5"/>
  </si>
  <si>
    <t>十津川温泉事業特別会計</t>
    <phoneticPr fontId="5"/>
  </si>
  <si>
    <t>湯泉地温泉事業特別会計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</si>
  <si>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</si>
  <si>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</si>
  <si>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</si>
  <si>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</si>
  <si>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</si>
  <si>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</si>
  <si>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</si>
  <si>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</si>
  <si>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</si>
  <si>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</si>
  <si>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</si>
  <si>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</si>
  <si>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</si>
  <si>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</si>
  <si>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</si>
  <si>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</si>
  <si>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</si>
  <si>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</si>
  <si>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</si>
  <si>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</si>
  <si>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</si>
  <si>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</si>
  <si>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</si>
  <si>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</si>
  <si>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</si>
  <si>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</si>
  <si>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</si>
  <si>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</si>
  <si>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</si>
  <si>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</si>
  <si>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</si>
  <si>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</si>
  <si>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</si>
  <si>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</si>
  <si>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</si>
  <si>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</si>
  <si>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</si>
  <si>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</si>
  <si>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</si>
  <si>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</si>
  <si>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</si>
  <si>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</si>
  <si>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</si>
  <si>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</si>
  <si>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</si>
  <si>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</si>
  <si>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</si>
  <si>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</si>
  <si>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</si>
  <si>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</si>
  <si>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</si>
  <si>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</si>
  <si>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</si>
  <si>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</si>
  <si>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</si>
  <si>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</si>
  <si>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</si>
  <si>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</si>
  <si>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</si>
  <si>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</si>
  <si>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</si>
  <si>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</si>
  <si>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</si>
  <si>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</si>
  <si>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</si>
  <si>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</si>
  <si>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</si>
  <si>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</si>
  <si>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</si>
  <si>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</si>
  <si>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</si>
  <si>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</si>
  <si>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</si>
  <si>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</si>
  <si>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</si>
  <si>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</si>
  <si>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</si>
  <si>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</si>
  <si>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</si>
  <si>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</si>
  <si>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</si>
  <si>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</si>
  <si>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</si>
  <si>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</si>
  <si>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</si>
  <si>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</si>
  <si>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</si>
  <si>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</si>
  <si>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</si>
  <si>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</si>
  <si>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</si>
  <si>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</si>
  <si>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</si>
  <si>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</si>
  <si>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</si>
  <si>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</si>
  <si>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</si>
  <si>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</si>
  <si>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</si>
  <si>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</si>
  <si>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</si>
  <si>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</si>
  <si>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</si>
  <si>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</si>
  <si>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</si>
  <si>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</si>
  <si>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</si>
  <si>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</si>
  <si>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</si>
  <si>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</si>
  <si>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</si>
  <si>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</si>
  <si>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</si>
  <si>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</si>
  <si>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</si>
  <si>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</si>
  <si>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</si>
  <si>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</si>
  <si>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</si>
  <si>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</si>
  <si>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</si>
  <si>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</si>
  <si>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</si>
  <si>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</si>
  <si>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</si>
  <si>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</si>
  <si>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</si>
  <si>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</si>
  <si>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</si>
  <si>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</si>
  <si>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</si>
  <si>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</si>
  <si>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</si>
  <si>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</si>
  <si>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</si>
  <si>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</si>
  <si>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</si>
  <si>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</si>
  <si>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</si>
  <si>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</si>
  <si>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</si>
  <si>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</si>
  <si>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</si>
  <si>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</si>
  <si>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</si>
  <si>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</si>
  <si>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</si>
  <si>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</si>
  <si>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</si>
  <si>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</si>
  <si>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</si>
  <si>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</si>
  <si>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</si>
  <si>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</si>
  <si>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</si>
  <si>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</si>
  <si>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</si>
  <si>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</si>
  <si>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6.07</t>
  </si>
  <si>
    <t>▲ 7.05</t>
  </si>
  <si>
    <t>▲ 0.29</t>
  </si>
  <si>
    <t>一般会計</t>
  </si>
  <si>
    <t>介護保険事業特別会計</t>
  </si>
  <si>
    <t>十津川温泉事業特別会計</t>
  </si>
  <si>
    <t>国民健康保険事業特別会計</t>
  </si>
  <si>
    <t>後期高齢者医療特別会計</t>
  </si>
  <si>
    <t>湯泉地温泉事業特別会計</t>
  </si>
  <si>
    <t>貯木場等維持管理事業特別会計</t>
  </si>
  <si>
    <t>国民健康保険診療所事業特別会計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</si>
  <si>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</si>
  <si>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</si>
  <si>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</si>
  <si>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</si>
  <si>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</si>
  <si>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</si>
  <si>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</si>
  <si>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</si>
  <si>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法非適用企業</t>
  </si>
  <si>
    <t>奈良県市町村総合事務組合</t>
  </si>
  <si>
    <t>奈良広域水質検査センター組合</t>
  </si>
  <si>
    <t>奈良県後期高齢者医療広域連合</t>
  </si>
  <si>
    <t>奈良県広域消防組合</t>
  </si>
  <si>
    <t>南和広域医療企業団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</si>
</sst>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5582-4257-B87A-25014ABEC2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482625</c:v>
                </c:pt>
                <c:pt idx="1">
                  <c:v>467712</c:v>
                </c:pt>
                <c:pt idx="2">
                  <c:v>563526</c:v>
                </c:pt>
                <c:pt idx="3">
                  <c:v>575554</c:v>
                </c:pt>
                <c:pt idx="4">
                  <c:v>462916</c:v>
                </c:pt>
              </c:numCache>
            </c:numRef>
          </c:val>
          <c:smooth val="0"/>
          <c:extLst>
            <c:ext xmlns:c16="http://schemas.microsoft.com/office/drawing/2014/chart" uri="{C3380CC4-5D6E-409C-BE32-E72D297353CC}">
              <c16:uniqueId val="{00000001-5582-4257-B87A-25014ABEC2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3.27</c:v>
                </c:pt>
                <c:pt idx="1">
                  <c:v>2.37</c:v>
                </c:pt>
                <c:pt idx="2">
                  <c:v>1.95</c:v>
                </c:pt>
                <c:pt idx="3">
                  <c:v>11.51</c:v>
                </c:pt>
                <c:pt idx="4">
                  <c:v>8.73</c:v>
                </c:pt>
              </c:numCache>
            </c:numRef>
          </c:val>
          <c:extLst>
            <c:ext xmlns:c16="http://schemas.microsoft.com/office/drawing/2014/chart" uri="{C3380CC4-5D6E-409C-BE32-E72D297353CC}">
              <c16:uniqueId val="{00000000-33F4-43BC-9730-4A153AB2F2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48.94</c:v>
                </c:pt>
                <c:pt idx="1">
                  <c:v>42.6</c:v>
                </c:pt>
                <c:pt idx="2">
                  <c:v>40.64</c:v>
                </c:pt>
                <c:pt idx="3">
                  <c:v>37.979999999999997</c:v>
                </c:pt>
                <c:pt idx="4">
                  <c:v>47.05</c:v>
                </c:pt>
              </c:numCache>
            </c:numRef>
          </c:val>
          <c:extLst>
            <c:ext xmlns:c16="http://schemas.microsoft.com/office/drawing/2014/chart" uri="{C3380CC4-5D6E-409C-BE32-E72D297353CC}">
              <c16:uniqueId val="{00000001-33F4-43BC-9730-4A153AB2F2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-6.07</c:v>
                </c:pt>
                <c:pt idx="1">
                  <c:v>-7.05</c:v>
                </c:pt>
                <c:pt idx="2">
                  <c:v>-0.28999999999999998</c:v>
                </c:pt>
                <c:pt idx="3">
                  <c:v>9.69</c:v>
                </c:pt>
                <c:pt idx="4">
                  <c:v>5.46</c:v>
                </c:pt>
              </c:numCache>
            </c:numRef>
          </c:val>
          <c:smooth val="0"/>
          <c:extLst>
            <c:ext xmlns:c16="http://schemas.microsoft.com/office/drawing/2014/chart" uri="{C3380CC4-5D6E-409C-BE32-E72D297353CC}">
              <c16:uniqueId val="{00000002-33F4-43BC-9730-4A153AB2F2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5A8-42F4-891E-3A112FB458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A8-42F4-891E-3A112FB45891}"/>
            </c:ext>
          </c:extLst>
        </c:ser>
        <c:ser>
          <c:idx val="2"/>
          <c:order val="2"/>
          <c:tx>
            <c:strRef>
              <c:f>データシート!$A$29</c:f>
              <c:strCache>
                <c:ptCount val="1"/>
                <c:pt idx="0">
                  <c:v>国民健康保険診療所事業特別会計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5A8-42F4-891E-3A112FB45891}"/>
            </c:ext>
          </c:extLst>
        </c:ser>
        <c:ser>
          <c:idx val="3"/>
          <c:order val="3"/>
          <c:tx>
            <c:strRef>
              <c:f>データシート!$A$30</c:f>
              <c:strCache>
                <c:ptCount val="1"/>
                <c:pt idx="0">
                  <c:v>貯木場等維持管理事業特別会計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5A8-42F4-891E-3A112FB45891}"/>
            </c:ext>
          </c:extLst>
        </c:ser>
        <c:ser>
          <c:idx val="4"/>
          <c:order val="4"/>
          <c:tx>
            <c:strRef>
              <c:f>データシート!$A$31</c:f>
              <c:strCache>
                <c:ptCount val="1"/>
                <c:pt idx="0">
                  <c:v>湯泉地温泉事業特別会計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05A8-42F4-891E-3A112FB4589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5A8-42F4-891E-3A112FB4589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0.24</c:v>
                </c:pt>
                <c:pt idx="2">
                  <c:v>#N/A</c:v>
                </c:pt>
                <c:pt idx="3">
                  <c:v>0.03</c:v>
                </c:pt>
                <c:pt idx="4">
                  <c:v>#N/A</c:v>
                </c:pt>
                <c:pt idx="5">
                  <c:v>0.03</c:v>
                </c:pt>
                <c:pt idx="6">
                  <c:v>#N/A</c:v>
                </c:pt>
                <c:pt idx="7">
                  <c:v>0</c:v>
                </c:pt>
                <c:pt idx="8">
                  <c:v>#N/A</c:v>
                </c:pt>
                <c:pt idx="9">
                  <c:v>0</c:v>
                </c:pt>
              </c:numCache>
            </c:numRef>
          </c:val>
          <c:extLst>
            <c:ext xmlns:c16="http://schemas.microsoft.com/office/drawing/2014/chart" uri="{C3380CC4-5D6E-409C-BE32-E72D297353CC}">
              <c16:uniqueId val="{00000006-05A8-42F4-891E-3A112FB45891}"/>
            </c:ext>
          </c:extLst>
        </c:ser>
        <c:ser>
          <c:idx val="7"/>
          <c:order val="7"/>
          <c:tx>
            <c:strRef>
              <c:f>データシート!$A$34</c:f>
              <c:strCache>
                <c:ptCount val="1"/>
                <c:pt idx="0">
                  <c:v>十津川温泉事業特別会計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0.04</c:v>
                </c:pt>
                <c:pt idx="4">
                  <c:v>#N/A</c:v>
                </c:pt>
                <c:pt idx="5">
                  <c:v>0.18</c:v>
                </c:pt>
                <c:pt idx="6">
                  <c:v>#N/A</c:v>
                </c:pt>
                <c:pt idx="7">
                  <c:v>0.06</c:v>
                </c:pt>
                <c:pt idx="8">
                  <c:v>#N/A</c:v>
                </c:pt>
                <c:pt idx="9">
                  <c:v>0.1</c:v>
                </c:pt>
              </c:numCache>
            </c:numRef>
          </c:val>
          <c:extLst>
            <c:ext xmlns:c16="http://schemas.microsoft.com/office/drawing/2014/chart" uri="{C3380CC4-5D6E-409C-BE32-E72D297353CC}">
              <c16:uniqueId val="{00000007-05A8-42F4-891E-3A112FB45891}"/>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0.23</c:v>
                </c:pt>
                <c:pt idx="2">
                  <c:v>#N/A</c:v>
                </c:pt>
                <c:pt idx="3">
                  <c:v>0.05</c:v>
                </c:pt>
                <c:pt idx="4">
                  <c:v>#N/A</c:v>
                </c:pt>
                <c:pt idx="5">
                  <c:v>0</c:v>
                </c:pt>
                <c:pt idx="6">
                  <c:v>#N/A</c:v>
                </c:pt>
                <c:pt idx="7">
                  <c:v>0.31</c:v>
                </c:pt>
                <c:pt idx="8">
                  <c:v>#N/A</c:v>
                </c:pt>
                <c:pt idx="9">
                  <c:v>0.82</c:v>
                </c:pt>
              </c:numCache>
            </c:numRef>
          </c:val>
          <c:extLst>
            <c:ext xmlns:c16="http://schemas.microsoft.com/office/drawing/2014/chart" uri="{C3380CC4-5D6E-409C-BE32-E72D297353CC}">
              <c16:uniqueId val="{00000008-05A8-42F4-891E-3A112FB458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3.26</c:v>
                </c:pt>
                <c:pt idx="2">
                  <c:v>#N/A</c:v>
                </c:pt>
                <c:pt idx="3">
                  <c:v>2.37</c:v>
                </c:pt>
                <c:pt idx="4">
                  <c:v>#N/A</c:v>
                </c:pt>
                <c:pt idx="5">
                  <c:v>1.95</c:v>
                </c:pt>
                <c:pt idx="6">
                  <c:v>#N/A</c:v>
                </c:pt>
                <c:pt idx="7">
                  <c:v>11.5</c:v>
                </c:pt>
                <c:pt idx="8">
                  <c:v>#N/A</c:v>
                </c:pt>
                <c:pt idx="9">
                  <c:v>8.73</c:v>
                </c:pt>
              </c:numCache>
            </c:numRef>
          </c:val>
          <c:extLst>
            <c:ext xmlns:c16="http://schemas.microsoft.com/office/drawing/2014/chart" uri="{C3380CC4-5D6E-409C-BE32-E72D297353CC}">
              <c16:uniqueId val="{00000009-05A8-42F4-891E-3A112FB458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617</c:v>
                </c:pt>
                <c:pt idx="5">
                  <c:v>610</c:v>
                </c:pt>
                <c:pt idx="8">
                  <c:v>639</c:v>
                </c:pt>
                <c:pt idx="11">
                  <c:v>661</c:v>
                </c:pt>
                <c:pt idx="14">
                  <c:v>664</c:v>
                </c:pt>
              </c:numCache>
            </c:numRef>
          </c:val>
          <c:extLst>
            <c:ext xmlns:c16="http://schemas.microsoft.com/office/drawing/2014/chart" uri="{C3380CC4-5D6E-409C-BE32-E72D297353CC}">
              <c16:uniqueId val="{00000000-D39F-40A9-9AF4-3A8A0DE4DC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9F-40A9-9AF4-3A8A0DE4DC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9F-40A9-9AF4-3A8A0DE4DC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c:v>
                </c:pt>
                <c:pt idx="3">
                  <c:v>28</c:v>
                </c:pt>
                <c:pt idx="6">
                  <c:v>30</c:v>
                </c:pt>
                <c:pt idx="9">
                  <c:v>19</c:v>
                </c:pt>
                <c:pt idx="12">
                  <c:v>10</c:v>
                </c:pt>
              </c:numCache>
            </c:numRef>
          </c:val>
          <c:extLst>
            <c:ext xmlns:c16="http://schemas.microsoft.com/office/drawing/2014/chart" uri="{C3380CC4-5D6E-409C-BE32-E72D297353CC}">
              <c16:uniqueId val="{00000003-D39F-40A9-9AF4-3A8A0DE4DC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114</c:v>
                </c:pt>
                <c:pt idx="3">
                  <c:v>124</c:v>
                </c:pt>
                <c:pt idx="6">
                  <c:v>141</c:v>
                </c:pt>
                <c:pt idx="9">
                  <c:v>157</c:v>
                </c:pt>
                <c:pt idx="12">
                  <c:v>155</c:v>
                </c:pt>
              </c:numCache>
            </c:numRef>
          </c:val>
          <c:extLst>
            <c:ext xmlns:c16="http://schemas.microsoft.com/office/drawing/2014/chart" uri="{C3380CC4-5D6E-409C-BE32-E72D297353CC}">
              <c16:uniqueId val="{00000004-D39F-40A9-9AF4-3A8A0DE4DC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9F-40A9-9AF4-3A8A0DE4DC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9F-40A9-9AF4-3A8A0DE4DC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686</c:v>
                </c:pt>
                <c:pt idx="3">
                  <c:v>678</c:v>
                </c:pt>
                <c:pt idx="6">
                  <c:v>678</c:v>
                </c:pt>
                <c:pt idx="9">
                  <c:v>715</c:v>
                </c:pt>
                <c:pt idx="12">
                  <c:v>744</c:v>
                </c:pt>
              </c:numCache>
            </c:numRef>
          </c:val>
          <c:extLst>
            <c:ext xmlns:c16="http://schemas.microsoft.com/office/drawing/2014/chart" uri="{C3380CC4-5D6E-409C-BE32-E72D297353CC}">
              <c16:uniqueId val="{00000007-D39F-40A9-9AF4-3A8A0DE4DC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210</c:v>
                </c:pt>
                <c:pt idx="2">
                  <c:v>#N/A</c:v>
                </c:pt>
                <c:pt idx="3">
                  <c:v>#N/A</c:v>
                </c:pt>
                <c:pt idx="4">
                  <c:v>220</c:v>
                </c:pt>
                <c:pt idx="5">
                  <c:v>#N/A</c:v>
                </c:pt>
                <c:pt idx="6">
                  <c:v>#N/A</c:v>
                </c:pt>
                <c:pt idx="7">
                  <c:v>210</c:v>
                </c:pt>
                <c:pt idx="8">
                  <c:v>#N/A</c:v>
                </c:pt>
                <c:pt idx="9">
                  <c:v>#N/A</c:v>
                </c:pt>
                <c:pt idx="10">
                  <c:v>230</c:v>
                </c:pt>
                <c:pt idx="11">
                  <c:v>#N/A</c:v>
                </c:pt>
                <c:pt idx="12">
                  <c:v>#N/A</c:v>
                </c:pt>
                <c:pt idx="13">
                  <c:v>245</c:v>
                </c:pt>
                <c:pt idx="14">
                  <c:v>#N/A</c:v>
                </c:pt>
              </c:numCache>
            </c:numRef>
          </c:val>
          <c:smooth val="0"/>
          <c:extLst>
            <c:ext xmlns:c16="http://schemas.microsoft.com/office/drawing/2014/chart" uri="{C3380CC4-5D6E-409C-BE32-E72D297353CC}">
              <c16:uniqueId val="{00000008-D39F-40A9-9AF4-3A8A0DE4DC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5632</c:v>
                </c:pt>
                <c:pt idx="5">
                  <c:v>5939</c:v>
                </c:pt>
                <c:pt idx="8">
                  <c:v>5782</c:v>
                </c:pt>
                <c:pt idx="11">
                  <c:v>5691</c:v>
                </c:pt>
                <c:pt idx="14">
                  <c:v>5441</c:v>
                </c:pt>
              </c:numCache>
            </c:numRef>
          </c:val>
          <c:extLst>
            <c:ext xmlns:c16="http://schemas.microsoft.com/office/drawing/2014/chart" uri="{C3380CC4-5D6E-409C-BE32-E72D297353CC}">
              <c16:uniqueId val="{00000000-4331-4177-AF87-EF98B4578F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331-4177-AF87-EF98B4578F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3554</c:v>
                </c:pt>
                <c:pt idx="5">
                  <c:v>3310</c:v>
                </c:pt>
                <c:pt idx="8">
                  <c:v>3299</c:v>
                </c:pt>
                <c:pt idx="11">
                  <c:v>3306</c:v>
                </c:pt>
                <c:pt idx="14">
                  <c:v>3726</c:v>
                </c:pt>
              </c:numCache>
            </c:numRef>
          </c:val>
          <c:extLst>
            <c:ext xmlns:c16="http://schemas.microsoft.com/office/drawing/2014/chart" uri="{C3380CC4-5D6E-409C-BE32-E72D297353CC}">
              <c16:uniqueId val="{00000002-4331-4177-AF87-EF98B4578F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31-4177-AF87-EF98B4578F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31-4177-AF87-EF98B4578F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31-4177-AF87-EF98B4578F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1156</c:v>
                </c:pt>
                <c:pt idx="3">
                  <c:v>1118</c:v>
                </c:pt>
                <c:pt idx="6">
                  <c:v>1066</c:v>
                </c:pt>
                <c:pt idx="9">
                  <c:v>989</c:v>
                </c:pt>
                <c:pt idx="12">
                  <c:v>1038</c:v>
                </c:pt>
              </c:numCache>
            </c:numRef>
          </c:val>
          <c:extLst>
            <c:ext xmlns:c16="http://schemas.microsoft.com/office/drawing/2014/chart" uri="{C3380CC4-5D6E-409C-BE32-E72D297353CC}">
              <c16:uniqueId val="{00000006-4331-4177-AF87-EF98B4578F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397</c:v>
                </c:pt>
                <c:pt idx="3">
                  <c:v>315</c:v>
                </c:pt>
                <c:pt idx="6">
                  <c:v>273</c:v>
                </c:pt>
                <c:pt idx="9">
                  <c:v>259</c:v>
                </c:pt>
                <c:pt idx="12">
                  <c:v>256</c:v>
                </c:pt>
              </c:numCache>
            </c:numRef>
          </c:val>
          <c:extLst>
            <c:ext xmlns:c16="http://schemas.microsoft.com/office/drawing/2014/chart" uri="{C3380CC4-5D6E-409C-BE32-E72D297353CC}">
              <c16:uniqueId val="{00000007-4331-4177-AF87-EF98B4578F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1379</c:v>
                </c:pt>
                <c:pt idx="3">
                  <c:v>1251</c:v>
                </c:pt>
                <c:pt idx="6">
                  <c:v>1167</c:v>
                </c:pt>
                <c:pt idx="9">
                  <c:v>1071</c:v>
                </c:pt>
                <c:pt idx="12">
                  <c:v>947</c:v>
                </c:pt>
              </c:numCache>
            </c:numRef>
          </c:val>
          <c:extLst>
            <c:ext xmlns:c16="http://schemas.microsoft.com/office/drawing/2014/chart" uri="{C3380CC4-5D6E-409C-BE32-E72D297353CC}">
              <c16:uniqueId val="{00000008-4331-4177-AF87-EF98B4578F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331-4177-AF87-EF98B4578F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6736</c:v>
                </c:pt>
                <c:pt idx="3">
                  <c:v>6638</c:v>
                </c:pt>
                <c:pt idx="6">
                  <c:v>6515</c:v>
                </c:pt>
                <c:pt idx="9">
                  <c:v>6624</c:v>
                </c:pt>
                <c:pt idx="12">
                  <c:v>6317</c:v>
                </c:pt>
              </c:numCache>
            </c:numRef>
          </c:val>
          <c:extLst>
            <c:ext xmlns:c16="http://schemas.microsoft.com/office/drawing/2014/chart" uri="{C3380CC4-5D6E-409C-BE32-E72D297353CC}">
              <c16:uniqueId val="{0000000A-4331-4177-AF87-EF98B4578F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482</c:v>
                </c:pt>
                <c:pt idx="2">
                  <c:v>#N/A</c:v>
                </c:pt>
                <c:pt idx="3">
                  <c:v>#N/A</c:v>
                </c:pt>
                <c:pt idx="4">
                  <c:v>71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31-4177-AF87-EF98B4578F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1375</c:v>
                </c:pt>
                <c:pt idx="1">
                  <c:v>1376</c:v>
                </c:pt>
                <c:pt idx="2">
                  <c:v>1676</c:v>
                </c:pt>
              </c:numCache>
            </c:numRef>
          </c:val>
          <c:extLst>
            <c:ext xmlns:c16="http://schemas.microsoft.com/office/drawing/2014/chart" uri="{C3380CC4-5D6E-409C-BE32-E72D297353CC}">
              <c16:uniqueId val="{00000000-5D02-4EEF-AF8C-1609AEABBB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655</c:v>
                </c:pt>
                <c:pt idx="1">
                  <c:v>655</c:v>
                </c:pt>
                <c:pt idx="2">
                  <c:v>656</c:v>
                </c:pt>
              </c:numCache>
            </c:numRef>
          </c:val>
          <c:extLst>
            <c:ext xmlns:c16="http://schemas.microsoft.com/office/drawing/2014/chart" uri="{C3380CC4-5D6E-409C-BE32-E72D297353CC}">
              <c16:uniqueId val="{00000001-5D02-4EEF-AF8C-1609AEABBB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3666</c:v>
                </c:pt>
                <c:pt idx="1">
                  <c:v>3562</c:v>
                </c:pt>
                <c:pt idx="2">
                  <c:v>3725</c:v>
                </c:pt>
              </c:numCache>
            </c:numRef>
          </c:val>
          <c:extLst>
            <c:ext xmlns:c16="http://schemas.microsoft.com/office/drawing/2014/chart" uri="{C3380CC4-5D6E-409C-BE32-E72D297353CC}">
              <c16:uniqueId val="{00000002-5D02-4EEF-AF8C-1609AEABBB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元利償還金は３０年度災害復旧、１年度の情報伝達システムに係る地方債の元金償還が始まったことで増加している。</a:t>
          </a:r>
          <a:endParaRPr lang="ja-JP" altLang="ja-JP" sz="1400">
            <a:effectLst/>
          </a:endParaRPr>
        </a:p>
        <a:p>
          <a:r>
            <a:rPr kumimoji="1" lang="ja-JP" altLang="ja-JP" sz="1100">
              <a:solidFill>
                <a:schemeClr val="dk1"/>
              </a:solidFill>
              <a:effectLst/>
              <a:latin typeface="+mn-lt"/>
              <a:ea typeface="+mn-ea"/>
              <a:cs typeface="+mn-cs"/>
            </a:rPr>
            <a:t>　簡易水道事業特別会計の元利償還金に対する繰入金は借入事業が続いており、わずかな減少にとどまった。</a:t>
          </a:r>
          <a:endParaRPr lang="ja-JP" altLang="ja-JP" sz="1400">
            <a:effectLst/>
          </a:endParaRPr>
        </a:p>
        <a:p>
          <a:r>
            <a:rPr kumimoji="1" lang="ja-JP" altLang="ja-JP" sz="1100">
              <a:solidFill>
                <a:schemeClr val="dk1"/>
              </a:solidFill>
              <a:effectLst/>
              <a:latin typeface="+mn-lt"/>
              <a:ea typeface="+mn-ea"/>
              <a:cs typeface="+mn-cs"/>
            </a:rPr>
            <a:t>　組合に対する負担金等は償還終了した債務があり、今年度は減少した。</a:t>
          </a:r>
          <a:endParaRPr lang="ja-JP" altLang="ja-JP" sz="1400">
            <a:effectLst/>
          </a:endParaRPr>
        </a:p>
        <a:p>
          <a:r>
            <a:rPr kumimoji="1" lang="ja-JP" altLang="ja-JP" sz="1100">
              <a:solidFill>
                <a:schemeClr val="dk1"/>
              </a:solidFill>
              <a:effectLst/>
              <a:latin typeface="+mn-lt"/>
              <a:ea typeface="+mn-ea"/>
              <a:cs typeface="+mn-cs"/>
            </a:rPr>
            <a:t>　本村は過疎対策事業債、緊急防災・減災事業債、災害復旧事業債など算入率が高い地方債の借入が主であるため、普通交付税に算入される公債費の金額も大きいが、償還金総額の増加に伴い、償還金と算入額との差額も増加しており、負担は大きくなっ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７～２８年度の小学校建設に係る地方債の増加に加えて、平成２８年度からは基金の取り崩しが増えたことで、将来負担比率がプラスとなっていた。それ以降、地方債の発行を抑制してきたことで２年度にはマイナスとなった。４年度は地方債残高の減少と基金の積立があいまって、大きくマイナスとなっている。今後も地方債の発行を伴う事業の見直しを中心とする行財政改革を進め、財政の健全化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奈良県十津川村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公共施設整備基金」、「ふるさと基金」、「林業振興基金」、「旧貯木場運営基金」、「森林環境基金」、「消防職員退職手当負担金基金」の基金に積み立てすることができ、取り崩しは無かったため約４億６千３百万円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普通会計の基金はここ１０年で１０億円減少しており、特に財政調整基金は２２％減少している。災害への備え等のため、過去の実績等を踏まえ、これ以上の取り崩しを抑制するよう努めたい。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旧貯木場運営基金：木材の生産、流通販売及び加工等々に必要な土地の購入、施設の設置、運営に要する経費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ふるさと基金：地域の振興に要する経費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林業振興基金：林業の振興と村の活性化に要する経費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森林環境基金：地球温暖化防止や国土保全、水源涵かん養等の公益的機能を発揮させるための適切な森林整備を進めるため国から配分される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森林環境譲与税の運用を行う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広域消防組合五條区分消防職員退職手当負担金基金：奈良県広域消防組合五條区分における職員の退職手当の支給に要する費用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旧貯木場運営基金：特別会計剰余金を積み立てたことによる増加。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公共施設整備基金：残土処分場に係る収入を積み立てたことによる増加。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ふるさと基金：ふるさと寄附金を積み立てたことによる増加。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林業振興基金：積立金２千万円に対し、森林整備の補助事業に７百万円充てたことで増加している。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森林環境基金：森林環境譲与税を使途事業に充てた際の余剰金を積み立てたことによる増加。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広域消防組合五條区分消防職員退職手当負担金基金：広域消防からの返還金を積み立てたことによる増加。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旧貯木場運営基金：林業の活性化に向けた事業にあわせて取り崩しを実施。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公共施設整備基金：今後実施される公共工事等にあわせて取り崩しを実施。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その他基金について、大規模な事業に備えるため積み立てを継続する。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４年度は取り崩しが無く、前年度繰越金が大きかったため積み立てることができた。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災害への備え等のため、過去の実績等を踏まえ、取り崩しを抑制するよう努めたい。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今年度は取り崩しが無く、わずかながら基金の運用益を積み立てすることができた。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今後の借入を考慮すると令和５年度に地方債償還のピークを迎えるため、それに備えて毎年度計画的に積み立てと、新たな借入の抑制を行っていく。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
2,942
672.38
6,483,098
6,091,499
311,068
3,562,581
6,317,138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４年１０月１日現在、４６．３％）に加え、村内に中心となる産業がないため財政基盤が弱く、類似団体平均を下回る年度がある状況。４年度は前年度と数値的には変わりはなく、類似団体平均をわずかに上回った。平成２９年度に実施した組織の見直し（９課、１室、１事務所体制から２課減の７課、１室、１事務所体制）による、事務効率化の成果が表れつつある中で、十津川村総合計画の重点プロジェクト推進に努め、活力あるむらづくりを展開す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111172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令和１年度は、学校建設に伴う公債費の増加と、簡水特別会計への繰出金の増加により、経常収支比率は類似団体平均を大きく上回っていた。２～３年度にかけて、普通交付税の増額などにより改善し、４年度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たものの、類似団体平均よりわずかに低くなった。今後は、十津川村公共施設等総合管理計画に基づき、令和２７年度までに公共建築物の延べ床面積の約９％を減少させるなど、事業の見直しを進めるとともに、すべての事業の優先度を点検し、優先度の低い事業については、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90043</xdr:rowOff>
    </xdr:from>
    <xdr:to>
      <xdr:col>23</xdr:col>
      <xdr:colOff>133350</xdr:colOff>
      <xdr:row>64</xdr:row>
      <xdr:rowOff>116586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62843"/>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90043</xdr:rowOff>
    </xdr:from>
    <xdr:to>
      <xdr:col>19</xdr:col>
      <xdr:colOff>133350</xdr:colOff>
      <xdr:row>65</xdr:row>
      <xdr:rowOff>89916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62843"/>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66</xdr:row>
      <xdr:rowOff>133223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34166"/>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113919</xdr:rowOff>
    </xdr:from>
    <xdr:to>
      <xdr:col>11</xdr:col>
      <xdr:colOff>31750</xdr:colOff>
      <xdr:row>66</xdr:row>
      <xdr:rowOff>133223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42961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82313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39243</xdr:rowOff>
    </xdr:from>
    <xdr:to>
      <xdr:col>19</xdr:col>
      <xdr:colOff>184150</xdr:colOff>
      <xdr:row>64</xdr:row>
      <xdr:rowOff>140843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125620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9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82423</xdr:rowOff>
    </xdr:from>
    <xdr:to>
      <xdr:col>11</xdr:col>
      <xdr:colOff>82550</xdr:colOff>
      <xdr:row>67</xdr:row>
      <xdr:rowOff>12573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168800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8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63119</xdr:rowOff>
    </xdr:from>
    <xdr:to>
      <xdr:col>7</xdr:col>
      <xdr:colOff>31750</xdr:colOff>
      <xdr:row>66</xdr:row>
      <xdr:rowOff>164719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149496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6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上回っているのは、人口の減少が３％を超えていることと、本村の面積が広いことが要因である。人件費においては、主に各地域に点在する施設や道路の管理などに対する経費が嵩んでいること、物件費においては、主に各地域を結ぶバスの運行やごみ収集などの業務の委託経費が嵩むことによる。経年の比較においては、人口が減少しているのに対して、合計額の減少が限定的にあることから、施設の廃止など事業の見直しを進め、コストの縮減を図っていく必要がある。　</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130470</xdr:rowOff>
    </xdr:from>
    <xdr:to>
      <xdr:col>23</xdr:col>
      <xdr:colOff>133350</xdr:colOff>
      <xdr:row>82</xdr:row>
      <xdr:rowOff>153766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89370"/>
          <a:ext cx="838200" cy="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130470</xdr:rowOff>
    </xdr:from>
    <xdr:to>
      <xdr:col>19</xdr:col>
      <xdr:colOff>133350</xdr:colOff>
      <xdr:row>82</xdr:row>
      <xdr:rowOff>141618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189370"/>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124323</xdr:rowOff>
    </xdr:from>
    <xdr:to>
      <xdr:col>15</xdr:col>
      <xdr:colOff>82550</xdr:colOff>
      <xdr:row>82</xdr:row>
      <xdr:rowOff>141618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83223"/>
          <a:ext cx="889000" cy="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108902</xdr:rowOff>
    </xdr:from>
    <xdr:to>
      <xdr:col>11</xdr:col>
      <xdr:colOff>31750</xdr:colOff>
      <xdr:row>82</xdr:row>
      <xdr:rowOff>124323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67802"/>
          <a:ext cx="889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102966</xdr:rowOff>
    </xdr:from>
    <xdr:to>
      <xdr:col>23</xdr:col>
      <xdr:colOff>184150</xdr:colOff>
      <xdr:row>83</xdr:row>
      <xdr:rowOff>33116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6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75043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3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79670</xdr:rowOff>
    </xdr:from>
    <xdr:to>
      <xdr:col>19</xdr:col>
      <xdr:colOff>184150</xdr:colOff>
      <xdr:row>83</xdr:row>
      <xdr:rowOff>9820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166047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2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90818</xdr:rowOff>
    </xdr:from>
    <xdr:to>
      <xdr:col>15</xdr:col>
      <xdr:colOff>133350</xdr:colOff>
      <xdr:row>83</xdr:row>
      <xdr:rowOff>20968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5745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3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73523</xdr:rowOff>
    </xdr:from>
    <xdr:to>
      <xdr:col>11</xdr:col>
      <xdr:colOff>82550</xdr:colOff>
      <xdr:row>83</xdr:row>
      <xdr:rowOff>3673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159900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58102</xdr:rowOff>
    </xdr:from>
    <xdr:to>
      <xdr:col>7</xdr:col>
      <xdr:colOff>31750</xdr:colOff>
      <xdr:row>82</xdr:row>
      <xdr:rowOff>159702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144479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0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過去から令和２年度までは概ね横ばいで、類似団体平均と比較して１．</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ポイント程度低い水準で推移していたが、３年度に職員の年齢構成の分布に変動があり、管理職の減などにより減少した。４年度は昨年度と同水準で類似団体平均との差が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ポイント開いている。今後、適正な給与水準に努めたい。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144357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0152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21166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0152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578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13123</xdr:rowOff>
    </xdr:from>
    <xdr:to>
      <xdr:col>68</xdr:col>
      <xdr:colOff>152400</xdr:colOff>
      <xdr:row>86</xdr:row>
      <xdr:rowOff>37254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5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110084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133773</xdr:rowOff>
    </xdr:from>
    <xdr:to>
      <xdr:col>68</xdr:col>
      <xdr:colOff>203200</xdr:colOff>
      <xdr:row>86</xdr:row>
      <xdr:rowOff>63923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98231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し尿収集の民間委託等は行っているものの、人口が減少し続けていることと、村の面積が広大で、類似団体平均と比較し、保育所やそれ以外の公共施設の管理に対して多くの人員を配置する必要があることから平均を上回っている。今後は、平成２９年度中に実施した組織の見直しによる、事務の効率化を更に進めるとともに、十津川村公共施設等総合管理計画による施設の削減などにより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129427</xdr:rowOff>
    </xdr:from>
    <xdr:to>
      <xdr:col>81</xdr:col>
      <xdr:colOff>44450</xdr:colOff>
      <xdr:row>60</xdr:row>
      <xdr:rowOff>147524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41642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132779</xdr:rowOff>
    </xdr:from>
    <xdr:to>
      <xdr:col>77</xdr:col>
      <xdr:colOff>44450</xdr:colOff>
      <xdr:row>60</xdr:row>
      <xdr:rowOff>147524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19779"/>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132779</xdr:rowOff>
    </xdr:from>
    <xdr:to>
      <xdr:col>72</xdr:col>
      <xdr:colOff>203200</xdr:colOff>
      <xdr:row>61</xdr:row>
      <xdr:rowOff>2081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419779"/>
          <a:ext cx="889000" cy="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2081</xdr:rowOff>
    </xdr:from>
    <xdr:to>
      <xdr:col>68</xdr:col>
      <xdr:colOff>152400</xdr:colOff>
      <xdr:row>61</xdr:row>
      <xdr:rowOff>6773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460531"/>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78627</xdr:rowOff>
    </xdr:from>
    <xdr:to>
      <xdr:col>81</xdr:col>
      <xdr:colOff>95250</xdr:colOff>
      <xdr:row>61</xdr:row>
      <xdr:rowOff>8777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50704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3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96724</xdr:rowOff>
    </xdr:from>
    <xdr:to>
      <xdr:col>77</xdr:col>
      <xdr:colOff>95250</xdr:colOff>
      <xdr:row>61</xdr:row>
      <xdr:rowOff>26874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11651</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7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81979</xdr:rowOff>
    </xdr:from>
    <xdr:to>
      <xdr:col>73</xdr:col>
      <xdr:colOff>44450</xdr:colOff>
      <xdr:row>61</xdr:row>
      <xdr:rowOff>12129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168356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5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122731</xdr:rowOff>
    </xdr:from>
    <xdr:to>
      <xdr:col>68</xdr:col>
      <xdr:colOff>203200</xdr:colOff>
      <xdr:row>61</xdr:row>
      <xdr:rowOff>52881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0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37658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4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42350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まで類似団体平均を下回る傾向が続いていたが、平成２２～２８年度の学校建設に係る地方債の償還に伴い上昇しており、平成３０年度には類似団体平均を上回った。今年度は前年度と同ポイントの７．９％となっているが類似団体内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ポイント上回る。令和５年度が地方債の償還額のピークとなる予定であり、大規模な事業計画の整理・縮小を図るなど、地方債依存型の事業実施を見直したい。</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17356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218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25400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25400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25400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２～２３年度の中学校建設、平成２７～２８年度の小学校建設による地方債残高の増並びに財政調整基金及び減債基金の取り崩しにより類似団体平均を上回ってきたが、地方債の発行抑制と償還に伴い、将来負担額が減少したことで前年に引き続きマイナスとなった。今後も地方債の発行を伴う事業の見直し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6562</xdr:rowOff>
    </xdr:from>
    <xdr:to>
      <xdr:col>68</xdr:col>
      <xdr:colOff>152400</xdr:colOff>
      <xdr:row>15</xdr:row>
      <xdr:rowOff>46919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3512800" y="2406862"/>
          <a:ext cx="889000" cy="2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4351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42139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4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167569</xdr:rowOff>
    </xdr:from>
    <xdr:to>
      <xdr:col>64</xdr:col>
      <xdr:colOff>152400</xdr:colOff>
      <xdr:row>15</xdr:row>
      <xdr:rowOff>97719</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5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82496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5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
2,942
672.38
6,483,098
6,091,499
311,068
3,562,581
6,317,138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例年、類似団体平均と比べて低い水準にあったが、平成２９年度以降、専門職員の採用などにより、元年度は、類似団体平均を一時的に上回った。それ以降は、平成２９年度中に実施した組織の見直しによる事務の効率化の効果が表れつつあることから、今後の人件費の削減につなげ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111760</xdr:rowOff>
    </xdr:from>
    <xdr:to>
      <xdr:col>24</xdr:col>
      <xdr:colOff>25400</xdr:colOff>
      <xdr:row>35</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125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2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60960</xdr:rowOff>
    </xdr:from>
    <xdr:to>
      <xdr:col>24</xdr:col>
      <xdr:colOff>76200</xdr:colOff>
      <xdr:row>35</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平均に比べ大きく高止まりしているのは、類似団体平均と比較し、本村が村営バスの運行や、ごみ・し尿収集を民間に委託していることによるものである。コスト削減など事業内容の見直しが必要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5080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15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5080</xdr:rowOff>
    </xdr:from>
    <xdr:to>
      <xdr:col>78</xdr:col>
      <xdr:colOff>69850</xdr:colOff>
      <xdr:row>17</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197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142240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616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142240</xdr:rowOff>
    </xdr:from>
    <xdr:to>
      <xdr:col>69</xdr:col>
      <xdr:colOff>92075</xdr:colOff>
      <xdr:row>17</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056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125730</xdr:rowOff>
    </xdr:from>
    <xdr:to>
      <xdr:col>78</xdr:col>
      <xdr:colOff>120650</xdr:colOff>
      <xdr:row>17</xdr:row>
      <xdr:rowOff>55880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40657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5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91440</xdr:rowOff>
    </xdr:from>
    <xdr:to>
      <xdr:col>69</xdr:col>
      <xdr:colOff>142875</xdr:colOff>
      <xdr:row>18</xdr:row>
      <xdr:rowOff>21590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9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114300</xdr:rowOff>
    </xdr:from>
    <xdr:to>
      <xdr:col>65</xdr:col>
      <xdr:colOff>53975</xdr:colOff>
      <xdr:row>18</xdr:row>
      <xdr:rowOff>44450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29227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扶助費に係る経常収支比率は、類似団体平均を下回る傾向にある。今後とも適切な支出と見直しを進めていきたい。</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まで類似団体を上回っていたのは、簡易水道事業への繰出金が主な要因であった。３年度には道路の維持補修費が減少し類似団体を下回り、４年度は前年から横ばいとなり、類似団体との差が縮まった。</a:t>
          </a:r>
        </a:p>
        <a:p>
          <a:r>
            <a:rPr kumimoji="1" lang="ja-JP" altLang="en-US" sz="1300">
              <a:latin typeface="ＭＳ Ｐゴシック" panose="020B0600070205080204" pitchFamily="50" charset="-128"/>
              <a:ea typeface="ＭＳ Ｐゴシック" panose="020B0600070205080204" pitchFamily="50" charset="-128"/>
            </a:rPr>
            <a:t>　今後も、簡易水道事業については経費を節減するとともに、独立採算の原則に立ち返った健全化を目指すことなど、普通会計の負担額を減らしていくよう努める。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19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19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339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4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20337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下回っており、平成２９年度を境に減少傾向にある。令和２年度からは予算の組替を行い、１年度まで積立金に充てていた特定財源を補助費の事業費に充当するなどしたため、１年度までに比べ一般財源による経常経費が減少した。　全体では、奈良県広域消防組合等への負担金が多くを占めている。今後は村で実施する事業において、必要性の低い補助金は見直しを行う方針である。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437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666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年度の学校統合による建設事業が集中したことにより、地方債の元利償還金が膨らんでおり、公債費に係る経常収支比率は類似団体平均を２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ポイント上回っている。今後も据置期間が終わる地方債の償還で増加見込であり、ピークは令和５年度になると見込まれ、厳しい財政運営となることが予想されるため、新たな施設整備や道路建設の精査など、地方債の新規発行は慎重に検討し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81280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410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54611</xdr:rowOff>
    </xdr:from>
    <xdr:to>
      <xdr:col>15</xdr:col>
      <xdr:colOff>98425</xdr:colOff>
      <xdr:row>77</xdr:row>
      <xdr:rowOff>96520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56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96520</xdr:rowOff>
    </xdr:from>
    <xdr:to>
      <xdr:col>11</xdr:col>
      <xdr:colOff>9525</xdr:colOff>
      <xdr:row>77</xdr:row>
      <xdr:rowOff>104139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98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45720</xdr:rowOff>
    </xdr:from>
    <xdr:to>
      <xdr:col>11</xdr:col>
      <xdr:colOff>60325</xdr:colOff>
      <xdr:row>77</xdr:row>
      <xdr:rowOff>147320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132097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53339</xdr:rowOff>
    </xdr:from>
    <xdr:to>
      <xdr:col>6</xdr:col>
      <xdr:colOff>171450</xdr:colOff>
      <xdr:row>77</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139716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以外に係る経常収支比率が類似団体平均を上回っていたが、２年度から改善傾向がみられ、３～４年度は類似団体平均を下回った。経常一般財源である普通交付税の増額等により、指標が改善している。今後は各費目において事業の見直しが必要となってい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140063</xdr:rowOff>
    </xdr:from>
    <xdr:to>
      <xdr:col>82</xdr:col>
      <xdr:colOff>107950</xdr:colOff>
      <xdr:row>76</xdr:row>
      <xdr:rowOff>140063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70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140063</xdr:rowOff>
    </xdr:from>
    <xdr:to>
      <xdr:col>78</xdr:col>
      <xdr:colOff>69850</xdr:colOff>
      <xdr:row>78</xdr:row>
      <xdr:rowOff>15966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70263"/>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15966</xdr:rowOff>
    </xdr:from>
    <xdr:to>
      <xdr:col>73</xdr:col>
      <xdr:colOff>180975</xdr:colOff>
      <xdr:row>79</xdr:row>
      <xdr:rowOff>99242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89066"/>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66584</xdr:rowOff>
    </xdr:from>
    <xdr:to>
      <xdr:col>69</xdr:col>
      <xdr:colOff>92075</xdr:colOff>
      <xdr:row>79</xdr:row>
      <xdr:rowOff>99242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6111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89263</xdr:rowOff>
    </xdr:from>
    <xdr:to>
      <xdr:col>82</xdr:col>
      <xdr:colOff>158750</xdr:colOff>
      <xdr:row>77</xdr:row>
      <xdr:rowOff>19413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105790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6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89263</xdr:rowOff>
    </xdr:from>
    <xdr:to>
      <xdr:col>78</xdr:col>
      <xdr:colOff>120650</xdr:colOff>
      <xdr:row>77</xdr:row>
      <xdr:rowOff>19413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29590</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136616</xdr:rowOff>
    </xdr:from>
    <xdr:to>
      <xdr:col>74</xdr:col>
      <xdr:colOff>31750</xdr:colOff>
      <xdr:row>78</xdr:row>
      <xdr:rowOff>66766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51543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48442</xdr:rowOff>
    </xdr:from>
    <xdr:to>
      <xdr:col>69</xdr:col>
      <xdr:colOff>142875</xdr:colOff>
      <xdr:row>79</xdr:row>
      <xdr:rowOff>150042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134819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15784</xdr:rowOff>
    </xdr:from>
    <xdr:to>
      <xdr:col>65</xdr:col>
      <xdr:colOff>53975</xdr:colOff>
      <xdr:row>79</xdr:row>
      <xdr:rowOff>117384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102161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75693</xdr:rowOff>
    </xdr:from>
    <xdr:to>
      <xdr:col>29</xdr:col>
      <xdr:colOff>127000</xdr:colOff>
      <xdr:row>17</xdr:row>
      <xdr:rowOff>80228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37968"/>
          <a:ext cx="647700" cy="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80228</xdr:rowOff>
    </xdr:from>
    <xdr:to>
      <xdr:col>26</xdr:col>
      <xdr:colOff>50800</xdr:colOff>
      <xdr:row>17</xdr:row>
      <xdr:rowOff>153945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42503"/>
          <a:ext cx="698500" cy="7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147737</xdr:rowOff>
    </xdr:from>
    <xdr:to>
      <xdr:col>22</xdr:col>
      <xdr:colOff>114300</xdr:colOff>
      <xdr:row>17</xdr:row>
      <xdr:rowOff>153945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110012"/>
          <a:ext cx="698500" cy="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147737</xdr:rowOff>
    </xdr:from>
    <xdr:to>
      <xdr:col>18</xdr:col>
      <xdr:colOff>177800</xdr:colOff>
      <xdr:row>18</xdr:row>
      <xdr:rowOff>3461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10012"/>
          <a:ext cx="698500" cy="2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24893</xdr:rowOff>
    </xdr:from>
    <xdr:to>
      <xdr:col>29</xdr:col>
      <xdr:colOff>177800</xdr:colOff>
      <xdr:row>17</xdr:row>
      <xdr:rowOff>126493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8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41420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29428</xdr:rowOff>
    </xdr:from>
    <xdr:to>
      <xdr:col>26</xdr:col>
      <xdr:colOff>101600</xdr:colOff>
      <xdr:row>17</xdr:row>
      <xdr:rowOff>131028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9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141205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60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103145</xdr:rowOff>
    </xdr:from>
    <xdr:to>
      <xdr:col>22</xdr:col>
      <xdr:colOff>165100</xdr:colOff>
      <xdr:row>18</xdr:row>
      <xdr:rowOff>33295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65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43472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3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96937</xdr:rowOff>
    </xdr:from>
    <xdr:to>
      <xdr:col>19</xdr:col>
      <xdr:colOff>38100</xdr:colOff>
      <xdr:row>18</xdr:row>
      <xdr:rowOff>27087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59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37264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2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124111</xdr:rowOff>
    </xdr:from>
    <xdr:to>
      <xdr:col>15</xdr:col>
      <xdr:colOff>101600</xdr:colOff>
      <xdr:row>18</xdr:row>
      <xdr:rowOff>54261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8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64438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5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250216</xdr:rowOff>
    </xdr:from>
    <xdr:to>
      <xdr:col>29</xdr:col>
      <xdr:colOff>127000</xdr:colOff>
      <xdr:row>35</xdr:row>
      <xdr:rowOff>275811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60566"/>
          <a:ext cx="647700" cy="2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275811</xdr:rowOff>
    </xdr:from>
    <xdr:to>
      <xdr:col>26</xdr:col>
      <xdr:colOff>50800</xdr:colOff>
      <xdr:row>35</xdr:row>
      <xdr:rowOff>310989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86161"/>
          <a:ext cx="698500" cy="35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304591</xdr:rowOff>
    </xdr:from>
    <xdr:to>
      <xdr:col>22</xdr:col>
      <xdr:colOff>114300</xdr:colOff>
      <xdr:row>35</xdr:row>
      <xdr:rowOff>310989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14941"/>
          <a:ext cx="698500" cy="6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304591</xdr:rowOff>
    </xdr:from>
    <xdr:to>
      <xdr:col>18</xdr:col>
      <xdr:colOff>177800</xdr:colOff>
      <xdr:row>35</xdr:row>
      <xdr:rowOff>322552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14941"/>
          <a:ext cx="698500" cy="17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199416</xdr:rowOff>
    </xdr:from>
    <xdr:to>
      <xdr:col>29</xdr:col>
      <xdr:colOff>177800</xdr:colOff>
      <xdr:row>35</xdr:row>
      <xdr:rowOff>301016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09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44493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5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225011</xdr:rowOff>
    </xdr:from>
    <xdr:to>
      <xdr:col>26</xdr:col>
      <xdr:colOff>101600</xdr:colOff>
      <xdr:row>35</xdr:row>
      <xdr:rowOff>326611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336788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0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260189</xdr:rowOff>
    </xdr:from>
    <xdr:to>
      <xdr:col>22</xdr:col>
      <xdr:colOff>165100</xdr:colOff>
      <xdr:row>36</xdr:row>
      <xdr:rowOff>18889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70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29066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3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253791</xdr:rowOff>
    </xdr:from>
    <xdr:to>
      <xdr:col>19</xdr:col>
      <xdr:colOff>38100</xdr:colOff>
      <xdr:row>36</xdr:row>
      <xdr:rowOff>12491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22668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271752</xdr:rowOff>
    </xdr:from>
    <xdr:to>
      <xdr:col>15</xdr:col>
      <xdr:colOff>101600</xdr:colOff>
      <xdr:row>36</xdr:row>
      <xdr:rowOff>30452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8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40629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5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
2,942
672.38
6,483,098
6,091,499
311,068
3,562,581
6,317,138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97236</xdr:rowOff>
    </xdr:from>
    <xdr:to>
      <xdr:col>24</xdr:col>
      <xdr:colOff>63500</xdr:colOff>
      <xdr:row>36</xdr:row>
      <xdr:rowOff>107479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269436"/>
          <a:ext cx="8382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84167</xdr:rowOff>
    </xdr:from>
    <xdr:to>
      <xdr:col>19</xdr:col>
      <xdr:colOff>177800</xdr:colOff>
      <xdr:row>36</xdr:row>
      <xdr:rowOff>97236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256367"/>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84167</xdr:rowOff>
    </xdr:from>
    <xdr:to>
      <xdr:col>15</xdr:col>
      <xdr:colOff>50800</xdr:colOff>
      <xdr:row>36</xdr:row>
      <xdr:rowOff>130630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56367"/>
          <a:ext cx="88900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130630</xdr:rowOff>
    </xdr:from>
    <xdr:to>
      <xdr:col>10</xdr:col>
      <xdr:colOff>114300</xdr:colOff>
      <xdr:row>36</xdr:row>
      <xdr:rowOff>156910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02830"/>
          <a:ext cx="8890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56679</xdr:rowOff>
    </xdr:from>
    <xdr:to>
      <xdr:col>24</xdr:col>
      <xdr:colOff>114300</xdr:colOff>
      <xdr:row>36</xdr:row>
      <xdr:rowOff>158279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2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79556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8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46436</xdr:rowOff>
    </xdr:from>
    <xdr:to>
      <xdr:col>20</xdr:col>
      <xdr:colOff>38100</xdr:colOff>
      <xdr:row>36</xdr:row>
      <xdr:rowOff>148036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1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164563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9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33367</xdr:rowOff>
    </xdr:from>
    <xdr:to>
      <xdr:col>15</xdr:col>
      <xdr:colOff>101600</xdr:colOff>
      <xdr:row>36</xdr:row>
      <xdr:rowOff>134967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151494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8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79830</xdr:rowOff>
    </xdr:from>
    <xdr:to>
      <xdr:col>10</xdr:col>
      <xdr:colOff>165100</xdr:colOff>
      <xdr:row>37</xdr:row>
      <xdr:rowOff>9980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26507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2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106110</xdr:rowOff>
    </xdr:from>
    <xdr:to>
      <xdr:col>6</xdr:col>
      <xdr:colOff>38100</xdr:colOff>
      <xdr:row>37</xdr:row>
      <xdr:rowOff>36260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52787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5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108990</xdr:rowOff>
    </xdr:from>
    <xdr:to>
      <xdr:col>24</xdr:col>
      <xdr:colOff>63500</xdr:colOff>
      <xdr:row>57</xdr:row>
      <xdr:rowOff>146227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1640"/>
          <a:ext cx="838200" cy="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135728</xdr:rowOff>
    </xdr:from>
    <xdr:to>
      <xdr:col>19</xdr:col>
      <xdr:colOff>177800</xdr:colOff>
      <xdr:row>57</xdr:row>
      <xdr:rowOff>146227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08378"/>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135728</xdr:rowOff>
    </xdr:from>
    <xdr:to>
      <xdr:col>15</xdr:col>
      <xdr:colOff>50800</xdr:colOff>
      <xdr:row>57</xdr:row>
      <xdr:rowOff>143928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8378"/>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143928</xdr:rowOff>
    </xdr:from>
    <xdr:to>
      <xdr:col>10</xdr:col>
      <xdr:colOff>114300</xdr:colOff>
      <xdr:row>57</xdr:row>
      <xdr:rowOff>157407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6578"/>
          <a:ext cx="889000" cy="1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58190</xdr:rowOff>
    </xdr:from>
    <xdr:to>
      <xdr:col>24</xdr:col>
      <xdr:colOff>114300</xdr:colOff>
      <xdr:row>57</xdr:row>
      <xdr:rowOff>159790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81067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95427</xdr:rowOff>
    </xdr:from>
    <xdr:to>
      <xdr:col>20</xdr:col>
      <xdr:colOff>38100</xdr:colOff>
      <xdr:row>58</xdr:row>
      <xdr:rowOff>25577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42104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4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84928</xdr:rowOff>
    </xdr:from>
    <xdr:to>
      <xdr:col>15</xdr:col>
      <xdr:colOff>101600</xdr:colOff>
      <xdr:row>58</xdr:row>
      <xdr:rowOff>15078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31605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3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93128</xdr:rowOff>
    </xdr:from>
    <xdr:to>
      <xdr:col>10</xdr:col>
      <xdr:colOff>165100</xdr:colOff>
      <xdr:row>58</xdr:row>
      <xdr:rowOff>23278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39805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4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106607</xdr:rowOff>
    </xdr:from>
    <xdr:to>
      <xdr:col>6</xdr:col>
      <xdr:colOff>38100</xdr:colOff>
      <xdr:row>58</xdr:row>
      <xdr:rowOff>36757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53284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5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11627</xdr:rowOff>
    </xdr:from>
    <xdr:to>
      <xdr:col>24</xdr:col>
      <xdr:colOff>63500</xdr:colOff>
      <xdr:row>77</xdr:row>
      <xdr:rowOff>18776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13277"/>
          <a:ext cx="8382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162034</xdr:rowOff>
    </xdr:from>
    <xdr:to>
      <xdr:col>19</xdr:col>
      <xdr:colOff>177800</xdr:colOff>
      <xdr:row>77</xdr:row>
      <xdr:rowOff>11627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192234"/>
          <a:ext cx="8890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162034</xdr:rowOff>
    </xdr:from>
    <xdr:to>
      <xdr:col>15</xdr:col>
      <xdr:colOff>50800</xdr:colOff>
      <xdr:row>77</xdr:row>
      <xdr:rowOff>5054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92234"/>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170400</xdr:rowOff>
    </xdr:from>
    <xdr:to>
      <xdr:col>10</xdr:col>
      <xdr:colOff>114300</xdr:colOff>
      <xdr:row>77</xdr:row>
      <xdr:rowOff>5054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00600"/>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139426</xdr:rowOff>
    </xdr:from>
    <xdr:to>
      <xdr:col>24</xdr:col>
      <xdr:colOff>114300</xdr:colOff>
      <xdr:row>77</xdr:row>
      <xdr:rowOff>69576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162303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132277</xdr:rowOff>
    </xdr:from>
    <xdr:to>
      <xdr:col>20</xdr:col>
      <xdr:colOff>38100</xdr:colOff>
      <xdr:row>77</xdr:row>
      <xdr:rowOff>62427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78954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3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111234</xdr:rowOff>
    </xdr:from>
    <xdr:to>
      <xdr:col>15</xdr:col>
      <xdr:colOff>101600</xdr:colOff>
      <xdr:row>77</xdr:row>
      <xdr:rowOff>41384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57911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125704</xdr:rowOff>
    </xdr:from>
    <xdr:to>
      <xdr:col>10</xdr:col>
      <xdr:colOff>165100</xdr:colOff>
      <xdr:row>77</xdr:row>
      <xdr:rowOff>55854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72382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119600</xdr:rowOff>
    </xdr:from>
    <xdr:to>
      <xdr:col>6</xdr:col>
      <xdr:colOff>38100</xdr:colOff>
      <xdr:row>77</xdr:row>
      <xdr:rowOff>49750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4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66278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154338</xdr:rowOff>
    </xdr:from>
    <xdr:to>
      <xdr:col>24</xdr:col>
      <xdr:colOff>63500</xdr:colOff>
      <xdr:row>94</xdr:row>
      <xdr:rowOff>75845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099188"/>
          <a:ext cx="838200" cy="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154338</xdr:rowOff>
    </xdr:from>
    <xdr:to>
      <xdr:col>19</xdr:col>
      <xdr:colOff>177800</xdr:colOff>
      <xdr:row>95</xdr:row>
      <xdr:rowOff>45982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99188"/>
          <a:ext cx="889000" cy="2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42515</xdr:rowOff>
    </xdr:from>
    <xdr:to>
      <xdr:col>15</xdr:col>
      <xdr:colOff>50800</xdr:colOff>
      <xdr:row>95</xdr:row>
      <xdr:rowOff>45982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330265"/>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42515</xdr:rowOff>
    </xdr:from>
    <xdr:to>
      <xdr:col>10</xdr:col>
      <xdr:colOff>114300</xdr:colOff>
      <xdr:row>95</xdr:row>
      <xdr:rowOff>76972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30265"/>
          <a:ext cx="889000" cy="3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25045</xdr:rowOff>
    </xdr:from>
    <xdr:to>
      <xdr:col>24</xdr:col>
      <xdr:colOff>114300</xdr:colOff>
      <xdr:row>94</xdr:row>
      <xdr:rowOff>126645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47922</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9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103538</xdr:rowOff>
    </xdr:from>
    <xdr:to>
      <xdr:col>20</xdr:col>
      <xdr:colOff>38100</xdr:colOff>
      <xdr:row>94</xdr:row>
      <xdr:rowOff>33688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50215</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2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166632</xdr:rowOff>
    </xdr:from>
    <xdr:to>
      <xdr:col>15</xdr:col>
      <xdr:colOff>101600</xdr:colOff>
      <xdr:row>95</xdr:row>
      <xdr:rowOff>96782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113309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5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163165</xdr:rowOff>
    </xdr:from>
    <xdr:to>
      <xdr:col>10</xdr:col>
      <xdr:colOff>165100</xdr:colOff>
      <xdr:row>95</xdr:row>
      <xdr:rowOff>93315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109842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5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26172</xdr:rowOff>
    </xdr:from>
    <xdr:to>
      <xdr:col>6</xdr:col>
      <xdr:colOff>38100</xdr:colOff>
      <xdr:row>95</xdr:row>
      <xdr:rowOff>127772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1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144299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8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953</xdr:rowOff>
    </xdr:from>
    <xdr:to>
      <xdr:col>55</xdr:col>
      <xdr:colOff>0</xdr:colOff>
      <xdr:row>37</xdr:row>
      <xdr:rowOff>87893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44603"/>
          <a:ext cx="838200" cy="8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36617</xdr:rowOff>
    </xdr:from>
    <xdr:to>
      <xdr:col>50</xdr:col>
      <xdr:colOff>114300</xdr:colOff>
      <xdr:row>37</xdr:row>
      <xdr:rowOff>953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08817"/>
          <a:ext cx="889000" cy="13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36617</xdr:rowOff>
    </xdr:from>
    <xdr:to>
      <xdr:col>45</xdr:col>
      <xdr:colOff>177800</xdr:colOff>
      <xdr:row>37</xdr:row>
      <xdr:rowOff>68640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08817"/>
          <a:ext cx="889000" cy="20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67196</xdr:rowOff>
    </xdr:from>
    <xdr:to>
      <xdr:col>41</xdr:col>
      <xdr:colOff>50800</xdr:colOff>
      <xdr:row>37</xdr:row>
      <xdr:rowOff>68640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10846"/>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37093</xdr:rowOff>
    </xdr:from>
    <xdr:to>
      <xdr:col>55</xdr:col>
      <xdr:colOff>50800</xdr:colOff>
      <xdr:row>37</xdr:row>
      <xdr:rowOff>138693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15520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121603</xdr:rowOff>
    </xdr:from>
    <xdr:to>
      <xdr:col>50</xdr:col>
      <xdr:colOff>165100</xdr:colOff>
      <xdr:row>37</xdr:row>
      <xdr:rowOff>51753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42880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8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157267</xdr:rowOff>
    </xdr:from>
    <xdr:to>
      <xdr:col>46</xdr:col>
      <xdr:colOff>38100</xdr:colOff>
      <xdr:row>36</xdr:row>
      <xdr:rowOff>87417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78544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5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17840</xdr:rowOff>
    </xdr:from>
    <xdr:to>
      <xdr:col>41</xdr:col>
      <xdr:colOff>101600</xdr:colOff>
      <xdr:row>37</xdr:row>
      <xdr:rowOff>119440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110567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5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16396</xdr:rowOff>
    </xdr:from>
    <xdr:to>
      <xdr:col>36</xdr:col>
      <xdr:colOff>165100</xdr:colOff>
      <xdr:row>37</xdr:row>
      <xdr:rowOff>117996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109123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5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168064</xdr:rowOff>
    </xdr:from>
    <xdr:to>
      <xdr:col>55</xdr:col>
      <xdr:colOff>0</xdr:colOff>
      <xdr:row>58</xdr:row>
      <xdr:rowOff>39529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40714"/>
          <a:ext cx="838200" cy="4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168064</xdr:rowOff>
    </xdr:from>
    <xdr:to>
      <xdr:col>50</xdr:col>
      <xdr:colOff>114300</xdr:colOff>
      <xdr:row>58</xdr:row>
      <xdr:rowOff>1197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40714"/>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1197</xdr:rowOff>
    </xdr:from>
    <xdr:to>
      <xdr:col>45</xdr:col>
      <xdr:colOff>177800</xdr:colOff>
      <xdr:row>58</xdr:row>
      <xdr:rowOff>37702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45297"/>
          <a:ext cx="889000" cy="3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32020</xdr:rowOff>
    </xdr:from>
    <xdr:to>
      <xdr:col>41</xdr:col>
      <xdr:colOff>50800</xdr:colOff>
      <xdr:row>58</xdr:row>
      <xdr:rowOff>37702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76120"/>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160179</xdr:rowOff>
    </xdr:from>
    <xdr:to>
      <xdr:col>55</xdr:col>
      <xdr:colOff>50800</xdr:colOff>
      <xdr:row>58</xdr:row>
      <xdr:rowOff>90329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3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11606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8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117264</xdr:rowOff>
    </xdr:from>
    <xdr:to>
      <xdr:col>50</xdr:col>
      <xdr:colOff>165100</xdr:colOff>
      <xdr:row>58</xdr:row>
      <xdr:rowOff>47414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63941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6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121847</xdr:rowOff>
    </xdr:from>
    <xdr:to>
      <xdr:col>46</xdr:col>
      <xdr:colOff>38100</xdr:colOff>
      <xdr:row>58</xdr:row>
      <xdr:rowOff>51997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68524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6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158352</xdr:rowOff>
    </xdr:from>
    <xdr:to>
      <xdr:col>41</xdr:col>
      <xdr:colOff>101600</xdr:colOff>
      <xdr:row>58</xdr:row>
      <xdr:rowOff>88502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105029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0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152670</xdr:rowOff>
    </xdr:from>
    <xdr:to>
      <xdr:col>36</xdr:col>
      <xdr:colOff>165100</xdr:colOff>
      <xdr:row>58</xdr:row>
      <xdr:rowOff>82820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99347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0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157494</xdr:rowOff>
    </xdr:from>
    <xdr:to>
      <xdr:col>55</xdr:col>
      <xdr:colOff>0</xdr:colOff>
      <xdr:row>78</xdr:row>
      <xdr:rowOff>77248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59144"/>
          <a:ext cx="838200" cy="9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157494</xdr:rowOff>
    </xdr:from>
    <xdr:to>
      <xdr:col>50</xdr:col>
      <xdr:colOff>114300</xdr:colOff>
      <xdr:row>78</xdr:row>
      <xdr:rowOff>36951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59144"/>
          <a:ext cx="889000" cy="5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22546</xdr:rowOff>
    </xdr:from>
    <xdr:to>
      <xdr:col>45</xdr:col>
      <xdr:colOff>177800</xdr:colOff>
      <xdr:row>78</xdr:row>
      <xdr:rowOff>36951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95646"/>
          <a:ext cx="889000" cy="1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22546</xdr:rowOff>
    </xdr:from>
    <xdr:to>
      <xdr:col>41</xdr:col>
      <xdr:colOff>50800</xdr:colOff>
      <xdr:row>78</xdr:row>
      <xdr:rowOff>37323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95646"/>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26448</xdr:rowOff>
    </xdr:from>
    <xdr:to>
      <xdr:col>55</xdr:col>
      <xdr:colOff>50800</xdr:colOff>
      <xdr:row>78</xdr:row>
      <xdr:rowOff>128048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49325</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5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106694</xdr:rowOff>
    </xdr:from>
    <xdr:to>
      <xdr:col>50</xdr:col>
      <xdr:colOff>165100</xdr:colOff>
      <xdr:row>78</xdr:row>
      <xdr:rowOff>36844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53371</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8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157601</xdr:rowOff>
    </xdr:from>
    <xdr:to>
      <xdr:col>46</xdr:col>
      <xdr:colOff>38100</xdr:colOff>
      <xdr:row>78</xdr:row>
      <xdr:rowOff>87751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104278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3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143196</xdr:rowOff>
    </xdr:from>
    <xdr:to>
      <xdr:col>41</xdr:col>
      <xdr:colOff>101600</xdr:colOff>
      <xdr:row>78</xdr:row>
      <xdr:rowOff>73346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89873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2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157973</xdr:rowOff>
    </xdr:from>
    <xdr:to>
      <xdr:col>36</xdr:col>
      <xdr:colOff>165100</xdr:colOff>
      <xdr:row>78</xdr:row>
      <xdr:rowOff>88123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104650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3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171</xdr:rowOff>
    </xdr:from>
    <xdr:to>
      <xdr:col>55</xdr:col>
      <xdr:colOff>0</xdr:colOff>
      <xdr:row>98</xdr:row>
      <xdr:rowOff>20974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02271"/>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162708</xdr:rowOff>
    </xdr:from>
    <xdr:to>
      <xdr:col>50</xdr:col>
      <xdr:colOff>114300</xdr:colOff>
      <xdr:row>98</xdr:row>
      <xdr:rowOff>171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93358"/>
          <a:ext cx="8890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162708</xdr:rowOff>
    </xdr:from>
    <xdr:to>
      <xdr:col>45</xdr:col>
      <xdr:colOff>177800</xdr:colOff>
      <xdr:row>98</xdr:row>
      <xdr:rowOff>34587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93358"/>
          <a:ext cx="889000" cy="4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25465</xdr:rowOff>
    </xdr:from>
    <xdr:to>
      <xdr:col>41</xdr:col>
      <xdr:colOff>50800</xdr:colOff>
      <xdr:row>98</xdr:row>
      <xdr:rowOff>34587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27565"/>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141624</xdr:rowOff>
    </xdr:from>
    <xdr:to>
      <xdr:col>55</xdr:col>
      <xdr:colOff>50800</xdr:colOff>
      <xdr:row>98</xdr:row>
      <xdr:rowOff>71774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101001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6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120821</xdr:rowOff>
    </xdr:from>
    <xdr:to>
      <xdr:col>50</xdr:col>
      <xdr:colOff>165100</xdr:colOff>
      <xdr:row>98</xdr:row>
      <xdr:rowOff>50971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67498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2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111908</xdr:rowOff>
    </xdr:from>
    <xdr:to>
      <xdr:col>46</xdr:col>
      <xdr:colOff>38100</xdr:colOff>
      <xdr:row>98</xdr:row>
      <xdr:rowOff>42058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58585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1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155237</xdr:rowOff>
    </xdr:from>
    <xdr:to>
      <xdr:col>41</xdr:col>
      <xdr:colOff>101600</xdr:colOff>
      <xdr:row>98</xdr:row>
      <xdr:rowOff>85387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101914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6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146115</xdr:rowOff>
    </xdr:from>
    <xdr:to>
      <xdr:col>36</xdr:col>
      <xdr:colOff>165100</xdr:colOff>
      <xdr:row>98</xdr:row>
      <xdr:rowOff>76265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92792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5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8144</xdr:rowOff>
    </xdr:from>
    <xdr:to>
      <xdr:col>85</xdr:col>
      <xdr:colOff>127000</xdr:colOff>
      <xdr:row>39</xdr:row>
      <xdr:rowOff>77449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94694"/>
          <a:ext cx="838200" cy="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73315</xdr:rowOff>
    </xdr:from>
    <xdr:to>
      <xdr:col>81</xdr:col>
      <xdr:colOff>50800</xdr:colOff>
      <xdr:row>39</xdr:row>
      <xdr:rowOff>77449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59865"/>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26223</xdr:rowOff>
    </xdr:from>
    <xdr:to>
      <xdr:col>76</xdr:col>
      <xdr:colOff>114300</xdr:colOff>
      <xdr:row>39</xdr:row>
      <xdr:rowOff>73315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1323"/>
          <a:ext cx="889000" cy="2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26223</xdr:rowOff>
    </xdr:from>
    <xdr:to>
      <xdr:col>71</xdr:col>
      <xdr:colOff>177800</xdr:colOff>
      <xdr:row>38</xdr:row>
      <xdr:rowOff>109413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41323"/>
          <a:ext cx="889000" cy="8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128794</xdr:rowOff>
    </xdr:from>
    <xdr:to>
      <xdr:col>85</xdr:col>
      <xdr:colOff>177800</xdr:colOff>
      <xdr:row>39</xdr:row>
      <xdr:rowOff>58944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88171</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3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26649</xdr:rowOff>
    </xdr:from>
    <xdr:to>
      <xdr:col>81</xdr:col>
      <xdr:colOff>101600</xdr:colOff>
      <xdr:row>39</xdr:row>
      <xdr:rowOff>128249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1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119376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0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22515</xdr:rowOff>
    </xdr:from>
    <xdr:to>
      <xdr:col>76</xdr:col>
      <xdr:colOff>165100</xdr:colOff>
      <xdr:row>39</xdr:row>
      <xdr:rowOff>124115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115242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0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146873</xdr:rowOff>
    </xdr:from>
    <xdr:to>
      <xdr:col>72</xdr:col>
      <xdr:colOff>38100</xdr:colOff>
      <xdr:row>38</xdr:row>
      <xdr:rowOff>77023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93550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6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58613</xdr:rowOff>
    </xdr:from>
    <xdr:to>
      <xdr:col>67</xdr:col>
      <xdr:colOff>101600</xdr:colOff>
      <xdr:row>38</xdr:row>
      <xdr:rowOff>160213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5291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24447</xdr:rowOff>
    </xdr:from>
    <xdr:to>
      <xdr:col>85</xdr:col>
      <xdr:colOff>127000</xdr:colOff>
      <xdr:row>78</xdr:row>
      <xdr:rowOff>37247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97547"/>
          <a:ext cx="8382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37247</xdr:rowOff>
    </xdr:from>
    <xdr:to>
      <xdr:col>81</xdr:col>
      <xdr:colOff>50800</xdr:colOff>
      <xdr:row>78</xdr:row>
      <xdr:rowOff>52099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10347"/>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52099</xdr:rowOff>
    </xdr:from>
    <xdr:to>
      <xdr:col>76</xdr:col>
      <xdr:colOff>114300</xdr:colOff>
      <xdr:row>78</xdr:row>
      <xdr:rowOff>55739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25199"/>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55739</xdr:rowOff>
    </xdr:from>
    <xdr:to>
      <xdr:col>71</xdr:col>
      <xdr:colOff>177800</xdr:colOff>
      <xdr:row>78</xdr:row>
      <xdr:rowOff>57765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28839"/>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145097</xdr:rowOff>
    </xdr:from>
    <xdr:to>
      <xdr:col>85</xdr:col>
      <xdr:colOff>177800</xdr:colOff>
      <xdr:row>78</xdr:row>
      <xdr:rowOff>75247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4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167974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9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157897</xdr:rowOff>
    </xdr:from>
    <xdr:to>
      <xdr:col>81</xdr:col>
      <xdr:colOff>101600</xdr:colOff>
      <xdr:row>78</xdr:row>
      <xdr:rowOff>88047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5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104574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3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1299</xdr:rowOff>
    </xdr:from>
    <xdr:to>
      <xdr:col>76</xdr:col>
      <xdr:colOff>165100</xdr:colOff>
      <xdr:row>78</xdr:row>
      <xdr:rowOff>102899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119426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4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4939</xdr:rowOff>
    </xdr:from>
    <xdr:to>
      <xdr:col>72</xdr:col>
      <xdr:colOff>38100</xdr:colOff>
      <xdr:row>78</xdr:row>
      <xdr:rowOff>106539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123066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5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6965</xdr:rowOff>
    </xdr:from>
    <xdr:to>
      <xdr:col>67</xdr:col>
      <xdr:colOff>101600</xdr:colOff>
      <xdr:row>78</xdr:row>
      <xdr:rowOff>108565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125092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5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151667</xdr:rowOff>
    </xdr:from>
    <xdr:to>
      <xdr:col>85</xdr:col>
      <xdr:colOff>127000</xdr:colOff>
      <xdr:row>98</xdr:row>
      <xdr:rowOff>110522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82317"/>
          <a:ext cx="838200" cy="1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98306</xdr:rowOff>
    </xdr:from>
    <xdr:to>
      <xdr:col>81</xdr:col>
      <xdr:colOff>50800</xdr:colOff>
      <xdr:row>98</xdr:row>
      <xdr:rowOff>110522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00406"/>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83531</xdr:rowOff>
    </xdr:from>
    <xdr:to>
      <xdr:col>76</xdr:col>
      <xdr:colOff>114300</xdr:colOff>
      <xdr:row>98</xdr:row>
      <xdr:rowOff>98306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85631"/>
          <a:ext cx="889000" cy="1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83531</xdr:rowOff>
    </xdr:from>
    <xdr:to>
      <xdr:col>71</xdr:col>
      <xdr:colOff>177800</xdr:colOff>
      <xdr:row>98</xdr:row>
      <xdr:rowOff>89271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5631"/>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100867</xdr:rowOff>
    </xdr:from>
    <xdr:to>
      <xdr:col>85</xdr:col>
      <xdr:colOff>177800</xdr:colOff>
      <xdr:row>98</xdr:row>
      <xdr:rowOff>31017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123744</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8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59722</xdr:rowOff>
    </xdr:from>
    <xdr:to>
      <xdr:col>81</xdr:col>
      <xdr:colOff>101600</xdr:colOff>
      <xdr:row>98</xdr:row>
      <xdr:rowOff>161322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152449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47506</xdr:rowOff>
    </xdr:from>
    <xdr:to>
      <xdr:col>76</xdr:col>
      <xdr:colOff>165100</xdr:colOff>
      <xdr:row>98</xdr:row>
      <xdr:rowOff>149106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140233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32731</xdr:rowOff>
    </xdr:from>
    <xdr:to>
      <xdr:col>72</xdr:col>
      <xdr:colOff>38100</xdr:colOff>
      <xdr:row>98</xdr:row>
      <xdr:rowOff>134331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125458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38471</xdr:rowOff>
    </xdr:from>
    <xdr:to>
      <xdr:col>67</xdr:col>
      <xdr:colOff>101600</xdr:colOff>
      <xdr:row>98</xdr:row>
      <xdr:rowOff>140071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4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131198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81592</xdr:rowOff>
    </xdr:from>
    <xdr:to>
      <xdr:col>116</xdr:col>
      <xdr:colOff>63500</xdr:colOff>
      <xdr:row>58</xdr:row>
      <xdr:rowOff>83737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25692"/>
          <a:ext cx="8382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83737</xdr:rowOff>
    </xdr:from>
    <xdr:to>
      <xdr:col>111</xdr:col>
      <xdr:colOff>177800</xdr:colOff>
      <xdr:row>58</xdr:row>
      <xdr:rowOff>86741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27837"/>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23038</xdr:rowOff>
    </xdr:from>
    <xdr:to>
      <xdr:col>107</xdr:col>
      <xdr:colOff>50800</xdr:colOff>
      <xdr:row>58</xdr:row>
      <xdr:rowOff>86741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67138"/>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23038</xdr:rowOff>
    </xdr:from>
    <xdr:to>
      <xdr:col>102</xdr:col>
      <xdr:colOff>114300</xdr:colOff>
      <xdr:row>58</xdr:row>
      <xdr:rowOff>30876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6713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30792</xdr:rowOff>
    </xdr:from>
    <xdr:to>
      <xdr:col>116</xdr:col>
      <xdr:colOff>114300</xdr:colOff>
      <xdr:row>58</xdr:row>
      <xdr:rowOff>132392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53669</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32937</xdr:rowOff>
    </xdr:from>
    <xdr:to>
      <xdr:col>112</xdr:col>
      <xdr:colOff>38100</xdr:colOff>
      <xdr:row>58</xdr:row>
      <xdr:rowOff>134537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151064</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5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35941</xdr:rowOff>
    </xdr:from>
    <xdr:to>
      <xdr:col>107</xdr:col>
      <xdr:colOff>101600</xdr:colOff>
      <xdr:row>58</xdr:row>
      <xdr:rowOff>137541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154068</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143688</xdr:rowOff>
    </xdr:from>
    <xdr:to>
      <xdr:col>102</xdr:col>
      <xdr:colOff>165100</xdr:colOff>
      <xdr:row>58</xdr:row>
      <xdr:rowOff>73838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90365</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6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151526</xdr:rowOff>
    </xdr:from>
    <xdr:to>
      <xdr:col>98</xdr:col>
      <xdr:colOff>38100</xdr:colOff>
      <xdr:row>58</xdr:row>
      <xdr:rowOff>81676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98203</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6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106494</xdr:rowOff>
    </xdr:from>
    <xdr:to>
      <xdr:col>116</xdr:col>
      <xdr:colOff>63500</xdr:colOff>
      <xdr:row>76</xdr:row>
      <xdr:rowOff>115315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36694"/>
          <a:ext cx="8382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106494</xdr:rowOff>
    </xdr:from>
    <xdr:to>
      <xdr:col>111</xdr:col>
      <xdr:colOff>177800</xdr:colOff>
      <xdr:row>76</xdr:row>
      <xdr:rowOff>115939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36694"/>
          <a:ext cx="889000" cy="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115939</xdr:rowOff>
    </xdr:from>
    <xdr:to>
      <xdr:col>107</xdr:col>
      <xdr:colOff>50800</xdr:colOff>
      <xdr:row>76</xdr:row>
      <xdr:rowOff>159438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46139"/>
          <a:ext cx="8890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159438</xdr:rowOff>
    </xdr:from>
    <xdr:to>
      <xdr:col>102</xdr:col>
      <xdr:colOff>114300</xdr:colOff>
      <xdr:row>77</xdr:row>
      <xdr:rowOff>3428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89638"/>
          <a:ext cx="889000" cy="1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64515</xdr:rowOff>
    </xdr:from>
    <xdr:to>
      <xdr:col>116</xdr:col>
      <xdr:colOff>114300</xdr:colOff>
      <xdr:row>76</xdr:row>
      <xdr:rowOff>166115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87392</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4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55694</xdr:rowOff>
    </xdr:from>
    <xdr:to>
      <xdr:col>112</xdr:col>
      <xdr:colOff>38100</xdr:colOff>
      <xdr:row>76</xdr:row>
      <xdr:rowOff>157294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8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2371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6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65139</xdr:rowOff>
    </xdr:from>
    <xdr:to>
      <xdr:col>107</xdr:col>
      <xdr:colOff>101600</xdr:colOff>
      <xdr:row>76</xdr:row>
      <xdr:rowOff>166739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11816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108638</xdr:rowOff>
    </xdr:from>
    <xdr:to>
      <xdr:col>102</xdr:col>
      <xdr:colOff>165100</xdr:colOff>
      <xdr:row>77</xdr:row>
      <xdr:rowOff>38788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55315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1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124078</xdr:rowOff>
    </xdr:from>
    <xdr:to>
      <xdr:col>98</xdr:col>
      <xdr:colOff>38100</xdr:colOff>
      <xdr:row>77</xdr:row>
      <xdr:rowOff>54228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70755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92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４６２，９１６円となっており、類似団体平均と比較して一人当たりのコストが高い状況となっている。これは、本村の広い面積をカバーする道路などの施設を維持するための経費がかかっていることによる。普通建設事業費（新規）は、残土処分場の整備、災害対策本部設計、道路改良工事などの完了で減少した。人件費は３０９，７３３円となっており、類似団体平均と比較して高くなっている。これは本村の人口が低く推移していることに加え、面積が広大であることにより人員が必要であることに起因していると考える。扶助費については、令和３年度に臨時特別給付金事業があったため４年度は減少している。積立金については、３年度剰余金が大きかったため増加している。貸付金については、森林組合に対する貸付事業があるため、類似団体平均と比べて大きくなっている。</a:t>
          </a:r>
        </a:p>
        <a:p>
          <a:r>
            <a:rPr kumimoji="1" lang="ja-JP" altLang="en-US" sz="1300">
              <a:latin typeface="ＭＳ Ｐゴシック" panose="020B0600070205080204" pitchFamily="50" charset="-128"/>
              <a:ea typeface="ＭＳ Ｐゴシック" panose="020B0600070205080204" pitchFamily="50" charset="-128"/>
            </a:rPr>
            <a:t>それ以外の経費も、補助費等、投資及び出資金を除く経費において類似団体平均を上回るなど、一人当たりのコストが高い。今後、公共施設等統合管理計画や、橋梁の長寿命化計画などに基づき、経費縮減に向けた取り組みを進めるとともに、適正な歳出を心がけていきたい。</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
2,942
672.38
6,483,098
6,091,499
311,068
3,562,581
6,317,138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47446</xdr:rowOff>
    </xdr:from>
    <xdr:to>
      <xdr:col>24</xdr:col>
      <xdr:colOff>63500</xdr:colOff>
      <xdr:row>38</xdr:row>
      <xdr:rowOff>53360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62546"/>
          <a:ext cx="8382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34158</xdr:rowOff>
    </xdr:from>
    <xdr:to>
      <xdr:col>19</xdr:col>
      <xdr:colOff>177800</xdr:colOff>
      <xdr:row>38</xdr:row>
      <xdr:rowOff>53360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4925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170590</xdr:rowOff>
    </xdr:from>
    <xdr:to>
      <xdr:col>15</xdr:col>
      <xdr:colOff>50800</xdr:colOff>
      <xdr:row>38</xdr:row>
      <xdr:rowOff>34158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14240"/>
          <a:ext cx="889000" cy="3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170590</xdr:rowOff>
    </xdr:from>
    <xdr:to>
      <xdr:col>10</xdr:col>
      <xdr:colOff>114300</xdr:colOff>
      <xdr:row>38</xdr:row>
      <xdr:rowOff>15870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14240"/>
          <a:ext cx="889000" cy="1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168096</xdr:rowOff>
    </xdr:from>
    <xdr:to>
      <xdr:col>24</xdr:col>
      <xdr:colOff>114300</xdr:colOff>
      <xdr:row>38</xdr:row>
      <xdr:rowOff>98246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146523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9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2560</xdr:rowOff>
    </xdr:from>
    <xdr:to>
      <xdr:col>20</xdr:col>
      <xdr:colOff>38100</xdr:colOff>
      <xdr:row>38</xdr:row>
      <xdr:rowOff>104160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95287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1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154808</xdr:rowOff>
    </xdr:from>
    <xdr:to>
      <xdr:col>15</xdr:col>
      <xdr:colOff>101600</xdr:colOff>
      <xdr:row>38</xdr:row>
      <xdr:rowOff>84958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101485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119790</xdr:rowOff>
    </xdr:from>
    <xdr:to>
      <xdr:col>10</xdr:col>
      <xdr:colOff>165100</xdr:colOff>
      <xdr:row>38</xdr:row>
      <xdr:rowOff>49940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66467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136520</xdr:rowOff>
    </xdr:from>
    <xdr:to>
      <xdr:col>6</xdr:col>
      <xdr:colOff>38100</xdr:colOff>
      <xdr:row>38</xdr:row>
      <xdr:rowOff>66670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83197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19042</xdr:rowOff>
    </xdr:from>
    <xdr:to>
      <xdr:col>24</xdr:col>
      <xdr:colOff>63500</xdr:colOff>
      <xdr:row>58</xdr:row>
      <xdr:rowOff>60281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63142"/>
          <a:ext cx="8382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31711</xdr:rowOff>
    </xdr:from>
    <xdr:to>
      <xdr:col>19</xdr:col>
      <xdr:colOff>177800</xdr:colOff>
      <xdr:row>58</xdr:row>
      <xdr:rowOff>60281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75811"/>
          <a:ext cx="889000" cy="2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31711</xdr:rowOff>
    </xdr:from>
    <xdr:to>
      <xdr:col>15</xdr:col>
      <xdr:colOff>50800</xdr:colOff>
      <xdr:row>58</xdr:row>
      <xdr:rowOff>81221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75811"/>
          <a:ext cx="889000" cy="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81221</xdr:rowOff>
    </xdr:from>
    <xdr:to>
      <xdr:col>10</xdr:col>
      <xdr:colOff>114300</xdr:colOff>
      <xdr:row>58</xdr:row>
      <xdr:rowOff>93458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25321"/>
          <a:ext cx="889000" cy="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139692</xdr:rowOff>
    </xdr:from>
    <xdr:to>
      <xdr:col>24</xdr:col>
      <xdr:colOff>114300</xdr:colOff>
      <xdr:row>58</xdr:row>
      <xdr:rowOff>69842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162569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6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9481</xdr:rowOff>
    </xdr:from>
    <xdr:to>
      <xdr:col>20</xdr:col>
      <xdr:colOff>38100</xdr:colOff>
      <xdr:row>58</xdr:row>
      <xdr:rowOff>111081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102208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4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152361</xdr:rowOff>
    </xdr:from>
    <xdr:to>
      <xdr:col>15</xdr:col>
      <xdr:colOff>101600</xdr:colOff>
      <xdr:row>58</xdr:row>
      <xdr:rowOff>82511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99038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7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30421</xdr:rowOff>
    </xdr:from>
    <xdr:to>
      <xdr:col>10</xdr:col>
      <xdr:colOff>165100</xdr:colOff>
      <xdr:row>58</xdr:row>
      <xdr:rowOff>132021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7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148548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4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42658</xdr:rowOff>
    </xdr:from>
    <xdr:to>
      <xdr:col>6</xdr:col>
      <xdr:colOff>38100</xdr:colOff>
      <xdr:row>58</xdr:row>
      <xdr:rowOff>144258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135385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0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129440</xdr:rowOff>
    </xdr:from>
    <xdr:to>
      <xdr:col>24</xdr:col>
      <xdr:colOff>63500</xdr:colOff>
      <xdr:row>77</xdr:row>
      <xdr:rowOff>148524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31090"/>
          <a:ext cx="838200" cy="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129440</xdr:rowOff>
    </xdr:from>
    <xdr:to>
      <xdr:col>19</xdr:col>
      <xdr:colOff>177800</xdr:colOff>
      <xdr:row>78</xdr:row>
      <xdr:rowOff>37340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31090"/>
          <a:ext cx="889000" cy="7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20115</xdr:rowOff>
    </xdr:from>
    <xdr:to>
      <xdr:col>15</xdr:col>
      <xdr:colOff>50800</xdr:colOff>
      <xdr:row>78</xdr:row>
      <xdr:rowOff>37340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93215"/>
          <a:ext cx="889000" cy="1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20115</xdr:rowOff>
    </xdr:from>
    <xdr:to>
      <xdr:col>10</xdr:col>
      <xdr:colOff>114300</xdr:colOff>
      <xdr:row>78</xdr:row>
      <xdr:rowOff>59511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93215"/>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97724</xdr:rowOff>
    </xdr:from>
    <xdr:to>
      <xdr:col>24</xdr:col>
      <xdr:colOff>114300</xdr:colOff>
      <xdr:row>78</xdr:row>
      <xdr:rowOff>27874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120601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5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78640</xdr:rowOff>
    </xdr:from>
    <xdr:to>
      <xdr:col>20</xdr:col>
      <xdr:colOff>38100</xdr:colOff>
      <xdr:row>78</xdr:row>
      <xdr:rowOff>8790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25317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5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157990</xdr:rowOff>
    </xdr:from>
    <xdr:to>
      <xdr:col>15</xdr:col>
      <xdr:colOff>101600</xdr:colOff>
      <xdr:row>78</xdr:row>
      <xdr:rowOff>88140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79267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5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140765</xdr:rowOff>
    </xdr:from>
    <xdr:to>
      <xdr:col>10</xdr:col>
      <xdr:colOff>165100</xdr:colOff>
      <xdr:row>78</xdr:row>
      <xdr:rowOff>70915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87442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1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8711</xdr:rowOff>
    </xdr:from>
    <xdr:to>
      <xdr:col>6</xdr:col>
      <xdr:colOff>38100</xdr:colOff>
      <xdr:row>78</xdr:row>
      <xdr:rowOff>110311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101438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7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2479</xdr:rowOff>
    </xdr:from>
    <xdr:to>
      <xdr:col>24</xdr:col>
      <xdr:colOff>63500</xdr:colOff>
      <xdr:row>97</xdr:row>
      <xdr:rowOff>24594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33129"/>
          <a:ext cx="838200" cy="2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24594</xdr:rowOff>
    </xdr:from>
    <xdr:to>
      <xdr:col>19</xdr:col>
      <xdr:colOff>177800</xdr:colOff>
      <xdr:row>97</xdr:row>
      <xdr:rowOff>54676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55244"/>
          <a:ext cx="889000" cy="3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54676</xdr:rowOff>
    </xdr:from>
    <xdr:to>
      <xdr:col>15</xdr:col>
      <xdr:colOff>50800</xdr:colOff>
      <xdr:row>97</xdr:row>
      <xdr:rowOff>63384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8532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11196</xdr:rowOff>
    </xdr:from>
    <xdr:to>
      <xdr:col>10</xdr:col>
      <xdr:colOff>114300</xdr:colOff>
      <xdr:row>97</xdr:row>
      <xdr:rowOff>63384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41846"/>
          <a:ext cx="889000" cy="5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123129</xdr:rowOff>
    </xdr:from>
    <xdr:to>
      <xdr:col>24</xdr:col>
      <xdr:colOff>114300</xdr:colOff>
      <xdr:row>97</xdr:row>
      <xdr:rowOff>53279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146006</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3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145244</xdr:rowOff>
    </xdr:from>
    <xdr:to>
      <xdr:col>20</xdr:col>
      <xdr:colOff>38100</xdr:colOff>
      <xdr:row>97</xdr:row>
      <xdr:rowOff>75394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91921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7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3876</xdr:rowOff>
    </xdr:from>
    <xdr:to>
      <xdr:col>15</xdr:col>
      <xdr:colOff>101600</xdr:colOff>
      <xdr:row>97</xdr:row>
      <xdr:rowOff>105476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122003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0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12584</xdr:rowOff>
    </xdr:from>
    <xdr:to>
      <xdr:col>10</xdr:col>
      <xdr:colOff>165100</xdr:colOff>
      <xdr:row>97</xdr:row>
      <xdr:rowOff>114184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130711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1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131846</xdr:rowOff>
    </xdr:from>
    <xdr:to>
      <xdr:col>6</xdr:col>
      <xdr:colOff>38100</xdr:colOff>
      <xdr:row>97</xdr:row>
      <xdr:rowOff>61996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78523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6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96856</xdr:rowOff>
    </xdr:from>
    <xdr:to>
      <xdr:col>55</xdr:col>
      <xdr:colOff>0</xdr:colOff>
      <xdr:row>55</xdr:row>
      <xdr:rowOff>101577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26606"/>
          <a:ext cx="8382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134193</xdr:rowOff>
    </xdr:from>
    <xdr:to>
      <xdr:col>50</xdr:col>
      <xdr:colOff>114300</xdr:colOff>
      <xdr:row>55</xdr:row>
      <xdr:rowOff>96856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392493"/>
          <a:ext cx="889000" cy="13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134193</xdr:rowOff>
    </xdr:from>
    <xdr:to>
      <xdr:col>45</xdr:col>
      <xdr:colOff>177800</xdr:colOff>
      <xdr:row>55</xdr:row>
      <xdr:rowOff>48091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392493"/>
          <a:ext cx="889000" cy="8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48091</xdr:rowOff>
    </xdr:from>
    <xdr:to>
      <xdr:col>41</xdr:col>
      <xdr:colOff>50800</xdr:colOff>
      <xdr:row>55</xdr:row>
      <xdr:rowOff>79508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477841"/>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50777</xdr:rowOff>
    </xdr:from>
    <xdr:to>
      <xdr:col>55</xdr:col>
      <xdr:colOff>50800</xdr:colOff>
      <xdr:row>55</xdr:row>
      <xdr:rowOff>152377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8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73654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3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46056</xdr:rowOff>
    </xdr:from>
    <xdr:to>
      <xdr:col>50</xdr:col>
      <xdr:colOff>165100</xdr:colOff>
      <xdr:row>55</xdr:row>
      <xdr:rowOff>147656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164183</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25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83393</xdr:rowOff>
    </xdr:from>
    <xdr:to>
      <xdr:col>46</xdr:col>
      <xdr:colOff>38100</xdr:colOff>
      <xdr:row>55</xdr:row>
      <xdr:rowOff>13543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3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30070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11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168741</xdr:rowOff>
    </xdr:from>
    <xdr:to>
      <xdr:col>41</xdr:col>
      <xdr:colOff>101600</xdr:colOff>
      <xdr:row>55</xdr:row>
      <xdr:rowOff>98891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115418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20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28708</xdr:rowOff>
    </xdr:from>
    <xdr:to>
      <xdr:col>36</xdr:col>
      <xdr:colOff>165100</xdr:colOff>
      <xdr:row>55</xdr:row>
      <xdr:rowOff>130308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146835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23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16469</xdr:rowOff>
    </xdr:from>
    <xdr:to>
      <xdr:col>55</xdr:col>
      <xdr:colOff>0</xdr:colOff>
      <xdr:row>78</xdr:row>
      <xdr:rowOff>46658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89569"/>
          <a:ext cx="838200" cy="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153972</xdr:rowOff>
    </xdr:from>
    <xdr:to>
      <xdr:col>50</xdr:col>
      <xdr:colOff>114300</xdr:colOff>
      <xdr:row>78</xdr:row>
      <xdr:rowOff>46658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55622"/>
          <a:ext cx="889000" cy="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153972</xdr:rowOff>
    </xdr:from>
    <xdr:to>
      <xdr:col>45</xdr:col>
      <xdr:colOff>177800</xdr:colOff>
      <xdr:row>78</xdr:row>
      <xdr:rowOff>57586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55622"/>
          <a:ext cx="889000" cy="7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57586</xdr:rowOff>
    </xdr:from>
    <xdr:to>
      <xdr:col>41</xdr:col>
      <xdr:colOff>50800</xdr:colOff>
      <xdr:row>78</xdr:row>
      <xdr:rowOff>76025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30686"/>
          <a:ext cx="889000" cy="1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137119</xdr:rowOff>
    </xdr:from>
    <xdr:to>
      <xdr:col>55</xdr:col>
      <xdr:colOff>50800</xdr:colOff>
      <xdr:row>78</xdr:row>
      <xdr:rowOff>67269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159996</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9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167308</xdr:rowOff>
    </xdr:from>
    <xdr:to>
      <xdr:col>50</xdr:col>
      <xdr:colOff>165100</xdr:colOff>
      <xdr:row>78</xdr:row>
      <xdr:rowOff>97458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6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88585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6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103172</xdr:rowOff>
    </xdr:from>
    <xdr:to>
      <xdr:col>46</xdr:col>
      <xdr:colOff>38100</xdr:colOff>
      <xdr:row>78</xdr:row>
      <xdr:rowOff>33322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49849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8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6786</xdr:rowOff>
    </xdr:from>
    <xdr:to>
      <xdr:col>41</xdr:col>
      <xdr:colOff>101600</xdr:colOff>
      <xdr:row>78</xdr:row>
      <xdr:rowOff>108386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124913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25225</xdr:rowOff>
    </xdr:from>
    <xdr:to>
      <xdr:col>36</xdr:col>
      <xdr:colOff>165100</xdr:colOff>
      <xdr:row>78</xdr:row>
      <xdr:rowOff>126825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117952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9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20047</xdr:rowOff>
    </xdr:from>
    <xdr:to>
      <xdr:col>55</xdr:col>
      <xdr:colOff>0</xdr:colOff>
      <xdr:row>97</xdr:row>
      <xdr:rowOff>56211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50697"/>
          <a:ext cx="838200" cy="3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20047</xdr:rowOff>
    </xdr:from>
    <xdr:to>
      <xdr:col>50</xdr:col>
      <xdr:colOff>114300</xdr:colOff>
      <xdr:row>97</xdr:row>
      <xdr:rowOff>26228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50697"/>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26228</xdr:rowOff>
    </xdr:from>
    <xdr:to>
      <xdr:col>45</xdr:col>
      <xdr:colOff>177800</xdr:colOff>
      <xdr:row>97</xdr:row>
      <xdr:rowOff>70433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56878"/>
          <a:ext cx="889000" cy="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31674</xdr:rowOff>
    </xdr:from>
    <xdr:to>
      <xdr:col>41</xdr:col>
      <xdr:colOff>50800</xdr:colOff>
      <xdr:row>97</xdr:row>
      <xdr:rowOff>70433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62324"/>
          <a:ext cx="889000" cy="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5411</xdr:rowOff>
    </xdr:from>
    <xdr:to>
      <xdr:col>55</xdr:col>
      <xdr:colOff>50800</xdr:colOff>
      <xdr:row>97</xdr:row>
      <xdr:rowOff>107011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136238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2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140697</xdr:rowOff>
    </xdr:from>
    <xdr:to>
      <xdr:col>50</xdr:col>
      <xdr:colOff>165100</xdr:colOff>
      <xdr:row>97</xdr:row>
      <xdr:rowOff>70847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87374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7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146878</xdr:rowOff>
    </xdr:from>
    <xdr:to>
      <xdr:col>46</xdr:col>
      <xdr:colOff>38100</xdr:colOff>
      <xdr:row>97</xdr:row>
      <xdr:rowOff>77028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93555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8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19633</xdr:rowOff>
    </xdr:from>
    <xdr:to>
      <xdr:col>41</xdr:col>
      <xdr:colOff>101600</xdr:colOff>
      <xdr:row>97</xdr:row>
      <xdr:rowOff>121233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137760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2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152324</xdr:rowOff>
    </xdr:from>
    <xdr:to>
      <xdr:col>36</xdr:col>
      <xdr:colOff>165100</xdr:colOff>
      <xdr:row>97</xdr:row>
      <xdr:rowOff>82474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99001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38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159670</xdr:rowOff>
    </xdr:from>
    <xdr:to>
      <xdr:col>85</xdr:col>
      <xdr:colOff>127000</xdr:colOff>
      <xdr:row>37</xdr:row>
      <xdr:rowOff>150036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31870"/>
          <a:ext cx="838200" cy="16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159670</xdr:rowOff>
    </xdr:from>
    <xdr:to>
      <xdr:col>81</xdr:col>
      <xdr:colOff>50800</xdr:colOff>
      <xdr:row>38</xdr:row>
      <xdr:rowOff>1808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31870"/>
          <a:ext cx="889000" cy="18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49214</xdr:rowOff>
    </xdr:from>
    <xdr:to>
      <xdr:col>76</xdr:col>
      <xdr:colOff>114300</xdr:colOff>
      <xdr:row>38</xdr:row>
      <xdr:rowOff>1808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392864"/>
          <a:ext cx="889000" cy="12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49214</xdr:rowOff>
    </xdr:from>
    <xdr:to>
      <xdr:col>71</xdr:col>
      <xdr:colOff>177800</xdr:colOff>
      <xdr:row>37</xdr:row>
      <xdr:rowOff>153749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92864"/>
          <a:ext cx="889000" cy="10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99236</xdr:rowOff>
    </xdr:from>
    <xdr:to>
      <xdr:col>85</xdr:col>
      <xdr:colOff>177800</xdr:colOff>
      <xdr:row>38</xdr:row>
      <xdr:rowOff>29386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122113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108870</xdr:rowOff>
    </xdr:from>
    <xdr:to>
      <xdr:col>81</xdr:col>
      <xdr:colOff>101600</xdr:colOff>
      <xdr:row>37</xdr:row>
      <xdr:rowOff>39020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55547</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05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122458</xdr:rowOff>
    </xdr:from>
    <xdr:to>
      <xdr:col>76</xdr:col>
      <xdr:colOff>165100</xdr:colOff>
      <xdr:row>38</xdr:row>
      <xdr:rowOff>52608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69135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169864</xdr:rowOff>
    </xdr:from>
    <xdr:to>
      <xdr:col>72</xdr:col>
      <xdr:colOff>38100</xdr:colOff>
      <xdr:row>37</xdr:row>
      <xdr:rowOff>100014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4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116541</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11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102949</xdr:rowOff>
    </xdr:from>
    <xdr:to>
      <xdr:col>67</xdr:col>
      <xdr:colOff>101600</xdr:colOff>
      <xdr:row>38</xdr:row>
      <xdr:rowOff>33099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49626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2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122065</xdr:rowOff>
    </xdr:from>
    <xdr:to>
      <xdr:col>85</xdr:col>
      <xdr:colOff>127000</xdr:colOff>
      <xdr:row>58</xdr:row>
      <xdr:rowOff>125334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10066165"/>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100121</xdr:rowOff>
    </xdr:from>
    <xdr:to>
      <xdr:col>81</xdr:col>
      <xdr:colOff>50800</xdr:colOff>
      <xdr:row>58</xdr:row>
      <xdr:rowOff>122065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44221"/>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91292</xdr:rowOff>
    </xdr:from>
    <xdr:to>
      <xdr:col>76</xdr:col>
      <xdr:colOff>114300</xdr:colOff>
      <xdr:row>58</xdr:row>
      <xdr:rowOff>100121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10035392"/>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91292</xdr:rowOff>
    </xdr:from>
    <xdr:to>
      <xdr:col>71</xdr:col>
      <xdr:colOff>177800</xdr:colOff>
      <xdr:row>58</xdr:row>
      <xdr:rowOff>128112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35392"/>
          <a:ext cx="889000" cy="3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74534</xdr:rowOff>
    </xdr:from>
    <xdr:to>
      <xdr:col>85</xdr:col>
      <xdr:colOff>177800</xdr:colOff>
      <xdr:row>59</xdr:row>
      <xdr:rowOff>4684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160911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3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71265</xdr:rowOff>
    </xdr:from>
    <xdr:to>
      <xdr:col>81</xdr:col>
      <xdr:colOff>101600</xdr:colOff>
      <xdr:row>59</xdr:row>
      <xdr:rowOff>1415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1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163992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49321</xdr:rowOff>
    </xdr:from>
    <xdr:to>
      <xdr:col>76</xdr:col>
      <xdr:colOff>165100</xdr:colOff>
      <xdr:row>58</xdr:row>
      <xdr:rowOff>150921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142048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8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40492</xdr:rowOff>
    </xdr:from>
    <xdr:to>
      <xdr:col>72</xdr:col>
      <xdr:colOff>38100</xdr:colOff>
      <xdr:row>58</xdr:row>
      <xdr:rowOff>142092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133219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7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77312</xdr:rowOff>
    </xdr:from>
    <xdr:to>
      <xdr:col>67</xdr:col>
      <xdr:colOff>101600</xdr:colOff>
      <xdr:row>59</xdr:row>
      <xdr:rowOff>7462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170039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8144</xdr:rowOff>
    </xdr:from>
    <xdr:to>
      <xdr:col>85</xdr:col>
      <xdr:colOff>127000</xdr:colOff>
      <xdr:row>79</xdr:row>
      <xdr:rowOff>77450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52694"/>
          <a:ext cx="838200" cy="6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73315</xdr:rowOff>
    </xdr:from>
    <xdr:to>
      <xdr:col>81</xdr:col>
      <xdr:colOff>50800</xdr:colOff>
      <xdr:row>79</xdr:row>
      <xdr:rowOff>77450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17865"/>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26223</xdr:rowOff>
    </xdr:from>
    <xdr:to>
      <xdr:col>76</xdr:col>
      <xdr:colOff>114300</xdr:colOff>
      <xdr:row>79</xdr:row>
      <xdr:rowOff>73315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9323"/>
          <a:ext cx="889000" cy="2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26223</xdr:rowOff>
    </xdr:from>
    <xdr:to>
      <xdr:col>71</xdr:col>
      <xdr:colOff>177800</xdr:colOff>
      <xdr:row>78</xdr:row>
      <xdr:rowOff>109413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99323"/>
          <a:ext cx="889000" cy="8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128794</xdr:rowOff>
    </xdr:from>
    <xdr:to>
      <xdr:col>85</xdr:col>
      <xdr:colOff>177800</xdr:colOff>
      <xdr:row>79</xdr:row>
      <xdr:rowOff>58944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88171</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8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26650</xdr:rowOff>
    </xdr:from>
    <xdr:to>
      <xdr:col>81</xdr:col>
      <xdr:colOff>101600</xdr:colOff>
      <xdr:row>79</xdr:row>
      <xdr:rowOff>128250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119377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22515</xdr:rowOff>
    </xdr:from>
    <xdr:to>
      <xdr:col>76</xdr:col>
      <xdr:colOff>165100</xdr:colOff>
      <xdr:row>79</xdr:row>
      <xdr:rowOff>124115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6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115242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5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146873</xdr:rowOff>
    </xdr:from>
    <xdr:to>
      <xdr:col>72</xdr:col>
      <xdr:colOff>38100</xdr:colOff>
      <xdr:row>78</xdr:row>
      <xdr:rowOff>77023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93550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2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58613</xdr:rowOff>
    </xdr:from>
    <xdr:to>
      <xdr:col>67</xdr:col>
      <xdr:colOff>101600</xdr:colOff>
      <xdr:row>78</xdr:row>
      <xdr:rowOff>160213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5290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24447</xdr:rowOff>
    </xdr:from>
    <xdr:to>
      <xdr:col>85</xdr:col>
      <xdr:colOff>127000</xdr:colOff>
      <xdr:row>98</xdr:row>
      <xdr:rowOff>37247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26547"/>
          <a:ext cx="8382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37247</xdr:rowOff>
    </xdr:from>
    <xdr:to>
      <xdr:col>81</xdr:col>
      <xdr:colOff>50800</xdr:colOff>
      <xdr:row>98</xdr:row>
      <xdr:rowOff>52099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39347"/>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52099</xdr:rowOff>
    </xdr:from>
    <xdr:to>
      <xdr:col>76</xdr:col>
      <xdr:colOff>114300</xdr:colOff>
      <xdr:row>98</xdr:row>
      <xdr:rowOff>55739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54199"/>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55739</xdr:rowOff>
    </xdr:from>
    <xdr:to>
      <xdr:col>71</xdr:col>
      <xdr:colOff>177800</xdr:colOff>
      <xdr:row>98</xdr:row>
      <xdr:rowOff>57765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57839"/>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145097</xdr:rowOff>
    </xdr:from>
    <xdr:to>
      <xdr:col>85</xdr:col>
      <xdr:colOff>177800</xdr:colOff>
      <xdr:row>98</xdr:row>
      <xdr:rowOff>75247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7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167974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2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157897</xdr:rowOff>
    </xdr:from>
    <xdr:to>
      <xdr:col>81</xdr:col>
      <xdr:colOff>101600</xdr:colOff>
      <xdr:row>98</xdr:row>
      <xdr:rowOff>88047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8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104574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6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1299</xdr:rowOff>
    </xdr:from>
    <xdr:to>
      <xdr:col>76</xdr:col>
      <xdr:colOff>165100</xdr:colOff>
      <xdr:row>98</xdr:row>
      <xdr:rowOff>102899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119426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4939</xdr:rowOff>
    </xdr:from>
    <xdr:to>
      <xdr:col>72</xdr:col>
      <xdr:colOff>38100</xdr:colOff>
      <xdr:row>98</xdr:row>
      <xdr:rowOff>106539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123066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8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6965</xdr:rowOff>
    </xdr:from>
    <xdr:to>
      <xdr:col>67</xdr:col>
      <xdr:colOff>101600</xdr:colOff>
      <xdr:row>98</xdr:row>
      <xdr:rowOff>108565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125092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8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２４１，６７７円と類似団体平均を大きく上回っている。これは本村が森林資源を活かした林業の６次産業化による村づくりを推進していることによる。それ以外に土木費は、住民一人当たり２４６，０８７円となっており、類似団体平均を大きく上回っている。これは本村が、広い面積を持つため、道路などの施設の維持管理に経費が嵩むことによる。消防費が減少しているのは、３年度の五條消防十津川分署の建設負担金が高額であったことによる。公債費においても増加が進んでいることから、今後の適正な歳出を心がけていきたい。</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以降財政調整基金の取り崩しによる財政運営が続いたが、３年度は地方交付税の増加があり、取り崩しを回避、その繰越金が大きかったため４年度は積立ができた。実質単年度収支は６年連続マイナスとなっていたが、交付税の増額などにより３年度からプラスに転じている。自主財源については歳入の大幅な改善は見込めないことから、事業見直しなど歳出の削減を進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るため赤字額は計上されていない。しかしながら診療所事業特別会計、簡易水道事業特別会計は、人件費、公債費などの支出を利用料などの収入では賄えず、一般会計からの繰出金により黒字となっているものであり、各会計において事業や料金体制の見直しなども含めた検討が必要となっている。</a:t>
          </a:r>
        </a:p>
        <a:p>
          <a:r>
            <a:rPr kumimoji="1" lang="ja-JP" altLang="en-US" sz="1400">
              <a:latin typeface="ＭＳ ゴシック" pitchFamily="49" charset="-128"/>
              <a:ea typeface="ＭＳ ゴシック" pitchFamily="49" charset="-128"/>
            </a:rPr>
            <a:t>　介護保険特別会計の黒字が増えているが、国庫・県費が需要より多くなったもので次年度精算するため、実際に黒字が大幅に増えたわけではない。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95</v>
      </c>
      <c r="AZ4" s="412"/>
      <c r="BA4" s="412"/>
      <c r="BB4" s="412"/>
      <c r="BC4" s="412"/>
      <c r="BD4" s="412"/>
      <c r="BE4" s="412"/>
      <c r="BF4" s="412"/>
      <c r="BG4" s="412"/>
      <c r="BH4" s="412"/>
      <c r="BI4" s="412"/>
      <c r="BJ4" s="412"/>
      <c r="BK4" s="412"/>
      <c r="BL4" s="412"/>
      <c r="BM4" s="413"/>
      <c r="BN4" s="414">
        <v>6483098</v>
      </c>
      <c r="BO4" s="415"/>
      <c r="BP4" s="415"/>
      <c r="BQ4" s="415"/>
      <c r="BR4" s="415"/>
      <c r="BS4" s="415"/>
      <c r="BT4" s="415"/>
      <c r="BU4" s="416"/>
      <c r="BV4" s="414">
        <v>6691927</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8.6999999999999993</v>
      </c>
      <c r="CU4" s="589"/>
      <c r="CV4" s="589"/>
      <c r="CW4" s="589"/>
      <c r="CX4" s="589"/>
      <c r="CY4" s="589"/>
      <c r="CZ4" s="589"/>
      <c r="DA4" s="590"/>
      <c r="DB4" s="588">
        <v>11.5</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97</v>
      </c>
      <c r="AN5" s="393"/>
      <c r="AO5" s="393"/>
      <c r="AP5" s="393"/>
      <c r="AQ5" s="393"/>
      <c r="AR5" s="393"/>
      <c r="AS5" s="393"/>
      <c r="AT5" s="394"/>
      <c r="AU5" s="466" t="s">
        <v>98</v>
      </c>
      <c r="AV5" s="467"/>
      <c r="AW5" s="467"/>
      <c r="AX5" s="467"/>
      <c r="AY5" s="399" t="s">
        <v>99</v>
      </c>
      <c r="AZ5" s="400"/>
      <c r="BA5" s="400"/>
      <c r="BB5" s="400"/>
      <c r="BC5" s="400"/>
      <c r="BD5" s="400"/>
      <c r="BE5" s="400"/>
      <c r="BF5" s="400"/>
      <c r="BG5" s="400"/>
      <c r="BH5" s="400"/>
      <c r="BI5" s="400"/>
      <c r="BJ5" s="400"/>
      <c r="BK5" s="400"/>
      <c r="BL5" s="400"/>
      <c r="BM5" s="401"/>
      <c r="BN5" s="419">
        <v>6091499</v>
      </c>
      <c r="BO5" s="420"/>
      <c r="BP5" s="420"/>
      <c r="BQ5" s="420"/>
      <c r="BR5" s="420"/>
      <c r="BS5" s="420"/>
      <c r="BT5" s="420"/>
      <c r="BU5" s="421"/>
      <c r="BV5" s="419">
        <v>6127607</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82.2</v>
      </c>
      <c r="CU5" s="390"/>
      <c r="CV5" s="390"/>
      <c r="CW5" s="390"/>
      <c r="CX5" s="390"/>
      <c r="CY5" s="390"/>
      <c r="CZ5" s="390"/>
      <c r="DA5" s="391"/>
      <c r="DB5" s="389">
        <v>81.099999999999994</v>
      </c>
      <c r="DC5" s="390"/>
      <c r="DD5" s="390"/>
      <c r="DE5" s="390"/>
      <c r="DF5" s="390"/>
      <c r="DG5" s="390"/>
      <c r="DH5" s="390"/>
      <c r="DI5" s="391"/>
    </row>
    <row r="6" spans="1:119" ht="18.75" customHeight="1" x14ac:dyDescent="0.15">
      <c r="A6" s="181"/>
      <c r="B6" s="565" t="s">
        <v>101</v>
      </c>
      <c r="C6" s="443"/>
      <c r="D6" s="443"/>
      <c r="E6" s="566"/>
      <c r="F6" s="566"/>
      <c r="G6" s="566"/>
      <c r="H6" s="566"/>
      <c r="I6" s="566"/>
      <c r="J6" s="566"/>
      <c r="K6" s="566"/>
      <c r="L6" s="566" t="s">
        <v>102</v>
      </c>
      <c r="M6" s="566"/>
      <c r="N6" s="566"/>
      <c r="O6" s="566"/>
      <c r="P6" s="566"/>
      <c r="Q6" s="566"/>
      <c r="R6" s="441"/>
      <c r="S6" s="441"/>
      <c r="T6" s="441"/>
      <c r="U6" s="441"/>
      <c r="V6" s="572"/>
      <c r="W6" s="500" t="s">
        <v>103</v>
      </c>
      <c r="X6" s="442"/>
      <c r="Y6" s="442"/>
      <c r="Z6" s="442"/>
      <c r="AA6" s="442"/>
      <c r="AB6" s="443"/>
      <c r="AC6" s="577" t="s">
        <v>104</v>
      </c>
      <c r="AD6" s="578"/>
      <c r="AE6" s="578"/>
      <c r="AF6" s="578"/>
      <c r="AG6" s="578"/>
      <c r="AH6" s="578"/>
      <c r="AI6" s="578"/>
      <c r="AJ6" s="578"/>
      <c r="AK6" s="578"/>
      <c r="AL6" s="579"/>
      <c r="AM6" s="478" t="s">
        <v>105</v>
      </c>
      <c r="AN6" s="393"/>
      <c r="AO6" s="393"/>
      <c r="AP6" s="393"/>
      <c r="AQ6" s="393"/>
      <c r="AR6" s="393"/>
      <c r="AS6" s="393"/>
      <c r="AT6" s="394"/>
      <c r="AU6" s="466" t="s">
        <v>106</v>
      </c>
      <c r="AV6" s="467"/>
      <c r="AW6" s="467"/>
      <c r="AX6" s="467"/>
      <c r="AY6" s="399" t="s">
        <v>107</v>
      </c>
      <c r="AZ6" s="400"/>
      <c r="BA6" s="400"/>
      <c r="BB6" s="400"/>
      <c r="BC6" s="400"/>
      <c r="BD6" s="400"/>
      <c r="BE6" s="400"/>
      <c r="BF6" s="400"/>
      <c r="BG6" s="400"/>
      <c r="BH6" s="400"/>
      <c r="BI6" s="400"/>
      <c r="BJ6" s="400"/>
      <c r="BK6" s="400"/>
      <c r="BL6" s="400"/>
      <c r="BM6" s="401"/>
      <c r="BN6" s="419">
        <v>391599</v>
      </c>
      <c r="BO6" s="420"/>
      <c r="BP6" s="420"/>
      <c r="BQ6" s="420"/>
      <c r="BR6" s="420"/>
      <c r="BS6" s="420"/>
      <c r="BT6" s="420"/>
      <c r="BU6" s="421"/>
      <c r="BV6" s="419">
        <v>564320</v>
      </c>
      <c r="BW6" s="420"/>
      <c r="BX6" s="420"/>
      <c r="BY6" s="420"/>
      <c r="BZ6" s="420"/>
      <c r="CA6" s="420"/>
      <c r="CB6" s="420"/>
      <c r="CC6" s="421"/>
      <c r="CD6" s="428" t="s">
        <v>108</v>
      </c>
      <c r="CE6" s="373"/>
      <c r="CF6" s="373"/>
      <c r="CG6" s="373"/>
      <c r="CH6" s="373"/>
      <c r="CI6" s="373"/>
      <c r="CJ6" s="373"/>
      <c r="CK6" s="373"/>
      <c r="CL6" s="373"/>
      <c r="CM6" s="373"/>
      <c r="CN6" s="373"/>
      <c r="CO6" s="373"/>
      <c r="CP6" s="373"/>
      <c r="CQ6" s="373"/>
      <c r="CR6" s="373"/>
      <c r="CS6" s="429"/>
      <c r="CT6" s="562">
        <v>83</v>
      </c>
      <c r="CU6" s="563"/>
      <c r="CV6" s="563"/>
      <c r="CW6" s="563"/>
      <c r="CX6" s="563"/>
      <c r="CY6" s="563"/>
      <c r="CZ6" s="563"/>
      <c r="DA6" s="564"/>
      <c r="DB6" s="562">
        <v>83.9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109</v>
      </c>
      <c r="AN7" s="393"/>
      <c r="AO7" s="393"/>
      <c r="AP7" s="393"/>
      <c r="AQ7" s="393"/>
      <c r="AR7" s="393"/>
      <c r="AS7" s="393"/>
      <c r="AT7" s="394"/>
      <c r="AU7" s="466" t="s">
        <v>106</v>
      </c>
      <c r="AV7" s="467"/>
      <c r="AW7" s="467"/>
      <c r="AX7" s="467"/>
      <c r="AY7" s="399" t="s">
        <v>110</v>
      </c>
      <c r="AZ7" s="400"/>
      <c r="BA7" s="400"/>
      <c r="BB7" s="400"/>
      <c r="BC7" s="400"/>
      <c r="BD7" s="400"/>
      <c r="BE7" s="400"/>
      <c r="BF7" s="400"/>
      <c r="BG7" s="400"/>
      <c r="BH7" s="400"/>
      <c r="BI7" s="400"/>
      <c r="BJ7" s="400"/>
      <c r="BK7" s="400"/>
      <c r="BL7" s="400"/>
      <c r="BM7" s="401"/>
      <c r="BN7" s="419">
        <v>80531</v>
      </c>
      <c r="BO7" s="420"/>
      <c r="BP7" s="420"/>
      <c r="BQ7" s="420"/>
      <c r="BR7" s="420"/>
      <c r="BS7" s="420"/>
      <c r="BT7" s="420"/>
      <c r="BU7" s="421"/>
      <c r="BV7" s="419">
        <v>147413</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3562581</v>
      </c>
      <c r="CU7" s="420"/>
      <c r="CV7" s="420"/>
      <c r="CW7" s="420"/>
      <c r="CX7" s="420"/>
      <c r="CY7" s="420"/>
      <c r="CZ7" s="420"/>
      <c r="DA7" s="421"/>
      <c r="DB7" s="419">
        <v>3622796</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112</v>
      </c>
      <c r="AN8" s="393"/>
      <c r="AO8" s="393"/>
      <c r="AP8" s="393"/>
      <c r="AQ8" s="393"/>
      <c r="AR8" s="393"/>
      <c r="AS8" s="393"/>
      <c r="AT8" s="394"/>
      <c r="AU8" s="466" t="s">
        <v>113</v>
      </c>
      <c r="AV8" s="467"/>
      <c r="AW8" s="467"/>
      <c r="AX8" s="467"/>
      <c r="AY8" s="399" t="s">
        <v>114</v>
      </c>
      <c r="AZ8" s="400"/>
      <c r="BA8" s="400"/>
      <c r="BB8" s="400"/>
      <c r="BC8" s="400"/>
      <c r="BD8" s="400"/>
      <c r="BE8" s="400"/>
      <c r="BF8" s="400"/>
      <c r="BG8" s="400"/>
      <c r="BH8" s="400"/>
      <c r="BI8" s="400"/>
      <c r="BJ8" s="400"/>
      <c r="BK8" s="400"/>
      <c r="BL8" s="400"/>
      <c r="BM8" s="401"/>
      <c r="BN8" s="419">
        <v>311068</v>
      </c>
      <c r="BO8" s="420"/>
      <c r="BP8" s="420"/>
      <c r="BQ8" s="420"/>
      <c r="BR8" s="420"/>
      <c r="BS8" s="420"/>
      <c r="BT8" s="420"/>
      <c r="BU8" s="421"/>
      <c r="BV8" s="419">
        <v>416907</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2">
        <v>0.23</v>
      </c>
      <c r="CU8" s="523"/>
      <c r="CV8" s="523"/>
      <c r="CW8" s="523"/>
      <c r="CX8" s="523"/>
      <c r="CY8" s="523"/>
      <c r="CZ8" s="523"/>
      <c r="DA8" s="524"/>
      <c r="DB8" s="522">
        <v>0.23</v>
      </c>
      <c r="DC8" s="523"/>
      <c r="DD8" s="523"/>
      <c r="DE8" s="523"/>
      <c r="DF8" s="523"/>
      <c r="DG8" s="523"/>
      <c r="DH8" s="523"/>
      <c r="DI8" s="524"/>
    </row>
    <row r="9" spans="1:119" ht="18.75" customHeight="1" thickBot="1" x14ac:dyDescent="0.2">
      <c r="A9" s="181"/>
      <c r="B9" s="551" t="s">
        <v>116</v>
      </c>
      <c r="C9" s="552"/>
      <c r="D9" s="552"/>
      <c r="E9" s="552"/>
      <c r="F9" s="552"/>
      <c r="G9" s="552"/>
      <c r="H9" s="552"/>
      <c r="I9" s="552"/>
      <c r="J9" s="552"/>
      <c r="K9" s="472"/>
      <c r="L9" s="553" t="s">
        <v>117</v>
      </c>
      <c r="M9" s="554"/>
      <c r="N9" s="554"/>
      <c r="O9" s="554"/>
      <c r="P9" s="554"/>
      <c r="Q9" s="555"/>
      <c r="R9" s="556">
        <v>3061</v>
      </c>
      <c r="S9" s="557"/>
      <c r="T9" s="557"/>
      <c r="U9" s="557"/>
      <c r="V9" s="558"/>
      <c r="W9" s="488" t="s">
        <v>118</v>
      </c>
      <c r="X9" s="489"/>
      <c r="Y9" s="489"/>
      <c r="Z9" s="489"/>
      <c r="AA9" s="489"/>
      <c r="AB9" s="489"/>
      <c r="AC9" s="489"/>
      <c r="AD9" s="489"/>
      <c r="AE9" s="489"/>
      <c r="AF9" s="489"/>
      <c r="AG9" s="489"/>
      <c r="AH9" s="489"/>
      <c r="AI9" s="489"/>
      <c r="AJ9" s="489"/>
      <c r="AK9" s="489"/>
      <c r="AL9" s="559"/>
      <c r="AM9" s="478" t="s">
        <v>119</v>
      </c>
      <c r="AN9" s="393"/>
      <c r="AO9" s="393"/>
      <c r="AP9" s="393"/>
      <c r="AQ9" s="393"/>
      <c r="AR9" s="393"/>
      <c r="AS9" s="393"/>
      <c r="AT9" s="394"/>
      <c r="AU9" s="466" t="s">
        <v>98</v>
      </c>
      <c r="AV9" s="467"/>
      <c r="AW9" s="467"/>
      <c r="AX9" s="467"/>
      <c r="AY9" s="399" t="s">
        <v>120</v>
      </c>
      <c r="AZ9" s="400"/>
      <c r="BA9" s="400"/>
      <c r="BB9" s="400"/>
      <c r="BC9" s="400"/>
      <c r="BD9" s="400"/>
      <c r="BE9" s="400"/>
      <c r="BF9" s="400"/>
      <c r="BG9" s="400"/>
      <c r="BH9" s="400"/>
      <c r="BI9" s="400"/>
      <c r="BJ9" s="400"/>
      <c r="BK9" s="400"/>
      <c r="BL9" s="400"/>
      <c r="BM9" s="401"/>
      <c r="BN9" s="419">
        <v>-105839</v>
      </c>
      <c r="BO9" s="420"/>
      <c r="BP9" s="420"/>
      <c r="BQ9" s="420"/>
      <c r="BR9" s="420"/>
      <c r="BS9" s="420"/>
      <c r="BT9" s="420"/>
      <c r="BU9" s="421"/>
      <c r="BV9" s="419">
        <v>350764</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16.8</v>
      </c>
      <c r="CU9" s="390"/>
      <c r="CV9" s="390"/>
      <c r="CW9" s="390"/>
      <c r="CX9" s="390"/>
      <c r="CY9" s="390"/>
      <c r="CZ9" s="390"/>
      <c r="DA9" s="391"/>
      <c r="DB9" s="389">
        <v>16.899999999999999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122</v>
      </c>
      <c r="M10" s="393"/>
      <c r="N10" s="393"/>
      <c r="O10" s="393"/>
      <c r="P10" s="393"/>
      <c r="Q10" s="394"/>
      <c r="R10" s="395">
        <v>3508</v>
      </c>
      <c r="S10" s="396"/>
      <c r="T10" s="396"/>
      <c r="U10" s="396"/>
      <c r="V10" s="398"/>
      <c r="W10" s="560"/>
      <c r="X10" s="370"/>
      <c r="Y10" s="370"/>
      <c r="Z10" s="370"/>
      <c r="AA10" s="370"/>
      <c r="AB10" s="370"/>
      <c r="AC10" s="370"/>
      <c r="AD10" s="370"/>
      <c r="AE10" s="370"/>
      <c r="AF10" s="370"/>
      <c r="AG10" s="370"/>
      <c r="AH10" s="370"/>
      <c r="AI10" s="370"/>
      <c r="AJ10" s="370"/>
      <c r="AK10" s="370"/>
      <c r="AL10" s="561"/>
      <c r="AM10" s="478" t="s">
        <v>123</v>
      </c>
      <c r="AN10" s="393"/>
      <c r="AO10" s="393"/>
      <c r="AP10" s="393"/>
      <c r="AQ10" s="393"/>
      <c r="AR10" s="393"/>
      <c r="AS10" s="393"/>
      <c r="AT10" s="394"/>
      <c r="AU10" s="466" t="s">
        <v>113</v>
      </c>
      <c r="AV10" s="467"/>
      <c r="AW10" s="467"/>
      <c r="AX10" s="467"/>
      <c r="AY10" s="399" t="s">
        <v>124</v>
      </c>
      <c r="AZ10" s="400"/>
      <c r="BA10" s="400"/>
      <c r="BB10" s="400"/>
      <c r="BC10" s="400"/>
      <c r="BD10" s="400"/>
      <c r="BE10" s="400"/>
      <c r="BF10" s="400"/>
      <c r="BG10" s="400"/>
      <c r="BH10" s="400"/>
      <c r="BI10" s="400"/>
      <c r="BJ10" s="400"/>
      <c r="BK10" s="400"/>
      <c r="BL10" s="400"/>
      <c r="BM10" s="401"/>
      <c r="BN10" s="419">
        <v>300269</v>
      </c>
      <c r="BO10" s="420"/>
      <c r="BP10" s="420"/>
      <c r="BQ10" s="420"/>
      <c r="BR10" s="420"/>
      <c r="BS10" s="420"/>
      <c r="BT10" s="420"/>
      <c r="BU10" s="421"/>
      <c r="BV10" s="419">
        <v>365</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129</v>
      </c>
      <c r="AV11" s="467"/>
      <c r="AW11" s="467"/>
      <c r="AX11" s="467"/>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2960</v>
      </c>
      <c r="S12" s="538"/>
      <c r="T12" s="538"/>
      <c r="U12" s="538"/>
      <c r="V12" s="539"/>
      <c r="W12" s="540" t="s">
        <v>1</v>
      </c>
      <c r="X12" s="467"/>
      <c r="Y12" s="467"/>
      <c r="Z12" s="467"/>
      <c r="AA12" s="467"/>
      <c r="AB12" s="541"/>
      <c r="AC12" s="542" t="s">
        <v>136</v>
      </c>
      <c r="AD12" s="543"/>
      <c r="AE12" s="543"/>
      <c r="AF12" s="543"/>
      <c r="AG12" s="544"/>
      <c r="AH12" s="542" t="s">
        <v>137</v>
      </c>
      <c r="AI12" s="543"/>
      <c r="AJ12" s="543"/>
      <c r="AK12" s="543"/>
      <c r="AL12" s="545"/>
      <c r="AM12" s="478" t="s">
        <v>138</v>
      </c>
      <c r="AN12" s="393"/>
      <c r="AO12" s="393"/>
      <c r="AP12" s="393"/>
      <c r="AQ12" s="393"/>
      <c r="AR12" s="393"/>
      <c r="AS12" s="393"/>
      <c r="AT12" s="394"/>
      <c r="AU12" s="466" t="s">
        <v>98</v>
      </c>
      <c r="AV12" s="467"/>
      <c r="AW12" s="467"/>
      <c r="AX12" s="467"/>
      <c r="AY12" s="399" t="s">
        <v>139</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2" t="s">
        <v>141</v>
      </c>
      <c r="CU12" s="523"/>
      <c r="CV12" s="523"/>
      <c r="CW12" s="523"/>
      <c r="CX12" s="523"/>
      <c r="CY12" s="523"/>
      <c r="CZ12" s="523"/>
      <c r="DA12" s="524"/>
      <c r="DB12" s="522" t="s">
        <v>132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142</v>
      </c>
      <c r="N13" s="510"/>
      <c r="O13" s="510"/>
      <c r="P13" s="510"/>
      <c r="Q13" s="511"/>
      <c r="R13" s="512">
        <v>2942</v>
      </c>
      <c r="S13" s="513"/>
      <c r="T13" s="513"/>
      <c r="U13" s="513"/>
      <c r="V13" s="514"/>
      <c r="W13" s="500" t="s">
        <v>143</v>
      </c>
      <c r="X13" s="442"/>
      <c r="Y13" s="442"/>
      <c r="Z13" s="442"/>
      <c r="AA13" s="442"/>
      <c r="AB13" s="443"/>
      <c r="AC13" s="395">
        <v>112</v>
      </c>
      <c r="AD13" s="396"/>
      <c r="AE13" s="396"/>
      <c r="AF13" s="396"/>
      <c r="AG13" s="397"/>
      <c r="AH13" s="395">
        <v>105</v>
      </c>
      <c r="AI13" s="396"/>
      <c r="AJ13" s="396"/>
      <c r="AK13" s="396"/>
      <c r="AL13" s="398"/>
      <c r="AM13" s="478" t="s">
        <v>144</v>
      </c>
      <c r="AN13" s="393"/>
      <c r="AO13" s="393"/>
      <c r="AP13" s="393"/>
      <c r="AQ13" s="393"/>
      <c r="AR13" s="393"/>
      <c r="AS13" s="393"/>
      <c r="AT13" s="394"/>
      <c r="AU13" s="466" t="s">
        <v>145</v>
      </c>
      <c r="AV13" s="467"/>
      <c r="AW13" s="467"/>
      <c r="AX13" s="467"/>
      <c r="AY13" s="399" t="s">
        <v>146</v>
      </c>
      <c r="AZ13" s="400"/>
      <c r="BA13" s="400"/>
      <c r="BB13" s="400"/>
      <c r="BC13" s="400"/>
      <c r="BD13" s="400"/>
      <c r="BE13" s="400"/>
      <c r="BF13" s="400"/>
      <c r="BG13" s="400"/>
      <c r="BH13" s="400"/>
      <c r="BI13" s="400"/>
      <c r="BJ13" s="400"/>
      <c r="BK13" s="400"/>
      <c r="BL13" s="400"/>
      <c r="BM13" s="401"/>
      <c r="BN13" s="419">
        <v>194430</v>
      </c>
      <c r="BO13" s="420"/>
      <c r="BP13" s="420"/>
      <c r="BQ13" s="420"/>
      <c r="BR13" s="420"/>
      <c r="BS13" s="420"/>
      <c r="BT13" s="420"/>
      <c r="BU13" s="421"/>
      <c r="BV13" s="419">
        <v>351129</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7.9</v>
      </c>
      <c r="CU13" s="390"/>
      <c r="CV13" s="390"/>
      <c r="CW13" s="390"/>
      <c r="CX13" s="390"/>
      <c r="CY13" s="390"/>
      <c r="CZ13" s="390"/>
      <c r="DA13" s="391"/>
      <c r="DB13" s="389">
        <v>7.9</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148</v>
      </c>
      <c r="M14" s="546"/>
      <c r="N14" s="546"/>
      <c r="O14" s="546"/>
      <c r="P14" s="546"/>
      <c r="Q14" s="547"/>
      <c r="R14" s="512">
        <v>3050</v>
      </c>
      <c r="S14" s="513"/>
      <c r="T14" s="513"/>
      <c r="U14" s="513"/>
      <c r="V14" s="514"/>
      <c r="W14" s="515"/>
      <c r="X14" s="445"/>
      <c r="Y14" s="445"/>
      <c r="Z14" s="445"/>
      <c r="AA14" s="445"/>
      <c r="AB14" s="446"/>
      <c r="AC14" s="505">
        <v>8.3000000000000007</v>
      </c>
      <c r="AD14" s="506"/>
      <c r="AE14" s="506"/>
      <c r="AF14" s="506"/>
      <c r="AG14" s="507"/>
      <c r="AH14" s="505">
        <v>7.5</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6" t="s">
        <v>141</v>
      </c>
      <c r="CU14" s="517"/>
      <c r="CV14" s="517"/>
      <c r="CW14" s="517"/>
      <c r="CX14" s="517"/>
      <c r="CY14" s="517"/>
      <c r="CZ14" s="517"/>
      <c r="DA14" s="518"/>
      <c r="DB14" s="516" t="s">
        <v>132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150</v>
      </c>
      <c r="N15" s="510"/>
      <c r="O15" s="510"/>
      <c r="P15" s="510"/>
      <c r="Q15" s="511"/>
      <c r="R15" s="512">
        <v>3034</v>
      </c>
      <c r="S15" s="513"/>
      <c r="T15" s="513"/>
      <c r="U15" s="513"/>
      <c r="V15" s="514"/>
      <c r="W15" s="500" t="s">
        <v>151</v>
      </c>
      <c r="X15" s="442"/>
      <c r="Y15" s="442"/>
      <c r="Z15" s="442"/>
      <c r="AA15" s="442"/>
      <c r="AB15" s="443"/>
      <c r="AC15" s="395">
        <v>280</v>
      </c>
      <c r="AD15" s="396"/>
      <c r="AE15" s="396"/>
      <c r="AF15" s="396"/>
      <c r="AG15" s="397"/>
      <c r="AH15" s="395">
        <v>298</v>
      </c>
      <c r="AI15" s="396"/>
      <c r="AJ15" s="396"/>
      <c r="AK15" s="396"/>
      <c r="AL15" s="398"/>
      <c r="AM15" s="478"/>
      <c r="AN15" s="393"/>
      <c r="AO15" s="393"/>
      <c r="AP15" s="393"/>
      <c r="AQ15" s="393"/>
      <c r="AR15" s="393"/>
      <c r="AS15" s="393"/>
      <c r="AT15" s="394"/>
      <c r="AU15" s="466"/>
      <c r="AV15" s="467"/>
      <c r="AW15" s="467"/>
      <c r="AX15" s="467"/>
      <c r="AY15" s="411" t="s">
        <v>152</v>
      </c>
      <c r="AZ15" s="412"/>
      <c r="BA15" s="412"/>
      <c r="BB15" s="412"/>
      <c r="BC15" s="412"/>
      <c r="BD15" s="412"/>
      <c r="BE15" s="412"/>
      <c r="BF15" s="412"/>
      <c r="BG15" s="412"/>
      <c r="BH15" s="412"/>
      <c r="BI15" s="412"/>
      <c r="BJ15" s="412"/>
      <c r="BK15" s="412"/>
      <c r="BL15" s="412"/>
      <c r="BM15" s="413"/>
      <c r="BN15" s="414">
        <v>777634</v>
      </c>
      <c r="BO15" s="415"/>
      <c r="BP15" s="415"/>
      <c r="BQ15" s="415"/>
      <c r="BR15" s="415"/>
      <c r="BS15" s="415"/>
      <c r="BT15" s="415"/>
      <c r="BU15" s="416"/>
      <c r="BV15" s="414">
        <v>727514</v>
      </c>
      <c r="BW15" s="415"/>
      <c r="BX15" s="415"/>
      <c r="BY15" s="415"/>
      <c r="BZ15" s="415"/>
      <c r="CA15" s="415"/>
      <c r="CB15" s="415"/>
      <c r="CC15" s="416"/>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154</v>
      </c>
      <c r="M16" s="503"/>
      <c r="N16" s="503"/>
      <c r="O16" s="503"/>
      <c r="P16" s="503"/>
      <c r="Q16" s="504"/>
      <c r="R16" s="497" t="s">
        <v>155</v>
      </c>
      <c r="S16" s="498"/>
      <c r="T16" s="498"/>
      <c r="U16" s="498"/>
      <c r="V16" s="499"/>
      <c r="W16" s="515"/>
      <c r="X16" s="445"/>
      <c r="Y16" s="445"/>
      <c r="Z16" s="445"/>
      <c r="AA16" s="445"/>
      <c r="AB16" s="446"/>
      <c r="AC16" s="505">
        <v>20.8</v>
      </c>
      <c r="AD16" s="506"/>
      <c r="AE16" s="506"/>
      <c r="AF16" s="506"/>
      <c r="AG16" s="507"/>
      <c r="AH16" s="505">
        <v>21.2</v>
      </c>
      <c r="AI16" s="506"/>
      <c r="AJ16" s="506"/>
      <c r="AK16" s="506"/>
      <c r="AL16" s="508"/>
      <c r="AM16" s="478"/>
      <c r="AN16" s="393"/>
      <c r="AO16" s="393"/>
      <c r="AP16" s="393"/>
      <c r="AQ16" s="393"/>
      <c r="AR16" s="393"/>
      <c r="AS16" s="393"/>
      <c r="AT16" s="394"/>
      <c r="AU16" s="466"/>
      <c r="AV16" s="467"/>
      <c r="AW16" s="467"/>
      <c r="AX16" s="467"/>
      <c r="AY16" s="399" t="s">
        <v>156</v>
      </c>
      <c r="AZ16" s="400"/>
      <c r="BA16" s="400"/>
      <c r="BB16" s="400"/>
      <c r="BC16" s="400"/>
      <c r="BD16" s="400"/>
      <c r="BE16" s="400"/>
      <c r="BF16" s="400"/>
      <c r="BG16" s="400"/>
      <c r="BH16" s="400"/>
      <c r="BI16" s="400"/>
      <c r="BJ16" s="400"/>
      <c r="BK16" s="400"/>
      <c r="BL16" s="400"/>
      <c r="BM16" s="401"/>
      <c r="BN16" s="419">
        <v>3343167</v>
      </c>
      <c r="BO16" s="420"/>
      <c r="BP16" s="420"/>
      <c r="BQ16" s="420"/>
      <c r="BR16" s="420"/>
      <c r="BS16" s="420"/>
      <c r="BT16" s="420"/>
      <c r="BU16" s="421"/>
      <c r="BV16" s="419">
        <v>3321144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157</v>
      </c>
      <c r="N17" s="495"/>
      <c r="O17" s="495"/>
      <c r="P17" s="495"/>
      <c r="Q17" s="496"/>
      <c r="R17" s="497" t="s">
        <v>155</v>
      </c>
      <c r="S17" s="498"/>
      <c r="T17" s="498"/>
      <c r="U17" s="498"/>
      <c r="V17" s="499"/>
      <c r="W17" s="500" t="s">
        <v>158</v>
      </c>
      <c r="X17" s="442"/>
      <c r="Y17" s="442"/>
      <c r="Z17" s="442"/>
      <c r="AA17" s="442"/>
      <c r="AB17" s="443"/>
      <c r="AC17" s="395">
        <v>956</v>
      </c>
      <c r="AD17" s="396"/>
      <c r="AE17" s="396"/>
      <c r="AF17" s="396"/>
      <c r="AG17" s="397"/>
      <c r="AH17" s="395">
        <v>1005</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964765</v>
      </c>
      <c r="BO17" s="420"/>
      <c r="BP17" s="420"/>
      <c r="BQ17" s="420"/>
      <c r="BR17" s="420"/>
      <c r="BS17" s="420"/>
      <c r="BT17" s="420"/>
      <c r="BU17" s="421"/>
      <c r="BV17" s="419">
        <v>906118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672.38</v>
      </c>
      <c r="M18" s="474"/>
      <c r="N18" s="474"/>
      <c r="O18" s="474"/>
      <c r="P18" s="474"/>
      <c r="Q18" s="474"/>
      <c r="R18" s="475"/>
      <c r="S18" s="475"/>
      <c r="T18" s="475"/>
      <c r="U18" s="475"/>
      <c r="V18" s="476"/>
      <c r="W18" s="490"/>
      <c r="X18" s="491"/>
      <c r="Y18" s="491"/>
      <c r="Z18" s="491"/>
      <c r="AA18" s="491"/>
      <c r="AB18" s="501"/>
      <c r="AC18" s="383">
        <v>70.900000000000006</v>
      </c>
      <c r="AD18" s="384"/>
      <c r="AE18" s="384"/>
      <c r="AF18" s="384"/>
      <c r="AG18" s="477"/>
      <c r="AH18" s="383">
        <v>71.400000000000006</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3010074</v>
      </c>
      <c r="BO18" s="420"/>
      <c r="BP18" s="420"/>
      <c r="BQ18" s="420"/>
      <c r="BR18" s="420"/>
      <c r="BS18" s="420"/>
      <c r="BT18" s="420"/>
      <c r="BU18" s="421"/>
      <c r="BV18" s="419">
        <v>3028203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4419805</v>
      </c>
      <c r="BO19" s="420"/>
      <c r="BP19" s="420"/>
      <c r="BQ19" s="420"/>
      <c r="BR19" s="420"/>
      <c r="BS19" s="420"/>
      <c r="BT19" s="420"/>
      <c r="BU19" s="421"/>
      <c r="BV19" s="419">
        <v>4235592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1410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6317138</v>
      </c>
      <c r="BO22" s="415"/>
      <c r="BP22" s="415"/>
      <c r="BQ22" s="415"/>
      <c r="BR22" s="415"/>
      <c r="BS22" s="415"/>
      <c r="BT22" s="415"/>
      <c r="BU22" s="416"/>
      <c r="BV22" s="414">
        <v>6624395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6163838</v>
      </c>
      <c r="BO23" s="420"/>
      <c r="BP23" s="420"/>
      <c r="BQ23" s="420"/>
      <c r="BR23" s="420"/>
      <c r="BS23" s="420"/>
      <c r="BT23" s="420"/>
      <c r="BU23" s="421"/>
      <c r="BV23" s="419">
        <v>6471095</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6750</v>
      </c>
      <c r="R24" s="396"/>
      <c r="S24" s="396"/>
      <c r="T24" s="396"/>
      <c r="U24" s="396"/>
      <c r="V24" s="397"/>
      <c r="W24" s="454"/>
      <c r="X24" s="436"/>
      <c r="Y24" s="437"/>
      <c r="Z24" s="392" t="s">
        <v>175</v>
      </c>
      <c r="AA24" s="393"/>
      <c r="AB24" s="393"/>
      <c r="AC24" s="393"/>
      <c r="AD24" s="393"/>
      <c r="AE24" s="393"/>
      <c r="AF24" s="393"/>
      <c r="AG24" s="394"/>
      <c r="AH24" s="395">
        <v>94</v>
      </c>
      <c r="AI24" s="396"/>
      <c r="AJ24" s="396"/>
      <c r="AK24" s="396"/>
      <c r="AL24" s="397"/>
      <c r="AM24" s="395">
        <v>255774</v>
      </c>
      <c r="AN24" s="396"/>
      <c r="AO24" s="396"/>
      <c r="AP24" s="396"/>
      <c r="AQ24" s="396"/>
      <c r="AR24" s="397"/>
      <c r="AS24" s="395">
        <v>2721</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4565305</v>
      </c>
      <c r="BO24" s="420"/>
      <c r="BP24" s="420"/>
      <c r="BQ24" s="420"/>
      <c r="BR24" s="420"/>
      <c r="BS24" s="420"/>
      <c r="BT24" s="420"/>
      <c r="BU24" s="421"/>
      <c r="BV24" s="419">
        <v>4699867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5900</v>
      </c>
      <c r="R25" s="396"/>
      <c r="S25" s="396"/>
      <c r="T25" s="396"/>
      <c r="U25" s="396"/>
      <c r="V25" s="397"/>
      <c r="W25" s="454"/>
      <c r="X25" s="436"/>
      <c r="Y25" s="437"/>
      <c r="Z25" s="392" t="s">
        <v>178</v>
      </c>
      <c r="AA25" s="393"/>
      <c r="AB25" s="393"/>
      <c r="AC25" s="393"/>
      <c r="AD25" s="393"/>
      <c r="AE25" s="393"/>
      <c r="AF25" s="393"/>
      <c r="AG25" s="394"/>
      <c r="AH25" s="395" t="s">
        <v>179</v>
      </c>
      <c r="AI25" s="396"/>
      <c r="AJ25" s="396"/>
      <c r="AK25" s="396"/>
      <c r="AL25" s="397"/>
      <c r="AM25" s="395" t="s">
        <v>132</v>
      </c>
      <c r="AN25" s="396"/>
      <c r="AO25" s="396"/>
      <c r="AP25" s="396"/>
      <c r="AQ25" s="396"/>
      <c r="AR25" s="397"/>
      <c r="AS25" s="395" t="s">
        <v>132</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473530</v>
      </c>
      <c r="BO25" s="415"/>
      <c r="BP25" s="415"/>
      <c r="BQ25" s="415"/>
      <c r="BR25" s="415"/>
      <c r="BS25" s="415"/>
      <c r="BT25" s="415"/>
      <c r="BU25" s="416"/>
      <c r="BV25" s="414">
        <v>275435</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5400</v>
      </c>
      <c r="R26" s="396"/>
      <c r="S26" s="396"/>
      <c r="T26" s="396"/>
      <c r="U26" s="396"/>
      <c r="V26" s="397"/>
      <c r="W26" s="454"/>
      <c r="X26" s="436"/>
      <c r="Y26" s="437"/>
      <c r="Z26" s="392" t="s">
        <v>182</v>
      </c>
      <c r="AA26" s="430"/>
      <c r="AB26" s="430"/>
      <c r="AC26" s="430"/>
      <c r="AD26" s="430"/>
      <c r="AE26" s="430"/>
      <c r="AF26" s="430"/>
      <c r="AG26" s="431"/>
      <c r="AH26" s="395">
        <v>9</v>
      </c>
      <c r="AI26" s="396"/>
      <c r="AJ26" s="396"/>
      <c r="AK26" s="396"/>
      <c r="AL26" s="397"/>
      <c r="AM26" s="395">
        <v>22644</v>
      </c>
      <c r="AN26" s="396"/>
      <c r="AO26" s="396"/>
      <c r="AP26" s="396"/>
      <c r="AQ26" s="396"/>
      <c r="AR26" s="397"/>
      <c r="AS26" s="395">
        <v>2516</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132</v>
      </c>
      <c r="BO26" s="420"/>
      <c r="BP26" s="420"/>
      <c r="BQ26" s="420"/>
      <c r="BR26" s="420"/>
      <c r="BS26" s="420"/>
      <c r="BT26" s="420"/>
      <c r="BU26" s="421"/>
      <c r="BV26" s="419" t="s">
        <v>132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2800</v>
      </c>
      <c r="R27" s="396"/>
      <c r="S27" s="396"/>
      <c r="T27" s="396"/>
      <c r="U27" s="396"/>
      <c r="V27" s="397"/>
      <c r="W27" s="454"/>
      <c r="X27" s="436"/>
      <c r="Y27" s="437"/>
      <c r="Z27" s="392" t="s">
        <v>185</v>
      </c>
      <c r="AA27" s="393"/>
      <c r="AB27" s="393"/>
      <c r="AC27" s="393"/>
      <c r="AD27" s="393"/>
      <c r="AE27" s="393"/>
      <c r="AF27" s="393"/>
      <c r="AG27" s="394"/>
      <c r="AH27" s="395" t="s">
        <v>132</v>
      </c>
      <c r="AI27" s="396"/>
      <c r="AJ27" s="396"/>
      <c r="AK27" s="396"/>
      <c r="AL27" s="397"/>
      <c r="AM27" s="395" t="s">
        <v>132</v>
      </c>
      <c r="AN27" s="396"/>
      <c r="AO27" s="396"/>
      <c r="AP27" s="396"/>
      <c r="AQ27" s="396"/>
      <c r="AR27" s="397"/>
      <c r="AS27" s="395" t="s">
        <v>132</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84851</v>
      </c>
      <c r="BO27" s="423"/>
      <c r="BP27" s="423"/>
      <c r="BQ27" s="423"/>
      <c r="BR27" s="423"/>
      <c r="BS27" s="423"/>
      <c r="BT27" s="423"/>
      <c r="BU27" s="424"/>
      <c r="BV27" s="422">
        <v>84849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2350</v>
      </c>
      <c r="R28" s="396"/>
      <c r="S28" s="396"/>
      <c r="T28" s="396"/>
      <c r="U28" s="396"/>
      <c r="V28" s="397"/>
      <c r="W28" s="454"/>
      <c r="X28" s="436"/>
      <c r="Y28" s="437"/>
      <c r="Z28" s="392" t="s">
        <v>188</v>
      </c>
      <c r="AA28" s="393"/>
      <c r="AB28" s="393"/>
      <c r="AC28" s="393"/>
      <c r="AD28" s="393"/>
      <c r="AE28" s="393"/>
      <c r="AF28" s="393"/>
      <c r="AG28" s="394"/>
      <c r="AH28" s="395" t="s">
        <v>132</v>
      </c>
      <c r="AI28" s="396"/>
      <c r="AJ28" s="396"/>
      <c r="AK28" s="396"/>
      <c r="AL28" s="397"/>
      <c r="AM28" s="395" t="s">
        <v>132</v>
      </c>
      <c r="AN28" s="396"/>
      <c r="AO28" s="396"/>
      <c r="AP28" s="396"/>
      <c r="AQ28" s="396"/>
      <c r="AR28" s="397"/>
      <c r="AS28" s="395" t="s">
        <v>132</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1676080</v>
      </c>
      <c r="BO28" s="415"/>
      <c r="BP28" s="415"/>
      <c r="BQ28" s="415"/>
      <c r="BR28" s="415"/>
      <c r="BS28" s="415"/>
      <c r="BT28" s="415"/>
      <c r="BU28" s="416"/>
      <c r="BV28" s="414">
        <v>1375811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7</v>
      </c>
      <c r="M29" s="396"/>
      <c r="N29" s="396"/>
      <c r="O29" s="396"/>
      <c r="P29" s="397"/>
      <c r="Q29" s="395">
        <v>2150</v>
      </c>
      <c r="R29" s="396"/>
      <c r="S29" s="396"/>
      <c r="T29" s="396"/>
      <c r="U29" s="396"/>
      <c r="V29" s="397"/>
      <c r="W29" s="455"/>
      <c r="X29" s="456"/>
      <c r="Y29" s="457"/>
      <c r="Z29" s="392" t="s">
        <v>191</v>
      </c>
      <c r="AA29" s="393"/>
      <c r="AB29" s="393"/>
      <c r="AC29" s="393"/>
      <c r="AD29" s="393"/>
      <c r="AE29" s="393"/>
      <c r="AF29" s="393"/>
      <c r="AG29" s="394"/>
      <c r="AH29" s="395">
        <v>94</v>
      </c>
      <c r="AI29" s="396"/>
      <c r="AJ29" s="396"/>
      <c r="AK29" s="396"/>
      <c r="AL29" s="397"/>
      <c r="AM29" s="395">
        <v>255774</v>
      </c>
      <c r="AN29" s="396"/>
      <c r="AO29" s="396"/>
      <c r="AP29" s="396"/>
      <c r="AQ29" s="396"/>
      <c r="AR29" s="397"/>
      <c r="AS29" s="395">
        <v>2721</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655607</v>
      </c>
      <c r="BO29" s="420"/>
      <c r="BP29" s="420"/>
      <c r="BQ29" s="420"/>
      <c r="BR29" s="420"/>
      <c r="BS29" s="420"/>
      <c r="BT29" s="420"/>
      <c r="BU29" s="421"/>
      <c r="BV29" s="419">
        <v>655488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91.4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3724788</v>
      </c>
      <c r="BO30" s="423"/>
      <c r="BP30" s="423"/>
      <c r="BQ30" s="423"/>
      <c r="BR30" s="423"/>
      <c r="BS30" s="423"/>
      <c r="BT30" s="423"/>
      <c r="BU30" s="424"/>
      <c r="BV30" s="422">
        <v>3562188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奈良県市町村総合事務組合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貯木場等維持管理事業特別会計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十津川温泉事業特別会計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奈良広域水質検査センター組合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国民健康保険診療所事業特別会計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IF('各会計、関係団体の財政状況及び健全化判断比率'!B34="","",'各会計、関係団体の財政状況及び健全化判断比率'!B34)</f>
        <v>湯泉地温泉事業特別会計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奈良県後期高齢者医療広域連合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介護保険事業特別会計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奈良県広域消防組合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南和広域医療企業団</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xQ5Xdu2JwItZQcitz/MGmt6C86TQjL7a7FRJ8FzF+dxftvOQuMrvHgH4rgZWAzXJGnEFaDxXK4cGi1pMyKwxg==" saltValue="vNd7KVN5k5JqQbuPhf0P4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1" t="s">
        <v>576</v>
      </c>
      <c r="D34" s="1151"/>
      <c r="E34" s="1152"/>
      <c r="F34" s="32">
        <v>3.26</v>
      </c>
      <c r="G34" s="33">
        <v>2.37</v>
      </c>
      <c r="H34" s="33">
        <v>1.95</v>
      </c>
      <c r="I34" s="33">
        <v>11.5</v>
      </c>
      <c r="J34" s="34">
        <v>8.73</v>
      </c>
      <c r="K34" s="22"/>
      <c r="L34" s="22"/>
      <c r="M34" s="22"/>
      <c r="N34" s="22"/>
      <c r="O34" s="22"/>
      <c r="P34" s="22"/>
    </row>
    <row r="35" spans="1:16" ht="39" customHeight="1" x14ac:dyDescent="0.15">
      <c r="A35" s="22"/>
      <c r="B35" s="35"/>
      <c r="C35" s="1145" t="s">
        <v>577</v>
      </c>
      <c r="D35" s="1146"/>
      <c r="E35" s="1147"/>
      <c r="F35" s="36">
        <v>0.23</v>
      </c>
      <c r="G35" s="37">
        <v>0.05</v>
      </c>
      <c r="H35" s="37">
        <v>0</v>
      </c>
      <c r="I35" s="37">
        <v>0.31</v>
      </c>
      <c r="J35" s="38">
        <v>0.82</v>
      </c>
      <c r="K35" s="22"/>
      <c r="L35" s="22"/>
      <c r="M35" s="22"/>
      <c r="N35" s="22"/>
      <c r="O35" s="22"/>
      <c r="P35" s="22"/>
    </row>
    <row r="36" spans="1:16" ht="39" customHeight="1" x14ac:dyDescent="0.15">
      <c r="A36" s="22"/>
      <c r="B36" s="35"/>
      <c r="C36" s="1145" t="s">
        <v>578</v>
      </c>
      <c r="D36" s="1146"/>
      <c r="E36" s="1147"/>
      <c r="F36" s="36">
        <v>0</v>
      </c>
      <c r="G36" s="37">
        <v>0.04</v>
      </c>
      <c r="H36" s="37">
        <v>0.18</v>
      </c>
      <c r="I36" s="37">
        <v>0.06</v>
      </c>
      <c r="J36" s="38">
        <v>0.1</v>
      </c>
      <c r="K36" s="22"/>
      <c r="L36" s="22"/>
      <c r="M36" s="22"/>
      <c r="N36" s="22"/>
      <c r="O36" s="22"/>
      <c r="P36" s="22"/>
    </row>
    <row r="37" spans="1:16" ht="39" customHeight="1" x14ac:dyDescent="0.15">
      <c r="A37" s="22"/>
      <c r="B37" s="35"/>
      <c r="C37" s="1145" t="s">
        <v>579</v>
      </c>
      <c r="D37" s="1146"/>
      <c r="E37" s="1147"/>
      <c r="F37" s="36">
        <v>0.24</v>
      </c>
      <c r="G37" s="37">
        <v>0.03</v>
      </c>
      <c r="H37" s="37">
        <v>0.03</v>
      </c>
      <c r="I37" s="37">
        <v>0</v>
      </c>
      <c r="J37" s="38">
        <v>0</v>
      </c>
      <c r="K37" s="22"/>
      <c r="L37" s="22"/>
      <c r="M37" s="22"/>
      <c r="N37" s="22"/>
      <c r="O37" s="22"/>
      <c r="P37" s="22"/>
    </row>
    <row r="38" spans="1:16" ht="39" customHeight="1" x14ac:dyDescent="0.15">
      <c r="A38" s="22"/>
      <c r="B38" s="35"/>
      <c r="C38" s="1145" t="s">
        <v>580</v>
      </c>
      <c r="D38" s="1146"/>
      <c r="E38" s="1147"/>
      <c r="F38" s="36">
        <v>0</v>
      </c>
      <c r="G38" s="37">
        <v>0</v>
      </c>
      <c r="H38" s="37">
        <v>0</v>
      </c>
      <c r="I38" s="37">
        <v>0</v>
      </c>
      <c r="J38" s="38">
        <v>0</v>
      </c>
      <c r="K38" s="22"/>
      <c r="L38" s="22"/>
      <c r="M38" s="22"/>
      <c r="N38" s="22"/>
      <c r="O38" s="22"/>
      <c r="P38" s="22"/>
    </row>
    <row r="39" spans="1:16" ht="39" customHeight="1" x14ac:dyDescent="0.15">
      <c r="A39" s="22"/>
      <c r="B39" s="35"/>
      <c r="C39" s="1145" t="s">
        <v>581</v>
      </c>
      <c r="D39" s="1146"/>
      <c r="E39" s="1147"/>
      <c r="F39" s="36">
        <v>7.0000000000000007E-2</v>
      </c>
      <c r="G39" s="37">
        <v>0</v>
      </c>
      <c r="H39" s="37">
        <v>0.01</v>
      </c>
      <c r="I39" s="37">
        <v>0</v>
      </c>
      <c r="J39" s="38">
        <v>0</v>
      </c>
      <c r="K39" s="22"/>
      <c r="L39" s="22"/>
      <c r="M39" s="22"/>
      <c r="N39" s="22"/>
      <c r="O39" s="22"/>
      <c r="P39" s="22"/>
    </row>
    <row r="40" spans="1:16" ht="39" customHeight="1" x14ac:dyDescent="0.15">
      <c r="A40" s="22"/>
      <c r="B40" s="35"/>
      <c r="C40" s="1145" t="s">
        <v>582</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584</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585</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n3ViDMstnlXj5JadC9neAFPc8RiNxbVqmzZ8EmJ7ulz7B5ITCkBbh/JPmt1Gwn7NlP4P2n7C3z5Z/hlXHnNuw==" saltValue="0btOtlHK09URXNVpYemx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686</v>
      </c>
      <c r="L45" s="60">
        <v>678</v>
      </c>
      <c r="M45" s="60">
        <v>678</v>
      </c>
      <c r="N45" s="60">
        <v>715</v>
      </c>
      <c r="O45" s="61">
        <v>744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15">
      <c r="A48" s="48"/>
      <c r="B48" s="1178"/>
      <c r="C48" s="1179"/>
      <c r="D48" s="62"/>
      <c r="E48" s="1155" t="s">
        <v>15</v>
      </c>
      <c r="F48" s="1155"/>
      <c r="G48" s="1155"/>
      <c r="H48" s="1155"/>
      <c r="I48" s="1155"/>
      <c r="J48" s="1156"/>
      <c r="K48" s="63">
        <v>114</v>
      </c>
      <c r="L48" s="64">
        <v>124</v>
      </c>
      <c r="M48" s="64">
        <v>141</v>
      </c>
      <c r="N48" s="64">
        <v>157</v>
      </c>
      <c r="O48" s="65">
        <v>155</v>
      </c>
      <c r="P48" s="48"/>
      <c r="Q48" s="48"/>
      <c r="R48" s="48"/>
      <c r="S48" s="48"/>
      <c r="T48" s="48"/>
      <c r="U48" s="48"/>
    </row>
    <row r="49" spans="1:21" ht="30.75" customHeight="1" x14ac:dyDescent="0.15">
      <c r="A49" s="48"/>
      <c r="B49" s="1178"/>
      <c r="C49" s="1179"/>
      <c r="D49" s="62"/>
      <c r="E49" s="1155" t="s">
        <v>16</v>
      </c>
      <c r="F49" s="1155"/>
      <c r="G49" s="1155"/>
      <c r="H49" s="1155"/>
      <c r="I49" s="1155"/>
      <c r="J49" s="1156"/>
      <c r="K49" s="63">
        <v>27</v>
      </c>
      <c r="L49" s="64">
        <v>28</v>
      </c>
      <c r="M49" s="64">
        <v>30</v>
      </c>
      <c r="N49" s="64">
        <v>19</v>
      </c>
      <c r="O49" s="65">
        <v>10</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526</v>
      </c>
      <c r="L50" s="64" t="s">
        <v>526</v>
      </c>
      <c r="M50" s="64" t="s">
        <v>526</v>
      </c>
      <c r="N50" s="64" t="s">
        <v>526</v>
      </c>
      <c r="O50" s="65" t="s">
        <v>526</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526</v>
      </c>
      <c r="L51" s="64" t="s">
        <v>526</v>
      </c>
      <c r="M51" s="64" t="s">
        <v>526</v>
      </c>
      <c r="N51" s="64" t="s">
        <v>526</v>
      </c>
      <c r="O51" s="65" t="s">
        <v>526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617</v>
      </c>
      <c r="L52" s="64">
        <v>610</v>
      </c>
      <c r="M52" s="64">
        <v>639</v>
      </c>
      <c r="N52" s="64">
        <v>661</v>
      </c>
      <c r="O52" s="65">
        <v>664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210</v>
      </c>
      <c r="L53" s="69">
        <v>220</v>
      </c>
      <c r="M53" s="69">
        <v>210</v>
      </c>
      <c r="N53" s="69">
        <v>230</v>
      </c>
      <c r="O53" s="70">
        <v>245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BIXY9kG7m4DmR6eQwUGLJ6/rN2eUfD6M+sJ/c41/LIrMVuVOaOAM2CKY5jyKVpsuYbDTQohmb9UCsF32ZHkyg==" saltValue="WySpUOiZ5OhEOqlk/D6yH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96" t="s">
        <v>32</v>
      </c>
      <c r="C41" s="1197"/>
      <c r="D41" s="105"/>
      <c r="E41" s="1198" t="s">
        <v>33</v>
      </c>
      <c r="F41" s="1198"/>
      <c r="G41" s="1198"/>
      <c r="H41" s="1199"/>
      <c r="I41" s="355">
        <v>6736</v>
      </c>
      <c r="J41" s="356">
        <v>6638</v>
      </c>
      <c r="K41" s="356">
        <v>6515</v>
      </c>
      <c r="L41" s="356">
        <v>6624</v>
      </c>
      <c r="M41" s="357">
        <v>6317</v>
      </c>
    </row>
    <row r="42" spans="2:13" ht="27.75" customHeight="1" x14ac:dyDescent="0.15">
      <c r="B42" s="1186"/>
      <c r="C42" s="1187"/>
      <c r="D42" s="106"/>
      <c r="E42" s="1190" t="s">
        <v>34</v>
      </c>
      <c r="F42" s="1190"/>
      <c r="G42" s="1190"/>
      <c r="H42" s="1191"/>
      <c r="I42" s="358" t="s">
        <v>526</v>
      </c>
      <c r="J42" s="359" t="s">
        <v>526</v>
      </c>
      <c r="K42" s="359" t="s">
        <v>526</v>
      </c>
      <c r="L42" s="359" t="s">
        <v>526</v>
      </c>
      <c r="M42" s="360" t="s">
        <v>526</v>
      </c>
    </row>
    <row r="43" spans="2:13" ht="27.75" customHeight="1" x14ac:dyDescent="0.15">
      <c r="B43" s="1186"/>
      <c r="C43" s="1187"/>
      <c r="D43" s="106"/>
      <c r="E43" s="1190" t="s">
        <v>35</v>
      </c>
      <c r="F43" s="1190"/>
      <c r="G43" s="1190"/>
      <c r="H43" s="1191"/>
      <c r="I43" s="358">
        <v>1379</v>
      </c>
      <c r="J43" s="359">
        <v>1251</v>
      </c>
      <c r="K43" s="359">
        <v>1167</v>
      </c>
      <c r="L43" s="359">
        <v>1071</v>
      </c>
      <c r="M43" s="360">
        <v>947</v>
      </c>
    </row>
    <row r="44" spans="2:13" ht="27.75" customHeight="1" x14ac:dyDescent="0.15">
      <c r="B44" s="1186"/>
      <c r="C44" s="1187"/>
      <c r="D44" s="106"/>
      <c r="E44" s="1190" t="s">
        <v>36</v>
      </c>
      <c r="F44" s="1190"/>
      <c r="G44" s="1190"/>
      <c r="H44" s="1191"/>
      <c r="I44" s="358">
        <v>397</v>
      </c>
      <c r="J44" s="359">
        <v>315</v>
      </c>
      <c r="K44" s="359">
        <v>273</v>
      </c>
      <c r="L44" s="359">
        <v>259</v>
      </c>
      <c r="M44" s="360">
        <v>256</v>
      </c>
    </row>
    <row r="45" spans="2:13" ht="27.75" customHeight="1" x14ac:dyDescent="0.15">
      <c r="B45" s="1186"/>
      <c r="C45" s="1187"/>
      <c r="D45" s="106"/>
      <c r="E45" s="1190" t="s">
        <v>37</v>
      </c>
      <c r="F45" s="1190"/>
      <c r="G45" s="1190"/>
      <c r="H45" s="1191"/>
      <c r="I45" s="358">
        <v>1156</v>
      </c>
      <c r="J45" s="359">
        <v>1118</v>
      </c>
      <c r="K45" s="359">
        <v>1066</v>
      </c>
      <c r="L45" s="359">
        <v>989</v>
      </c>
      <c r="M45" s="360">
        <v>1038</v>
      </c>
    </row>
    <row r="46" spans="2:13" ht="27.75" customHeight="1" x14ac:dyDescent="0.15">
      <c r="B46" s="1186"/>
      <c r="C46" s="1187"/>
      <c r="D46" s="107"/>
      <c r="E46" s="1190" t="s">
        <v>38</v>
      </c>
      <c r="F46" s="1190"/>
      <c r="G46" s="1190"/>
      <c r="H46" s="1191"/>
      <c r="I46" s="358" t="s">
        <v>526</v>
      </c>
      <c r="J46" s="359" t="s">
        <v>526</v>
      </c>
      <c r="K46" s="359" t="s">
        <v>526</v>
      </c>
      <c r="L46" s="359" t="s">
        <v>526</v>
      </c>
      <c r="M46" s="360" t="s">
        <v>526</v>
      </c>
    </row>
    <row r="47" spans="2:13" ht="27.75" customHeight="1" x14ac:dyDescent="0.15">
      <c r="B47" s="1186"/>
      <c r="C47" s="1187"/>
      <c r="D47" s="108"/>
      <c r="E47" s="1200" t="s">
        <v>39</v>
      </c>
      <c r="F47" s="1201"/>
      <c r="G47" s="1201"/>
      <c r="H47" s="1202"/>
      <c r="I47" s="358" t="s">
        <v>526</v>
      </c>
      <c r="J47" s="359" t="s">
        <v>526</v>
      </c>
      <c r="K47" s="359" t="s">
        <v>526</v>
      </c>
      <c r="L47" s="359" t="s">
        <v>526</v>
      </c>
      <c r="M47" s="360" t="s">
        <v>526</v>
      </c>
    </row>
    <row r="48" spans="2:13" ht="27.75" customHeight="1" x14ac:dyDescent="0.15">
      <c r="B48" s="1186"/>
      <c r="C48" s="1187"/>
      <c r="D48" s="106"/>
      <c r="E48" s="1190" t="s">
        <v>40</v>
      </c>
      <c r="F48" s="1190"/>
      <c r="G48" s="1190"/>
      <c r="H48" s="1191"/>
      <c r="I48" s="358" t="s">
        <v>526</v>
      </c>
      <c r="J48" s="359" t="s">
        <v>526</v>
      </c>
      <c r="K48" s="359" t="s">
        <v>526</v>
      </c>
      <c r="L48" s="359" t="s">
        <v>526</v>
      </c>
      <c r="M48" s="360" t="s">
        <v>526</v>
      </c>
    </row>
    <row r="49" spans="2:13" ht="27.75" customHeight="1" x14ac:dyDescent="0.15">
      <c r="B49" s="1188"/>
      <c r="C49" s="1189"/>
      <c r="D49" s="106"/>
      <c r="E49" s="1190" t="s">
        <v>41</v>
      </c>
      <c r="F49" s="1190"/>
      <c r="G49" s="1190"/>
      <c r="H49" s="1191"/>
      <c r="I49" s="358" t="s">
        <v>526</v>
      </c>
      <c r="J49" s="359" t="s">
        <v>526</v>
      </c>
      <c r="K49" s="359" t="s">
        <v>526</v>
      </c>
      <c r="L49" s="359" t="s">
        <v>526</v>
      </c>
      <c r="M49" s="360" t="s">
        <v>526</v>
      </c>
    </row>
    <row r="50" spans="2:13" ht="27.75" customHeight="1" x14ac:dyDescent="0.15">
      <c r="B50" s="1184" t="s">
        <v>42</v>
      </c>
      <c r="C50" s="1185"/>
      <c r="D50" s="109"/>
      <c r="E50" s="1190" t="s">
        <v>43</v>
      </c>
      <c r="F50" s="1190"/>
      <c r="G50" s="1190"/>
      <c r="H50" s="1191"/>
      <c r="I50" s="358">
        <v>3554</v>
      </c>
      <c r="J50" s="359">
        <v>3310</v>
      </c>
      <c r="K50" s="359">
        <v>3299</v>
      </c>
      <c r="L50" s="359">
        <v>3306</v>
      </c>
      <c r="M50" s="360">
        <v>3726</v>
      </c>
    </row>
    <row r="51" spans="2:13" ht="27.75" customHeight="1" x14ac:dyDescent="0.15">
      <c r="B51" s="1186"/>
      <c r="C51" s="1187"/>
      <c r="D51" s="106"/>
      <c r="E51" s="1190" t="s">
        <v>44</v>
      </c>
      <c r="F51" s="1190"/>
      <c r="G51" s="1190"/>
      <c r="H51" s="1191"/>
      <c r="I51" s="358" t="s">
        <v>526</v>
      </c>
      <c r="J51" s="359" t="s">
        <v>526</v>
      </c>
      <c r="K51" s="359" t="s">
        <v>526</v>
      </c>
      <c r="L51" s="359" t="s">
        <v>526</v>
      </c>
      <c r="M51" s="360" t="s">
        <v>526</v>
      </c>
    </row>
    <row r="52" spans="2:13" ht="27.75" customHeight="1" x14ac:dyDescent="0.15">
      <c r="B52" s="1188"/>
      <c r="C52" s="1189"/>
      <c r="D52" s="106"/>
      <c r="E52" s="1190" t="s">
        <v>45</v>
      </c>
      <c r="F52" s="1190"/>
      <c r="G52" s="1190"/>
      <c r="H52" s="1191"/>
      <c r="I52" s="358">
        <v>5632</v>
      </c>
      <c r="J52" s="359">
        <v>5939</v>
      </c>
      <c r="K52" s="359">
        <v>5782</v>
      </c>
      <c r="L52" s="359">
        <v>5691</v>
      </c>
      <c r="M52" s="360">
        <v>5441</v>
      </c>
    </row>
    <row r="53" spans="2:13" ht="27.75" customHeight="1" thickBot="1" x14ac:dyDescent="0.2">
      <c r="B53" s="1192" t="s">
        <v>46</v>
      </c>
      <c r="C53" s="1193"/>
      <c r="D53" s="110"/>
      <c r="E53" s="1194" t="s">
        <v>47</v>
      </c>
      <c r="F53" s="1194"/>
      <c r="G53" s="1194"/>
      <c r="H53" s="1195"/>
      <c r="I53" s="361">
        <v>482</v>
      </c>
      <c r="J53" s="362">
        <v>71</v>
      </c>
      <c r="K53" s="362">
        <v>-60</v>
      </c>
      <c r="L53" s="362">
        <v>-53</v>
      </c>
      <c r="M53" s="363">
        <v>-608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ar16hUNeCZH/XVy3Nlg/vdnAIGQI7dkVxOBifG/i7uMWuVjaQqVq9li0r1oI71iuJUUsD/JVgwhpGqB750h5A==" saltValue="bp+Kbqvm6JWfmjsU2V2R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1" t="s">
        <v>50</v>
      </c>
      <c r="D55" s="1211"/>
      <c r="E55" s="1212"/>
      <c r="F55" s="122">
        <v>1375</v>
      </c>
      <c r="G55" s="122">
        <v>1376</v>
      </c>
      <c r="H55" s="123">
        <v>1676</v>
      </c>
    </row>
    <row r="56" spans="2:8" ht="52.5" customHeight="1" x14ac:dyDescent="0.15">
      <c r="B56" s="124"/>
      <c r="C56" s="1213" t="s">
        <v>51</v>
      </c>
      <c r="D56" s="1213"/>
      <c r="E56" s="1214"/>
      <c r="F56" s="125">
        <v>655</v>
      </c>
      <c r="G56" s="125">
        <v>655</v>
      </c>
      <c r="H56" s="126">
        <v>656</v>
      </c>
    </row>
    <row r="57" spans="2:8" ht="53.25" customHeight="1" x14ac:dyDescent="0.15">
      <c r="B57" s="124"/>
      <c r="C57" s="1215" t="s">
        <v>52</v>
      </c>
      <c r="D57" s="1215"/>
      <c r="E57" s="1216"/>
      <c r="F57" s="127">
        <v>3666</v>
      </c>
      <c r="G57" s="127">
        <v>3562</v>
      </c>
      <c r="H57" s="128">
        <v>3725</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5696</v>
      </c>
      <c r="G63" s="136">
        <v>5593</v>
      </c>
      <c r="H63" s="137">
        <v>6056</v>
      </c>
    </row>
    <row r="64" spans="2:8" x14ac:dyDescent="0.15"/>
  </sheetData>
  <sheetProtection algorithmName="SHA-512" hashValue="EE8yr5FSJtQDD/lww5lMSNwRaGQW8naeOXF36HiNAwpbsdzuXIr8hGINqNOt/unnOIwiOL/4X1J07ubp/PDRnA==" saltValue="eb8wkZX2JESXB6sFazd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565</v>
      </c>
      <c r="G2" s="151"/>
      <c r="H2" s="152"/>
    </row>
    <row r="3" spans="1:8" x14ac:dyDescent="0.15">
      <c r="A3" s="148" t="s">
        <v>558</v>
      </c>
      <c r="B3" s="153"/>
      <c r="C3" s="154"/>
      <c r="D3" s="155">
        <v>482625</v>
      </c>
      <c r="E3" s="156"/>
      <c r="F3" s="157">
        <v>289738</v>
      </c>
      <c r="G3" s="158"/>
      <c r="H3" s="159"/>
    </row>
    <row r="4" spans="1:8" x14ac:dyDescent="0.15">
      <c r="A4" s="160"/>
      <c r="B4" s="161"/>
      <c r="C4" s="162"/>
      <c r="D4" s="163">
        <v>276377</v>
      </c>
      <c r="E4" s="164"/>
      <c r="F4" s="165">
        <v>156238</v>
      </c>
      <c r="G4" s="166"/>
      <c r="H4" s="167"/>
    </row>
    <row r="5" spans="1:8" x14ac:dyDescent="0.15">
      <c r="A5" s="148" t="s">
        <v>560</v>
      </c>
      <c r="B5" s="153"/>
      <c r="C5" s="154"/>
      <c r="D5" s="155">
        <v>467712</v>
      </c>
      <c r="E5" s="156"/>
      <c r="F5" s="157">
        <v>316937</v>
      </c>
      <c r="G5" s="158"/>
      <c r="H5" s="159"/>
    </row>
    <row r="6" spans="1:8" x14ac:dyDescent="0.15">
      <c r="A6" s="160"/>
      <c r="B6" s="161"/>
      <c r="C6" s="162"/>
      <c r="D6" s="163">
        <v>326510</v>
      </c>
      <c r="E6" s="164"/>
      <c r="F6" s="165">
        <v>199150</v>
      </c>
      <c r="G6" s="166"/>
      <c r="H6" s="167"/>
    </row>
    <row r="7" spans="1:8" x14ac:dyDescent="0.15">
      <c r="A7" s="148" t="s">
        <v>561</v>
      </c>
      <c r="B7" s="153"/>
      <c r="C7" s="154"/>
      <c r="D7" s="155">
        <v>563526</v>
      </c>
      <c r="E7" s="156"/>
      <c r="F7" s="157">
        <v>332350</v>
      </c>
      <c r="G7" s="158"/>
      <c r="H7" s="159"/>
    </row>
    <row r="8" spans="1:8" x14ac:dyDescent="0.15">
      <c r="A8" s="160"/>
      <c r="B8" s="161"/>
      <c r="C8" s="162"/>
      <c r="D8" s="163">
        <v>332482</v>
      </c>
      <c r="E8" s="164"/>
      <c r="F8" s="165">
        <v>200453</v>
      </c>
      <c r="G8" s="166"/>
      <c r="H8" s="167"/>
    </row>
    <row r="9" spans="1:8" x14ac:dyDescent="0.15">
      <c r="A9" s="148" t="s">
        <v>562</v>
      </c>
      <c r="B9" s="153"/>
      <c r="C9" s="154"/>
      <c r="D9" s="155">
        <v>575554</v>
      </c>
      <c r="E9" s="156"/>
      <c r="F9" s="157">
        <v>362690</v>
      </c>
      <c r="G9" s="158"/>
      <c r="H9" s="159"/>
    </row>
    <row r="10" spans="1:8" x14ac:dyDescent="0.15">
      <c r="A10" s="160"/>
      <c r="B10" s="161"/>
      <c r="C10" s="162"/>
      <c r="D10" s="163">
        <v>402508</v>
      </c>
      <c r="E10" s="164"/>
      <c r="F10" s="165">
        <v>172580</v>
      </c>
      <c r="G10" s="166"/>
      <c r="H10" s="167"/>
    </row>
    <row r="11" spans="1:8" x14ac:dyDescent="0.15">
      <c r="A11" s="148" t="s">
        <v>563</v>
      </c>
      <c r="B11" s="153"/>
      <c r="C11" s="154"/>
      <c r="D11" s="155">
        <v>462916</v>
      </c>
      <c r="E11" s="156"/>
      <c r="F11" s="157">
        <v>296093</v>
      </c>
      <c r="G11" s="158"/>
      <c r="H11" s="159"/>
    </row>
    <row r="12" spans="1:8" x14ac:dyDescent="0.15">
      <c r="A12" s="160"/>
      <c r="B12" s="161"/>
      <c r="C12" s="168"/>
      <c r="D12" s="163">
        <v>295930</v>
      </c>
      <c r="E12" s="164"/>
      <c r="F12" s="165">
        <v>140545</v>
      </c>
      <c r="G12" s="166"/>
      <c r="H12" s="167"/>
    </row>
    <row r="13" spans="1:8" x14ac:dyDescent="0.15">
      <c r="A13" s="148"/>
      <c r="B13" s="153"/>
      <c r="C13" s="169"/>
      <c r="D13" s="170">
        <v>510467</v>
      </c>
      <c r="E13" s="171"/>
      <c r="F13" s="172">
        <v>319562</v>
      </c>
      <c r="G13" s="173"/>
      <c r="H13" s="159"/>
    </row>
    <row r="14" spans="1:8" x14ac:dyDescent="0.15">
      <c r="A14" s="160"/>
      <c r="B14" s="161"/>
      <c r="C14" s="162"/>
      <c r="D14" s="163">
        <v>326761</v>
      </c>
      <c r="E14" s="164"/>
      <c r="F14" s="165">
        <v>173793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3.27</v>
      </c>
      <c r="C19" s="174">
        <f>ROUND(VALUE(SUBSTITUTE(実質収支比率等に係る経年分析!G$48,"▲","-")),2)</f>
        <v>2.37</v>
      </c>
      <c r="D19" s="174">
        <f>ROUND(VALUE(SUBSTITUTE(実質収支比率等に係る経年分析!H$48,"▲","-")),2)</f>
        <v>1.95</v>
      </c>
      <c r="E19" s="174">
        <f>ROUND(VALUE(SUBSTITUTE(実質収支比率等に係る経年分析!I$48,"▲","-")),2)</f>
        <v>11.51</v>
      </c>
      <c r="F19" s="174">
        <f>ROUND(VALUE(SUBSTITUTE(実質収支比率等に係る経年分析!J$48,"▲","-")),2)</f>
        <v>8.73</v>
      </c>
    </row>
    <row r="20" spans="1:11" x14ac:dyDescent="0.15">
      <c r="A20" s="174" t="s">
        <v>59</v>
      </c>
      <c r="B20" s="174">
        <f>ROUND(VALUE(SUBSTITUTE(実質収支比率等に係る経年分析!F$47,"▲","-")),2)</f>
        <v>48.94</v>
      </c>
      <c r="C20" s="174">
        <f>ROUND(VALUE(SUBSTITUTE(実質収支比率等に係る経年分析!G$47,"▲","-")),2)</f>
        <v>42.6</v>
      </c>
      <c r="D20" s="174">
        <f>ROUND(VALUE(SUBSTITUTE(実質収支比率等に係る経年分析!H$47,"▲","-")),2)</f>
        <v>40.64</v>
      </c>
      <c r="E20" s="174">
        <f>ROUND(VALUE(SUBSTITUTE(実質収支比率等に係る経年分析!I$47,"▲","-")),2)</f>
        <v>37.979999999999997</v>
      </c>
      <c r="F20" s="174">
        <f>ROUND(VALUE(SUBSTITUTE(実質収支比率等に係る経年分析!J$47,"▲","-")),2)</f>
        <v>47.05</v>
      </c>
    </row>
    <row r="21" spans="1:11" x14ac:dyDescent="0.15">
      <c r="A21" s="174" t="s">
        <v>60</v>
      </c>
      <c r="B21" s="174">
        <f>IF(ISNUMBER(VALUE(SUBSTITUTE(実質収支比率等に係る経年分析!F$49,"▲","-"))),ROUND(VALUE(SUBSTITUTE(実質収支比率等に係る経年分析!F$49,"▲","-")),2),NA())</f>
        <v>-6.07</v>
      </c>
      <c r="C21" s="174">
        <f>IF(ISNUMBER(VALUE(SUBSTITUTE(実質収支比率等に係る経年分析!G$49,"▲","-"))),ROUND(VALUE(SUBSTITUTE(実質収支比率等に係る経年分析!G$49,"▲","-")),2),NA())</f>
        <v>-7.05</v>
      </c>
      <c r="D21" s="174">
        <f>IF(ISNUMBER(VALUE(SUBSTITUTE(実質収支比率等に係る経年分析!H$49,"▲","-"))),ROUND(VALUE(SUBSTITUTE(実質収支比率等に係る経年分析!H$49,"▲","-")),2),NA())</f>
        <v>-0.28999999999999998</v>
      </c>
      <c r="E21" s="174">
        <f>IF(ISNUMBER(VALUE(SUBSTITUTE(実質収支比率等に係る経年分析!I$49,"▲","-"))),ROUND(VALUE(SUBSTITUTE(実質収支比率等に係る経年分析!I$49,"▲","-")),2),NA())</f>
        <v>9.69</v>
      </c>
      <c r="F21" s="174">
        <f>IF(ISNUMBER(VALUE(SUBSTITUTE(実質収支比率等に係る経年分析!J$49,"▲","-"))),ROUND(VALUE(SUBSTITUTE(実質収支比率等に係る経年分析!J$49,"▲","-")),2),NA())</f>
        <v>5.46</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国民健康保険診療所事業特別会計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貯木場等維持管理事業特別会計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湯泉地温泉事業特別会計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十津川温泉事業特別会計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0.23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0.05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0.82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3.26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8.73</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617</v>
      </c>
      <c r="E42" s="176"/>
      <c r="F42" s="176"/>
      <c r="G42" s="176">
        <f>'実質公債費比率（分子）の構造'!L$52</f>
        <v>610</v>
      </c>
      <c r="H42" s="176"/>
      <c r="I42" s="176"/>
      <c r="J42" s="176">
        <f>'実質公債費比率（分子）の構造'!M$52</f>
        <v>639</v>
      </c>
      <c r="K42" s="176"/>
      <c r="L42" s="176"/>
      <c r="M42" s="176">
        <f>'実質公債費比率（分子）の構造'!N$52</f>
        <v>661</v>
      </c>
      <c r="N42" s="176"/>
      <c r="O42" s="176"/>
      <c r="P42" s="176">
        <f>'実質公債費比率（分子）の構造'!O$52</f>
        <v>664</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27</v>
      </c>
      <c r="C45" s="176"/>
      <c r="D45" s="176"/>
      <c r="E45" s="176">
        <f>'実質公債費比率（分子）の構造'!L$49</f>
        <v>28</v>
      </c>
      <c r="F45" s="176"/>
      <c r="G45" s="176"/>
      <c r="H45" s="176">
        <f>'実質公債費比率（分子）の構造'!M$49</f>
        <v>30</v>
      </c>
      <c r="I45" s="176"/>
      <c r="J45" s="176"/>
      <c r="K45" s="176">
        <f>'実質公債費比率（分子）の構造'!N$49</f>
        <v>19</v>
      </c>
      <c r="L45" s="176"/>
      <c r="M45" s="176"/>
      <c r="N45" s="176">
        <f>'実質公債費比率（分子）の構造'!O$49</f>
        <v>10</v>
      </c>
      <c r="O45" s="176"/>
      <c r="P45" s="176"/>
    </row>
    <row r="46" spans="1:16" x14ac:dyDescent="0.15">
      <c r="A46" s="176" t="s">
        <v>71</v>
      </c>
      <c r="B46" s="176">
        <f>'実質公債費比率（分子）の構造'!K$48</f>
        <v>114</v>
      </c>
      <c r="C46" s="176"/>
      <c r="D46" s="176"/>
      <c r="E46" s="176">
        <f>'実質公債費比率（分子）の構造'!L$48</f>
        <v>124</v>
      </c>
      <c r="F46" s="176"/>
      <c r="G46" s="176"/>
      <c r="H46" s="176">
        <f>'実質公債費比率（分子）の構造'!M$48</f>
        <v>141</v>
      </c>
      <c r="I46" s="176"/>
      <c r="J46" s="176"/>
      <c r="K46" s="176">
        <f>'実質公債費比率（分子）の構造'!N$48</f>
        <v>157</v>
      </c>
      <c r="L46" s="176"/>
      <c r="M46" s="176"/>
      <c r="N46" s="176">
        <f>'実質公債費比率（分子）の構造'!O$48</f>
        <v>155</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686</v>
      </c>
      <c r="C49" s="176"/>
      <c r="D49" s="176"/>
      <c r="E49" s="176">
        <f>'実質公債費比率（分子）の構造'!L$45</f>
        <v>678</v>
      </c>
      <c r="F49" s="176"/>
      <c r="G49" s="176"/>
      <c r="H49" s="176">
        <f>'実質公債費比率（分子）の構造'!M$45</f>
        <v>678</v>
      </c>
      <c r="I49" s="176"/>
      <c r="J49" s="176"/>
      <c r="K49" s="176">
        <f>'実質公債費比率（分子）の構造'!N$45</f>
        <v>715</v>
      </c>
      <c r="L49" s="176"/>
      <c r="M49" s="176"/>
      <c r="N49" s="176">
        <f>'実質公債費比率（分子）の構造'!O$45</f>
        <v>744</v>
      </c>
      <c r="O49" s="176"/>
      <c r="P49" s="176"/>
    </row>
    <row r="50" spans="1:16" x14ac:dyDescent="0.15">
      <c r="A50" s="176" t="s">
        <v>75</v>
      </c>
      <c r="B50" s="176" t="e">
        <f>NA()</f>
        <v>#N/A</v>
      </c>
      <c r="C50" s="176">
        <f>IF(ISNUMBER('実質公債費比率（分子）の構造'!K$53),'実質公債費比率（分子）の構造'!K$53,NA())</f>
        <v>210</v>
      </c>
      <c r="D50" s="176" t="e">
        <f>NA()</f>
        <v>#N/A</v>
      </c>
      <c r="E50" s="176" t="e">
        <f>NA()</f>
        <v>#N/A</v>
      </c>
      <c r="F50" s="176">
        <f>IF(ISNUMBER('実質公債費比率（分子）の構造'!L$53),'実質公債費比率（分子）の構造'!L$53,NA())</f>
        <v>220</v>
      </c>
      <c r="G50" s="176" t="e">
        <f>NA()</f>
        <v>#N/A</v>
      </c>
      <c r="H50" s="176" t="e">
        <f>NA()</f>
        <v>#N/A</v>
      </c>
      <c r="I50" s="176">
        <f>IF(ISNUMBER('実質公債費比率（分子）の構造'!M$53),'実質公債費比率（分子）の構造'!M$53,NA())</f>
        <v>210</v>
      </c>
      <c r="J50" s="176" t="e">
        <f>NA()</f>
        <v>#N/A</v>
      </c>
      <c r="K50" s="176" t="e">
        <f>NA()</f>
        <v>#N/A</v>
      </c>
      <c r="L50" s="176">
        <f>IF(ISNUMBER('実質公債費比率（分子）の構造'!N$53),'実質公債費比率（分子）の構造'!N$53,NA())</f>
        <v>230</v>
      </c>
      <c r="M50" s="176" t="e">
        <f>NA()</f>
        <v>#N/A</v>
      </c>
      <c r="N50" s="176" t="e">
        <f>NA()</f>
        <v>#N/A</v>
      </c>
      <c r="O50" s="176">
        <f>IF(ISNUMBER('実質公債費比率（分子）の構造'!O$53),'実質公債費比率（分子）の構造'!O$53,NA())</f>
        <v>245</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5632</v>
      </c>
      <c r="E56" s="175"/>
      <c r="F56" s="175"/>
      <c r="G56" s="175">
        <f>'将来負担比率（分子）の構造'!J$52</f>
        <v>5939</v>
      </c>
      <c r="H56" s="175"/>
      <c r="I56" s="175"/>
      <c r="J56" s="175">
        <f>'将来負担比率（分子）の構造'!K$52</f>
        <v>5782</v>
      </c>
      <c r="K56" s="175"/>
      <c r="L56" s="175"/>
      <c r="M56" s="175">
        <f>'将来負担比率（分子）の構造'!L$52</f>
        <v>5691</v>
      </c>
      <c r="N56" s="175"/>
      <c r="O56" s="175"/>
      <c r="P56" s="175">
        <f>'将来負担比率（分子）の構造'!M$52</f>
        <v>5441</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3554</v>
      </c>
      <c r="E58" s="175"/>
      <c r="F58" s="175"/>
      <c r="G58" s="175">
        <f>'将来負担比率（分子）の構造'!J$50</f>
        <v>3310</v>
      </c>
      <c r="H58" s="175"/>
      <c r="I58" s="175"/>
      <c r="J58" s="175">
        <f>'将来負担比率（分子）の構造'!K$50</f>
        <v>3299</v>
      </c>
      <c r="K58" s="175"/>
      <c r="L58" s="175"/>
      <c r="M58" s="175">
        <f>'将来負担比率（分子）の構造'!L$50</f>
        <v>3306</v>
      </c>
      <c r="N58" s="175"/>
      <c r="O58" s="175"/>
      <c r="P58" s="175">
        <f>'将来負担比率（分子）の構造'!M$50</f>
        <v>3726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1156</v>
      </c>
      <c r="C62" s="175"/>
      <c r="D62" s="175"/>
      <c r="E62" s="175">
        <f>'将来負担比率（分子）の構造'!J$45</f>
        <v>1118</v>
      </c>
      <c r="F62" s="175"/>
      <c r="G62" s="175"/>
      <c r="H62" s="175">
        <f>'将来負担比率（分子）の構造'!K$45</f>
        <v>1066</v>
      </c>
      <c r="I62" s="175"/>
      <c r="J62" s="175"/>
      <c r="K62" s="175">
        <f>'将来負担比率（分子）の構造'!L$45</f>
        <v>989</v>
      </c>
      <c r="L62" s="175"/>
      <c r="M62" s="175"/>
      <c r="N62" s="175">
        <f>'将来負担比率（分子）の構造'!M$45</f>
        <v>1038</v>
      </c>
      <c r="O62" s="175"/>
      <c r="P62" s="175"/>
    </row>
    <row r="63" spans="1:16" x14ac:dyDescent="0.15">
      <c r="A63" s="175" t="s">
        <v>36</v>
      </c>
      <c r="B63" s="175">
        <f>'将来負担比率（分子）の構造'!I$44</f>
        <v>397</v>
      </c>
      <c r="C63" s="175"/>
      <c r="D63" s="175"/>
      <c r="E63" s="175">
        <f>'将来負担比率（分子）の構造'!J$44</f>
        <v>315</v>
      </c>
      <c r="F63" s="175"/>
      <c r="G63" s="175"/>
      <c r="H63" s="175">
        <f>'将来負担比率（分子）の構造'!K$44</f>
        <v>273</v>
      </c>
      <c r="I63" s="175"/>
      <c r="J63" s="175"/>
      <c r="K63" s="175">
        <f>'将来負担比率（分子）の構造'!L$44</f>
        <v>259</v>
      </c>
      <c r="L63" s="175"/>
      <c r="M63" s="175"/>
      <c r="N63" s="175">
        <f>'将来負担比率（分子）の構造'!M$44</f>
        <v>256</v>
      </c>
      <c r="O63" s="175"/>
      <c r="P63" s="175"/>
    </row>
    <row r="64" spans="1:16" x14ac:dyDescent="0.15">
      <c r="A64" s="175" t="s">
        <v>35</v>
      </c>
      <c r="B64" s="175">
        <f>'将来負担比率（分子）の構造'!I$43</f>
        <v>1379</v>
      </c>
      <c r="C64" s="175"/>
      <c r="D64" s="175"/>
      <c r="E64" s="175">
        <f>'将来負担比率（分子）の構造'!J$43</f>
        <v>1251</v>
      </c>
      <c r="F64" s="175"/>
      <c r="G64" s="175"/>
      <c r="H64" s="175">
        <f>'将来負担比率（分子）の構造'!K$43</f>
        <v>1167</v>
      </c>
      <c r="I64" s="175"/>
      <c r="J64" s="175"/>
      <c r="K64" s="175">
        <f>'将来負担比率（分子）の構造'!L$43</f>
        <v>1071</v>
      </c>
      <c r="L64" s="175"/>
      <c r="M64" s="175"/>
      <c r="N64" s="175">
        <f>'将来負担比率（分子）の構造'!M$43</f>
        <v>947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6736</v>
      </c>
      <c r="C66" s="175"/>
      <c r="D66" s="175"/>
      <c r="E66" s="175">
        <f>'将来負担比率（分子）の構造'!J$41</f>
        <v>6638</v>
      </c>
      <c r="F66" s="175"/>
      <c r="G66" s="175"/>
      <c r="H66" s="175">
        <f>'将来負担比率（分子）の構造'!K$41</f>
        <v>6515</v>
      </c>
      <c r="I66" s="175"/>
      <c r="J66" s="175"/>
      <c r="K66" s="175">
        <f>'将来負担比率（分子）の構造'!L$41</f>
        <v>6624</v>
      </c>
      <c r="L66" s="175"/>
      <c r="M66" s="175"/>
      <c r="N66" s="175">
        <f>'将来負担比率（分子）の構造'!M$41</f>
        <v>6317</v>
      </c>
      <c r="O66" s="175"/>
      <c r="P66" s="175"/>
    </row>
    <row r="67" spans="1:16" x14ac:dyDescent="0.15">
      <c r="A67" s="175" t="s">
        <v>79</v>
      </c>
      <c r="B67" s="175" t="e">
        <f>NA()</f>
        <v>#N/A</v>
      </c>
      <c r="C67" s="175">
        <f>IF(ISNUMBER('将来負担比率（分子）の構造'!I$53), IF('将来負担比率（分子）の構造'!I$53 &lt; 0, 0, '将来負担比率（分子）の構造'!I$53), NA())</f>
        <v>482</v>
      </c>
      <c r="D67" s="175" t="e">
        <f>NA()</f>
        <v>#N/A</v>
      </c>
      <c r="E67" s="175" t="e">
        <f>NA()</f>
        <v>#N/A</v>
      </c>
      <c r="F67" s="175">
        <f>IF(ISNUMBER('将来負担比率（分子）の構造'!J$53), IF('将来負担比率（分子）の構造'!J$53 &lt; 0, 0, '将来負担比率（分子）の構造'!J$53), NA())</f>
        <v>71</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1375</v>
      </c>
      <c r="C72" s="179">
        <f>基金残高に係る経年分析!G55</f>
        <v>1376</v>
      </c>
      <c r="D72" s="179">
        <f>基金残高に係る経年分析!H55</f>
        <v>1676</v>
      </c>
    </row>
    <row r="73" spans="1:16" x14ac:dyDescent="0.15">
      <c r="A73" s="178" t="s">
        <v>82</v>
      </c>
      <c r="B73" s="179">
        <f>基金残高に係る経年分析!F56</f>
        <v>655</v>
      </c>
      <c r="C73" s="179">
        <f>基金残高に係る経年分析!G56</f>
        <v>655</v>
      </c>
      <c r="D73" s="179">
        <f>基金残高に係る経年分析!H56</f>
        <v>656</v>
      </c>
    </row>
    <row r="74" spans="1:16" x14ac:dyDescent="0.15">
      <c r="A74" s="178" t="s">
        <v>83</v>
      </c>
      <c r="B74" s="179">
        <f>基金残高に係る経年分析!F57</f>
        <v>3666</v>
      </c>
      <c r="C74" s="179">
        <f>基金残高に係る経年分析!G57</f>
        <v>3562</v>
      </c>
      <c r="D74" s="179">
        <f>基金残高に係る経年分析!H57</f>
        <v>3725</v>
      </c>
    </row>
  </sheetData>
  <sheetProtection algorithmName="SHA-512" hashValue="bxnRhsbi0QeJCiGlpzH8ov+Mmj9B5QvUeJz/OUradEP6guRj+i7lCdAfyYNGZ/ClrPWu0tbiq0xbCiORl7Wklg==" saltValue="nKzJxqbcj5jmMIcduBpm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786117</v>
      </c>
      <c r="S5" s="674"/>
      <c r="T5" s="674"/>
      <c r="U5" s="674"/>
      <c r="V5" s="674"/>
      <c r="W5" s="674"/>
      <c r="X5" s="674"/>
      <c r="Y5" s="702"/>
      <c r="Z5" s="715">
        <v>12.1</v>
      </c>
      <c r="AA5" s="715"/>
      <c r="AB5" s="715"/>
      <c r="AC5" s="715"/>
      <c r="AD5" s="716">
        <v>786117</v>
      </c>
      <c r="AE5" s="716"/>
      <c r="AF5" s="716"/>
      <c r="AG5" s="716"/>
      <c r="AH5" s="716"/>
      <c r="AI5" s="716"/>
      <c r="AJ5" s="716"/>
      <c r="AK5" s="716"/>
      <c r="AL5" s="703">
        <v>21.7</v>
      </c>
      <c r="AM5" s="686"/>
      <c r="AN5" s="686"/>
      <c r="AO5" s="704"/>
      <c r="AP5" s="676" t="s">
        <v>230</v>
      </c>
      <c r="AQ5" s="677"/>
      <c r="AR5" s="677"/>
      <c r="AS5" s="677"/>
      <c r="AT5" s="677"/>
      <c r="AU5" s="677"/>
      <c r="AV5" s="677"/>
      <c r="AW5" s="677"/>
      <c r="AX5" s="677"/>
      <c r="AY5" s="677"/>
      <c r="AZ5" s="677"/>
      <c r="BA5" s="677"/>
      <c r="BB5" s="677"/>
      <c r="BC5" s="677"/>
      <c r="BD5" s="677"/>
      <c r="BE5" s="677"/>
      <c r="BF5" s="678"/>
      <c r="BG5" s="627">
        <v>783644</v>
      </c>
      <c r="BH5" s="628"/>
      <c r="BI5" s="628"/>
      <c r="BJ5" s="628"/>
      <c r="BK5" s="628"/>
      <c r="BL5" s="628"/>
      <c r="BM5" s="628"/>
      <c r="BN5" s="629"/>
      <c r="BO5" s="663">
        <v>99.7</v>
      </c>
      <c r="BP5" s="663"/>
      <c r="BQ5" s="663"/>
      <c r="BR5" s="663"/>
      <c r="BS5" s="664">
        <v>78712</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24" t="s">
        <v>234</v>
      </c>
      <c r="C6" s="625"/>
      <c r="D6" s="625"/>
      <c r="E6" s="625"/>
      <c r="F6" s="625"/>
      <c r="G6" s="625"/>
      <c r="H6" s="625"/>
      <c r="I6" s="625"/>
      <c r="J6" s="625"/>
      <c r="K6" s="625"/>
      <c r="L6" s="625"/>
      <c r="M6" s="625"/>
      <c r="N6" s="625"/>
      <c r="O6" s="625"/>
      <c r="P6" s="625"/>
      <c r="Q6" s="626"/>
      <c r="R6" s="627">
        <v>165665</v>
      </c>
      <c r="S6" s="628"/>
      <c r="T6" s="628"/>
      <c r="U6" s="628"/>
      <c r="V6" s="628"/>
      <c r="W6" s="628"/>
      <c r="X6" s="628"/>
      <c r="Y6" s="629"/>
      <c r="Z6" s="663">
        <v>2.6</v>
      </c>
      <c r="AA6" s="663"/>
      <c r="AB6" s="663"/>
      <c r="AC6" s="663"/>
      <c r="AD6" s="664">
        <v>165665</v>
      </c>
      <c r="AE6" s="664"/>
      <c r="AF6" s="664"/>
      <c r="AG6" s="664"/>
      <c r="AH6" s="664"/>
      <c r="AI6" s="664"/>
      <c r="AJ6" s="664"/>
      <c r="AK6" s="664"/>
      <c r="AL6" s="630">
        <v>4.5999999999999996</v>
      </c>
      <c r="AM6" s="631"/>
      <c r="AN6" s="631"/>
      <c r="AO6" s="665"/>
      <c r="AP6" s="624" t="s">
        <v>235</v>
      </c>
      <c r="AQ6" s="625"/>
      <c r="AR6" s="625"/>
      <c r="AS6" s="625"/>
      <c r="AT6" s="625"/>
      <c r="AU6" s="625"/>
      <c r="AV6" s="625"/>
      <c r="AW6" s="625"/>
      <c r="AX6" s="625"/>
      <c r="AY6" s="625"/>
      <c r="AZ6" s="625"/>
      <c r="BA6" s="625"/>
      <c r="BB6" s="625"/>
      <c r="BC6" s="625"/>
      <c r="BD6" s="625"/>
      <c r="BE6" s="625"/>
      <c r="BF6" s="626"/>
      <c r="BG6" s="627">
        <v>783644</v>
      </c>
      <c r="BH6" s="628"/>
      <c r="BI6" s="628"/>
      <c r="BJ6" s="628"/>
      <c r="BK6" s="628"/>
      <c r="BL6" s="628"/>
      <c r="BM6" s="628"/>
      <c r="BN6" s="629"/>
      <c r="BO6" s="663">
        <v>99.7</v>
      </c>
      <c r="BP6" s="663"/>
      <c r="BQ6" s="663"/>
      <c r="BR6" s="663"/>
      <c r="BS6" s="664">
        <v>78712</v>
      </c>
      <c r="BT6" s="664"/>
      <c r="BU6" s="664"/>
      <c r="BV6" s="664"/>
      <c r="BW6" s="664"/>
      <c r="BX6" s="664"/>
      <c r="BY6" s="664"/>
      <c r="BZ6" s="664"/>
      <c r="CA6" s="664"/>
      <c r="CB6" s="695"/>
      <c r="CD6" s="676" t="s">
        <v>236</v>
      </c>
      <c r="CE6" s="677"/>
      <c r="CF6" s="677"/>
      <c r="CG6" s="677"/>
      <c r="CH6" s="677"/>
      <c r="CI6" s="677"/>
      <c r="CJ6" s="677"/>
      <c r="CK6" s="677"/>
      <c r="CL6" s="677"/>
      <c r="CM6" s="677"/>
      <c r="CN6" s="677"/>
      <c r="CO6" s="677"/>
      <c r="CP6" s="677"/>
      <c r="CQ6" s="678"/>
      <c r="CR6" s="627">
        <v>54634</v>
      </c>
      <c r="CS6" s="628"/>
      <c r="CT6" s="628"/>
      <c r="CU6" s="628"/>
      <c r="CV6" s="628"/>
      <c r="CW6" s="628"/>
      <c r="CX6" s="628"/>
      <c r="CY6" s="629"/>
      <c r="CZ6" s="703">
        <v>0.9</v>
      </c>
      <c r="DA6" s="686"/>
      <c r="DB6" s="686"/>
      <c r="DC6" s="705"/>
      <c r="DD6" s="633" t="s">
        <v>179</v>
      </c>
      <c r="DE6" s="628"/>
      <c r="DF6" s="628"/>
      <c r="DG6" s="628"/>
      <c r="DH6" s="628"/>
      <c r="DI6" s="628"/>
      <c r="DJ6" s="628"/>
      <c r="DK6" s="628"/>
      <c r="DL6" s="628"/>
      <c r="DM6" s="628"/>
      <c r="DN6" s="628"/>
      <c r="DO6" s="628"/>
      <c r="DP6" s="629"/>
      <c r="DQ6" s="633">
        <v>54634</v>
      </c>
      <c r="DR6" s="628"/>
      <c r="DS6" s="628"/>
      <c r="DT6" s="628"/>
      <c r="DU6" s="628"/>
      <c r="DV6" s="628"/>
      <c r="DW6" s="628"/>
      <c r="DX6" s="628"/>
      <c r="DY6" s="628"/>
      <c r="DZ6" s="628"/>
      <c r="EA6" s="628"/>
      <c r="EB6" s="628"/>
      <c r="EC6" s="662"/>
    </row>
    <row r="7" spans="2:143" ht="11.25" customHeight="1" x14ac:dyDescent="0.15">
      <c r="B7" s="624" t="s">
        <v>237</v>
      </c>
      <c r="C7" s="625"/>
      <c r="D7" s="625"/>
      <c r="E7" s="625"/>
      <c r="F7" s="625"/>
      <c r="G7" s="625"/>
      <c r="H7" s="625"/>
      <c r="I7" s="625"/>
      <c r="J7" s="625"/>
      <c r="K7" s="625"/>
      <c r="L7" s="625"/>
      <c r="M7" s="625"/>
      <c r="N7" s="625"/>
      <c r="O7" s="625"/>
      <c r="P7" s="625"/>
      <c r="Q7" s="626"/>
      <c r="R7" s="627">
        <v>161</v>
      </c>
      <c r="S7" s="628"/>
      <c r="T7" s="628"/>
      <c r="U7" s="628"/>
      <c r="V7" s="628"/>
      <c r="W7" s="628"/>
      <c r="X7" s="628"/>
      <c r="Y7" s="629"/>
      <c r="Z7" s="663">
        <v>0</v>
      </c>
      <c r="AA7" s="663"/>
      <c r="AB7" s="663"/>
      <c r="AC7" s="663"/>
      <c r="AD7" s="664">
        <v>161</v>
      </c>
      <c r="AE7" s="664"/>
      <c r="AF7" s="664"/>
      <c r="AG7" s="664"/>
      <c r="AH7" s="664"/>
      <c r="AI7" s="664"/>
      <c r="AJ7" s="664"/>
      <c r="AK7" s="664"/>
      <c r="AL7" s="630">
        <v>0</v>
      </c>
      <c r="AM7" s="631"/>
      <c r="AN7" s="631"/>
      <c r="AO7" s="665"/>
      <c r="AP7" s="624" t="s">
        <v>238</v>
      </c>
      <c r="AQ7" s="625"/>
      <c r="AR7" s="625"/>
      <c r="AS7" s="625"/>
      <c r="AT7" s="625"/>
      <c r="AU7" s="625"/>
      <c r="AV7" s="625"/>
      <c r="AW7" s="625"/>
      <c r="AX7" s="625"/>
      <c r="AY7" s="625"/>
      <c r="AZ7" s="625"/>
      <c r="BA7" s="625"/>
      <c r="BB7" s="625"/>
      <c r="BC7" s="625"/>
      <c r="BD7" s="625"/>
      <c r="BE7" s="625"/>
      <c r="BF7" s="626"/>
      <c r="BG7" s="627">
        <v>152848</v>
      </c>
      <c r="BH7" s="628"/>
      <c r="BI7" s="628"/>
      <c r="BJ7" s="628"/>
      <c r="BK7" s="628"/>
      <c r="BL7" s="628"/>
      <c r="BM7" s="628"/>
      <c r="BN7" s="629"/>
      <c r="BO7" s="663">
        <v>19.399999999999999</v>
      </c>
      <c r="BP7" s="663"/>
      <c r="BQ7" s="663"/>
      <c r="BR7" s="663"/>
      <c r="BS7" s="664" t="s">
        <v>179</v>
      </c>
      <c r="BT7" s="664"/>
      <c r="BU7" s="664"/>
      <c r="BV7" s="664"/>
      <c r="BW7" s="664"/>
      <c r="BX7" s="664"/>
      <c r="BY7" s="664"/>
      <c r="BZ7" s="664"/>
      <c r="CA7" s="664"/>
      <c r="CB7" s="695"/>
      <c r="CD7" s="624" t="s">
        <v>239</v>
      </c>
      <c r="CE7" s="625"/>
      <c r="CF7" s="625"/>
      <c r="CG7" s="625"/>
      <c r="CH7" s="625"/>
      <c r="CI7" s="625"/>
      <c r="CJ7" s="625"/>
      <c r="CK7" s="625"/>
      <c r="CL7" s="625"/>
      <c r="CM7" s="625"/>
      <c r="CN7" s="625"/>
      <c r="CO7" s="625"/>
      <c r="CP7" s="625"/>
      <c r="CQ7" s="626"/>
      <c r="CR7" s="627">
        <v>1529396</v>
      </c>
      <c r="CS7" s="628"/>
      <c r="CT7" s="628"/>
      <c r="CU7" s="628"/>
      <c r="CV7" s="628"/>
      <c r="CW7" s="628"/>
      <c r="CX7" s="628"/>
      <c r="CY7" s="629"/>
      <c r="CZ7" s="663">
        <v>25.1</v>
      </c>
      <c r="DA7" s="663"/>
      <c r="DB7" s="663"/>
      <c r="DC7" s="663"/>
      <c r="DD7" s="633">
        <v>244041</v>
      </c>
      <c r="DE7" s="628"/>
      <c r="DF7" s="628"/>
      <c r="DG7" s="628"/>
      <c r="DH7" s="628"/>
      <c r="DI7" s="628"/>
      <c r="DJ7" s="628"/>
      <c r="DK7" s="628"/>
      <c r="DL7" s="628"/>
      <c r="DM7" s="628"/>
      <c r="DN7" s="628"/>
      <c r="DO7" s="628"/>
      <c r="DP7" s="629"/>
      <c r="DQ7" s="633">
        <v>1068402</v>
      </c>
      <c r="DR7" s="628"/>
      <c r="DS7" s="628"/>
      <c r="DT7" s="628"/>
      <c r="DU7" s="628"/>
      <c r="DV7" s="628"/>
      <c r="DW7" s="628"/>
      <c r="DX7" s="628"/>
      <c r="DY7" s="628"/>
      <c r="DZ7" s="628"/>
      <c r="EA7" s="628"/>
      <c r="EB7" s="628"/>
      <c r="EC7" s="662"/>
    </row>
    <row r="8" spans="2:143" ht="11.25" customHeight="1" x14ac:dyDescent="0.15">
      <c r="B8" s="624" t="s">
        <v>240</v>
      </c>
      <c r="C8" s="625"/>
      <c r="D8" s="625"/>
      <c r="E8" s="625"/>
      <c r="F8" s="625"/>
      <c r="G8" s="625"/>
      <c r="H8" s="625"/>
      <c r="I8" s="625"/>
      <c r="J8" s="625"/>
      <c r="K8" s="625"/>
      <c r="L8" s="625"/>
      <c r="M8" s="625"/>
      <c r="N8" s="625"/>
      <c r="O8" s="625"/>
      <c r="P8" s="625"/>
      <c r="Q8" s="626"/>
      <c r="R8" s="627">
        <v>3457</v>
      </c>
      <c r="S8" s="628"/>
      <c r="T8" s="628"/>
      <c r="U8" s="628"/>
      <c r="V8" s="628"/>
      <c r="W8" s="628"/>
      <c r="X8" s="628"/>
      <c r="Y8" s="629"/>
      <c r="Z8" s="663">
        <v>0.1</v>
      </c>
      <c r="AA8" s="663"/>
      <c r="AB8" s="663"/>
      <c r="AC8" s="663"/>
      <c r="AD8" s="664">
        <v>3457</v>
      </c>
      <c r="AE8" s="664"/>
      <c r="AF8" s="664"/>
      <c r="AG8" s="664"/>
      <c r="AH8" s="664"/>
      <c r="AI8" s="664"/>
      <c r="AJ8" s="664"/>
      <c r="AK8" s="664"/>
      <c r="AL8" s="630">
        <v>0.1</v>
      </c>
      <c r="AM8" s="631"/>
      <c r="AN8" s="631"/>
      <c r="AO8" s="665"/>
      <c r="AP8" s="624" t="s">
        <v>241</v>
      </c>
      <c r="AQ8" s="625"/>
      <c r="AR8" s="625"/>
      <c r="AS8" s="625"/>
      <c r="AT8" s="625"/>
      <c r="AU8" s="625"/>
      <c r="AV8" s="625"/>
      <c r="AW8" s="625"/>
      <c r="AX8" s="625"/>
      <c r="AY8" s="625"/>
      <c r="AZ8" s="625"/>
      <c r="BA8" s="625"/>
      <c r="BB8" s="625"/>
      <c r="BC8" s="625"/>
      <c r="BD8" s="625"/>
      <c r="BE8" s="625"/>
      <c r="BF8" s="626"/>
      <c r="BG8" s="627">
        <v>4747</v>
      </c>
      <c r="BH8" s="628"/>
      <c r="BI8" s="628"/>
      <c r="BJ8" s="628"/>
      <c r="BK8" s="628"/>
      <c r="BL8" s="628"/>
      <c r="BM8" s="628"/>
      <c r="BN8" s="629"/>
      <c r="BO8" s="663">
        <v>0.6</v>
      </c>
      <c r="BP8" s="663"/>
      <c r="BQ8" s="663"/>
      <c r="BR8" s="663"/>
      <c r="BS8" s="664" t="s">
        <v>179</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802574</v>
      </c>
      <c r="CS8" s="628"/>
      <c r="CT8" s="628"/>
      <c r="CU8" s="628"/>
      <c r="CV8" s="628"/>
      <c r="CW8" s="628"/>
      <c r="CX8" s="628"/>
      <c r="CY8" s="629"/>
      <c r="CZ8" s="663">
        <v>13.2</v>
      </c>
      <c r="DA8" s="663"/>
      <c r="DB8" s="663"/>
      <c r="DC8" s="663"/>
      <c r="DD8" s="633">
        <v>4354</v>
      </c>
      <c r="DE8" s="628"/>
      <c r="DF8" s="628"/>
      <c r="DG8" s="628"/>
      <c r="DH8" s="628"/>
      <c r="DI8" s="628"/>
      <c r="DJ8" s="628"/>
      <c r="DK8" s="628"/>
      <c r="DL8" s="628"/>
      <c r="DM8" s="628"/>
      <c r="DN8" s="628"/>
      <c r="DO8" s="628"/>
      <c r="DP8" s="629"/>
      <c r="DQ8" s="633">
        <v>463721</v>
      </c>
      <c r="DR8" s="628"/>
      <c r="DS8" s="628"/>
      <c r="DT8" s="628"/>
      <c r="DU8" s="628"/>
      <c r="DV8" s="628"/>
      <c r="DW8" s="628"/>
      <c r="DX8" s="628"/>
      <c r="DY8" s="628"/>
      <c r="DZ8" s="628"/>
      <c r="EA8" s="628"/>
      <c r="EB8" s="628"/>
      <c r="EC8" s="662"/>
    </row>
    <row r="9" spans="2:143" ht="11.25" customHeight="1" x14ac:dyDescent="0.15">
      <c r="B9" s="624" t="s">
        <v>243</v>
      </c>
      <c r="C9" s="625"/>
      <c r="D9" s="625"/>
      <c r="E9" s="625"/>
      <c r="F9" s="625"/>
      <c r="G9" s="625"/>
      <c r="H9" s="625"/>
      <c r="I9" s="625"/>
      <c r="J9" s="625"/>
      <c r="K9" s="625"/>
      <c r="L9" s="625"/>
      <c r="M9" s="625"/>
      <c r="N9" s="625"/>
      <c r="O9" s="625"/>
      <c r="P9" s="625"/>
      <c r="Q9" s="626"/>
      <c r="R9" s="627">
        <v>2426</v>
      </c>
      <c r="S9" s="628"/>
      <c r="T9" s="628"/>
      <c r="U9" s="628"/>
      <c r="V9" s="628"/>
      <c r="W9" s="628"/>
      <c r="X9" s="628"/>
      <c r="Y9" s="629"/>
      <c r="Z9" s="663">
        <v>0</v>
      </c>
      <c r="AA9" s="663"/>
      <c r="AB9" s="663"/>
      <c r="AC9" s="663"/>
      <c r="AD9" s="664">
        <v>2426</v>
      </c>
      <c r="AE9" s="664"/>
      <c r="AF9" s="664"/>
      <c r="AG9" s="664"/>
      <c r="AH9" s="664"/>
      <c r="AI9" s="664"/>
      <c r="AJ9" s="664"/>
      <c r="AK9" s="664"/>
      <c r="AL9" s="630">
        <v>0.1</v>
      </c>
      <c r="AM9" s="631"/>
      <c r="AN9" s="631"/>
      <c r="AO9" s="665"/>
      <c r="AP9" s="624" t="s">
        <v>244</v>
      </c>
      <c r="AQ9" s="625"/>
      <c r="AR9" s="625"/>
      <c r="AS9" s="625"/>
      <c r="AT9" s="625"/>
      <c r="AU9" s="625"/>
      <c r="AV9" s="625"/>
      <c r="AW9" s="625"/>
      <c r="AX9" s="625"/>
      <c r="AY9" s="625"/>
      <c r="AZ9" s="625"/>
      <c r="BA9" s="625"/>
      <c r="BB9" s="625"/>
      <c r="BC9" s="625"/>
      <c r="BD9" s="625"/>
      <c r="BE9" s="625"/>
      <c r="BF9" s="626"/>
      <c r="BG9" s="627">
        <v>122951</v>
      </c>
      <c r="BH9" s="628"/>
      <c r="BI9" s="628"/>
      <c r="BJ9" s="628"/>
      <c r="BK9" s="628"/>
      <c r="BL9" s="628"/>
      <c r="BM9" s="628"/>
      <c r="BN9" s="629"/>
      <c r="BO9" s="663">
        <v>15.6</v>
      </c>
      <c r="BP9" s="663"/>
      <c r="BQ9" s="663"/>
      <c r="BR9" s="663"/>
      <c r="BS9" s="664" t="s">
        <v>179</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598015</v>
      </c>
      <c r="CS9" s="628"/>
      <c r="CT9" s="628"/>
      <c r="CU9" s="628"/>
      <c r="CV9" s="628"/>
      <c r="CW9" s="628"/>
      <c r="CX9" s="628"/>
      <c r="CY9" s="629"/>
      <c r="CZ9" s="663">
        <v>9.8000000000000007</v>
      </c>
      <c r="DA9" s="663"/>
      <c r="DB9" s="663"/>
      <c r="DC9" s="663"/>
      <c r="DD9" s="633">
        <v>74671</v>
      </c>
      <c r="DE9" s="628"/>
      <c r="DF9" s="628"/>
      <c r="DG9" s="628"/>
      <c r="DH9" s="628"/>
      <c r="DI9" s="628"/>
      <c r="DJ9" s="628"/>
      <c r="DK9" s="628"/>
      <c r="DL9" s="628"/>
      <c r="DM9" s="628"/>
      <c r="DN9" s="628"/>
      <c r="DO9" s="628"/>
      <c r="DP9" s="629"/>
      <c r="DQ9" s="633">
        <v>511881</v>
      </c>
      <c r="DR9" s="628"/>
      <c r="DS9" s="628"/>
      <c r="DT9" s="628"/>
      <c r="DU9" s="628"/>
      <c r="DV9" s="628"/>
      <c r="DW9" s="628"/>
      <c r="DX9" s="628"/>
      <c r="DY9" s="628"/>
      <c r="DZ9" s="628"/>
      <c r="EA9" s="628"/>
      <c r="EB9" s="628"/>
      <c r="EC9" s="662"/>
    </row>
    <row r="10" spans="2:143" ht="11.25" customHeight="1" x14ac:dyDescent="0.15">
      <c r="B10" s="624" t="s">
        <v>246</v>
      </c>
      <c r="C10" s="625"/>
      <c r="D10" s="625"/>
      <c r="E10" s="625"/>
      <c r="F10" s="625"/>
      <c r="G10" s="625"/>
      <c r="H10" s="625"/>
      <c r="I10" s="625"/>
      <c r="J10" s="625"/>
      <c r="K10" s="625"/>
      <c r="L10" s="625"/>
      <c r="M10" s="625"/>
      <c r="N10" s="625"/>
      <c r="O10" s="625"/>
      <c r="P10" s="625"/>
      <c r="Q10" s="626"/>
      <c r="R10" s="627" t="s">
        <v>247</v>
      </c>
      <c r="S10" s="628"/>
      <c r="T10" s="628"/>
      <c r="U10" s="628"/>
      <c r="V10" s="628"/>
      <c r="W10" s="628"/>
      <c r="X10" s="628"/>
      <c r="Y10" s="629"/>
      <c r="Z10" s="663" t="s">
        <v>247</v>
      </c>
      <c r="AA10" s="663"/>
      <c r="AB10" s="663"/>
      <c r="AC10" s="663"/>
      <c r="AD10" s="664" t="s">
        <v>247</v>
      </c>
      <c r="AE10" s="664"/>
      <c r="AF10" s="664"/>
      <c r="AG10" s="664"/>
      <c r="AH10" s="664"/>
      <c r="AI10" s="664"/>
      <c r="AJ10" s="664"/>
      <c r="AK10" s="664"/>
      <c r="AL10" s="630" t="s">
        <v>179</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16154</v>
      </c>
      <c r="BH10" s="628"/>
      <c r="BI10" s="628"/>
      <c r="BJ10" s="628"/>
      <c r="BK10" s="628"/>
      <c r="BL10" s="628"/>
      <c r="BM10" s="628"/>
      <c r="BN10" s="629"/>
      <c r="BO10" s="663">
        <v>2.1</v>
      </c>
      <c r="BP10" s="663"/>
      <c r="BQ10" s="663"/>
      <c r="BR10" s="663"/>
      <c r="BS10" s="664" t="s">
        <v>247</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t="s">
        <v>247</v>
      </c>
      <c r="CS10" s="628"/>
      <c r="CT10" s="628"/>
      <c r="CU10" s="628"/>
      <c r="CV10" s="628"/>
      <c r="CW10" s="628"/>
      <c r="CX10" s="628"/>
      <c r="CY10" s="629"/>
      <c r="CZ10" s="663" t="s">
        <v>247</v>
      </c>
      <c r="DA10" s="663"/>
      <c r="DB10" s="663"/>
      <c r="DC10" s="663"/>
      <c r="DD10" s="633" t="s">
        <v>179</v>
      </c>
      <c r="DE10" s="628"/>
      <c r="DF10" s="628"/>
      <c r="DG10" s="628"/>
      <c r="DH10" s="628"/>
      <c r="DI10" s="628"/>
      <c r="DJ10" s="628"/>
      <c r="DK10" s="628"/>
      <c r="DL10" s="628"/>
      <c r="DM10" s="628"/>
      <c r="DN10" s="628"/>
      <c r="DO10" s="628"/>
      <c r="DP10" s="629"/>
      <c r="DQ10" s="633" t="s">
        <v>247</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75437</v>
      </c>
      <c r="S11" s="628"/>
      <c r="T11" s="628"/>
      <c r="U11" s="628"/>
      <c r="V11" s="628"/>
      <c r="W11" s="628"/>
      <c r="X11" s="628"/>
      <c r="Y11" s="629"/>
      <c r="Z11" s="630">
        <v>1.2</v>
      </c>
      <c r="AA11" s="631"/>
      <c r="AB11" s="631"/>
      <c r="AC11" s="632"/>
      <c r="AD11" s="633">
        <v>75437</v>
      </c>
      <c r="AE11" s="628"/>
      <c r="AF11" s="628"/>
      <c r="AG11" s="628"/>
      <c r="AH11" s="628"/>
      <c r="AI11" s="628"/>
      <c r="AJ11" s="628"/>
      <c r="AK11" s="629"/>
      <c r="AL11" s="630">
        <v>2.1</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8996</v>
      </c>
      <c r="BH11" s="628"/>
      <c r="BI11" s="628"/>
      <c r="BJ11" s="628"/>
      <c r="BK11" s="628"/>
      <c r="BL11" s="628"/>
      <c r="BM11" s="628"/>
      <c r="BN11" s="629"/>
      <c r="BO11" s="663">
        <v>1.1000000000000001</v>
      </c>
      <c r="BP11" s="663"/>
      <c r="BQ11" s="663"/>
      <c r="BR11" s="663"/>
      <c r="BS11" s="664" t="s">
        <v>179</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715365</v>
      </c>
      <c r="CS11" s="628"/>
      <c r="CT11" s="628"/>
      <c r="CU11" s="628"/>
      <c r="CV11" s="628"/>
      <c r="CW11" s="628"/>
      <c r="CX11" s="628"/>
      <c r="CY11" s="629"/>
      <c r="CZ11" s="663">
        <v>11.7</v>
      </c>
      <c r="DA11" s="663"/>
      <c r="DB11" s="663"/>
      <c r="DC11" s="663"/>
      <c r="DD11" s="633">
        <v>413775</v>
      </c>
      <c r="DE11" s="628"/>
      <c r="DF11" s="628"/>
      <c r="DG11" s="628"/>
      <c r="DH11" s="628"/>
      <c r="DI11" s="628"/>
      <c r="DJ11" s="628"/>
      <c r="DK11" s="628"/>
      <c r="DL11" s="628"/>
      <c r="DM11" s="628"/>
      <c r="DN11" s="628"/>
      <c r="DO11" s="628"/>
      <c r="DP11" s="629"/>
      <c r="DQ11" s="633">
        <v>231988</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t="s">
        <v>179</v>
      </c>
      <c r="S12" s="628"/>
      <c r="T12" s="628"/>
      <c r="U12" s="628"/>
      <c r="V12" s="628"/>
      <c r="W12" s="628"/>
      <c r="X12" s="628"/>
      <c r="Y12" s="629"/>
      <c r="Z12" s="663" t="s">
        <v>179</v>
      </c>
      <c r="AA12" s="663"/>
      <c r="AB12" s="663"/>
      <c r="AC12" s="663"/>
      <c r="AD12" s="664" t="s">
        <v>179</v>
      </c>
      <c r="AE12" s="664"/>
      <c r="AF12" s="664"/>
      <c r="AG12" s="664"/>
      <c r="AH12" s="664"/>
      <c r="AI12" s="664"/>
      <c r="AJ12" s="664"/>
      <c r="AK12" s="664"/>
      <c r="AL12" s="630" t="s">
        <v>247</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602603</v>
      </c>
      <c r="BH12" s="628"/>
      <c r="BI12" s="628"/>
      <c r="BJ12" s="628"/>
      <c r="BK12" s="628"/>
      <c r="BL12" s="628"/>
      <c r="BM12" s="628"/>
      <c r="BN12" s="629"/>
      <c r="BO12" s="663">
        <v>76.7</v>
      </c>
      <c r="BP12" s="663"/>
      <c r="BQ12" s="663"/>
      <c r="BR12" s="663"/>
      <c r="BS12" s="664">
        <v>78712</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309877</v>
      </c>
      <c r="CS12" s="628"/>
      <c r="CT12" s="628"/>
      <c r="CU12" s="628"/>
      <c r="CV12" s="628"/>
      <c r="CW12" s="628"/>
      <c r="CX12" s="628"/>
      <c r="CY12" s="629"/>
      <c r="CZ12" s="663">
        <v>5.0999999999999996</v>
      </c>
      <c r="DA12" s="663"/>
      <c r="DB12" s="663"/>
      <c r="DC12" s="663"/>
      <c r="DD12" s="633">
        <v>24531</v>
      </c>
      <c r="DE12" s="628"/>
      <c r="DF12" s="628"/>
      <c r="DG12" s="628"/>
      <c r="DH12" s="628"/>
      <c r="DI12" s="628"/>
      <c r="DJ12" s="628"/>
      <c r="DK12" s="628"/>
      <c r="DL12" s="628"/>
      <c r="DM12" s="628"/>
      <c r="DN12" s="628"/>
      <c r="DO12" s="628"/>
      <c r="DP12" s="629"/>
      <c r="DQ12" s="633">
        <v>159523</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247</v>
      </c>
      <c r="S13" s="628"/>
      <c r="T13" s="628"/>
      <c r="U13" s="628"/>
      <c r="V13" s="628"/>
      <c r="W13" s="628"/>
      <c r="X13" s="628"/>
      <c r="Y13" s="629"/>
      <c r="Z13" s="663" t="s">
        <v>247</v>
      </c>
      <c r="AA13" s="663"/>
      <c r="AB13" s="663"/>
      <c r="AC13" s="663"/>
      <c r="AD13" s="664" t="s">
        <v>247</v>
      </c>
      <c r="AE13" s="664"/>
      <c r="AF13" s="664"/>
      <c r="AG13" s="664"/>
      <c r="AH13" s="664"/>
      <c r="AI13" s="664"/>
      <c r="AJ13" s="664"/>
      <c r="AK13" s="664"/>
      <c r="AL13" s="630" t="s">
        <v>179</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600382</v>
      </c>
      <c r="BH13" s="628"/>
      <c r="BI13" s="628"/>
      <c r="BJ13" s="628"/>
      <c r="BK13" s="628"/>
      <c r="BL13" s="628"/>
      <c r="BM13" s="628"/>
      <c r="BN13" s="629"/>
      <c r="BO13" s="663">
        <v>76.400000000000006</v>
      </c>
      <c r="BP13" s="663"/>
      <c r="BQ13" s="663"/>
      <c r="BR13" s="663"/>
      <c r="BS13" s="664">
        <v>78712</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728417</v>
      </c>
      <c r="CS13" s="628"/>
      <c r="CT13" s="628"/>
      <c r="CU13" s="628"/>
      <c r="CV13" s="628"/>
      <c r="CW13" s="628"/>
      <c r="CX13" s="628"/>
      <c r="CY13" s="629"/>
      <c r="CZ13" s="663">
        <v>12</v>
      </c>
      <c r="DA13" s="663"/>
      <c r="DB13" s="663"/>
      <c r="DC13" s="663"/>
      <c r="DD13" s="633">
        <v>588672</v>
      </c>
      <c r="DE13" s="628"/>
      <c r="DF13" s="628"/>
      <c r="DG13" s="628"/>
      <c r="DH13" s="628"/>
      <c r="DI13" s="628"/>
      <c r="DJ13" s="628"/>
      <c r="DK13" s="628"/>
      <c r="DL13" s="628"/>
      <c r="DM13" s="628"/>
      <c r="DN13" s="628"/>
      <c r="DO13" s="628"/>
      <c r="DP13" s="629"/>
      <c r="DQ13" s="633">
        <v>237616</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t="s">
        <v>179</v>
      </c>
      <c r="S14" s="628"/>
      <c r="T14" s="628"/>
      <c r="U14" s="628"/>
      <c r="V14" s="628"/>
      <c r="W14" s="628"/>
      <c r="X14" s="628"/>
      <c r="Y14" s="629"/>
      <c r="Z14" s="663" t="s">
        <v>179</v>
      </c>
      <c r="AA14" s="663"/>
      <c r="AB14" s="663"/>
      <c r="AC14" s="663"/>
      <c r="AD14" s="664" t="s">
        <v>179</v>
      </c>
      <c r="AE14" s="664"/>
      <c r="AF14" s="664"/>
      <c r="AG14" s="664"/>
      <c r="AH14" s="664"/>
      <c r="AI14" s="664"/>
      <c r="AJ14" s="664"/>
      <c r="AK14" s="664"/>
      <c r="AL14" s="630" t="s">
        <v>179</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14578</v>
      </c>
      <c r="BH14" s="628"/>
      <c r="BI14" s="628"/>
      <c r="BJ14" s="628"/>
      <c r="BK14" s="628"/>
      <c r="BL14" s="628"/>
      <c r="BM14" s="628"/>
      <c r="BN14" s="629"/>
      <c r="BO14" s="663">
        <v>1.9</v>
      </c>
      <c r="BP14" s="663"/>
      <c r="BQ14" s="663"/>
      <c r="BR14" s="663"/>
      <c r="BS14" s="664" t="s">
        <v>247</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264433</v>
      </c>
      <c r="CS14" s="628"/>
      <c r="CT14" s="628"/>
      <c r="CU14" s="628"/>
      <c r="CV14" s="628"/>
      <c r="CW14" s="628"/>
      <c r="CX14" s="628"/>
      <c r="CY14" s="629"/>
      <c r="CZ14" s="663">
        <v>4.3</v>
      </c>
      <c r="DA14" s="663"/>
      <c r="DB14" s="663"/>
      <c r="DC14" s="663"/>
      <c r="DD14" s="633">
        <v>5176</v>
      </c>
      <c r="DE14" s="628"/>
      <c r="DF14" s="628"/>
      <c r="DG14" s="628"/>
      <c r="DH14" s="628"/>
      <c r="DI14" s="628"/>
      <c r="DJ14" s="628"/>
      <c r="DK14" s="628"/>
      <c r="DL14" s="628"/>
      <c r="DM14" s="628"/>
      <c r="DN14" s="628"/>
      <c r="DO14" s="628"/>
      <c r="DP14" s="629"/>
      <c r="DQ14" s="633">
        <v>254042</v>
      </c>
      <c r="DR14" s="628"/>
      <c r="DS14" s="628"/>
      <c r="DT14" s="628"/>
      <c r="DU14" s="628"/>
      <c r="DV14" s="628"/>
      <c r="DW14" s="628"/>
      <c r="DX14" s="628"/>
      <c r="DY14" s="628"/>
      <c r="DZ14" s="628"/>
      <c r="EA14" s="628"/>
      <c r="EB14" s="628"/>
      <c r="EC14" s="662"/>
    </row>
    <row r="15" spans="2:143" ht="11.25" customHeight="1" x14ac:dyDescent="0.15">
      <c r="B15" s="624" t="s">
        <v>262</v>
      </c>
      <c r="C15" s="625"/>
      <c r="D15" s="625"/>
      <c r="E15" s="625"/>
      <c r="F15" s="625"/>
      <c r="G15" s="625"/>
      <c r="H15" s="625"/>
      <c r="I15" s="625"/>
      <c r="J15" s="625"/>
      <c r="K15" s="625"/>
      <c r="L15" s="625"/>
      <c r="M15" s="625"/>
      <c r="N15" s="625"/>
      <c r="O15" s="625"/>
      <c r="P15" s="625"/>
      <c r="Q15" s="626"/>
      <c r="R15" s="627" t="s">
        <v>247</v>
      </c>
      <c r="S15" s="628"/>
      <c r="T15" s="628"/>
      <c r="U15" s="628"/>
      <c r="V15" s="628"/>
      <c r="W15" s="628"/>
      <c r="X15" s="628"/>
      <c r="Y15" s="629"/>
      <c r="Z15" s="663" t="s">
        <v>247</v>
      </c>
      <c r="AA15" s="663"/>
      <c r="AB15" s="663"/>
      <c r="AC15" s="663"/>
      <c r="AD15" s="664" t="s">
        <v>179</v>
      </c>
      <c r="AE15" s="664"/>
      <c r="AF15" s="664"/>
      <c r="AG15" s="664"/>
      <c r="AH15" s="664"/>
      <c r="AI15" s="664"/>
      <c r="AJ15" s="664"/>
      <c r="AK15" s="664"/>
      <c r="AL15" s="630" t="s">
        <v>179</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13615</v>
      </c>
      <c r="BH15" s="628"/>
      <c r="BI15" s="628"/>
      <c r="BJ15" s="628"/>
      <c r="BK15" s="628"/>
      <c r="BL15" s="628"/>
      <c r="BM15" s="628"/>
      <c r="BN15" s="629"/>
      <c r="BO15" s="663">
        <v>1.7</v>
      </c>
      <c r="BP15" s="663"/>
      <c r="BQ15" s="663"/>
      <c r="BR15" s="663"/>
      <c r="BS15" s="664" t="s">
        <v>179</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262843</v>
      </c>
      <c r="CS15" s="628"/>
      <c r="CT15" s="628"/>
      <c r="CU15" s="628"/>
      <c r="CV15" s="628"/>
      <c r="CW15" s="628"/>
      <c r="CX15" s="628"/>
      <c r="CY15" s="629"/>
      <c r="CZ15" s="663">
        <v>4.3</v>
      </c>
      <c r="DA15" s="663"/>
      <c r="DB15" s="663"/>
      <c r="DC15" s="663"/>
      <c r="DD15" s="633">
        <v>15012</v>
      </c>
      <c r="DE15" s="628"/>
      <c r="DF15" s="628"/>
      <c r="DG15" s="628"/>
      <c r="DH15" s="628"/>
      <c r="DI15" s="628"/>
      <c r="DJ15" s="628"/>
      <c r="DK15" s="628"/>
      <c r="DL15" s="628"/>
      <c r="DM15" s="628"/>
      <c r="DN15" s="628"/>
      <c r="DO15" s="628"/>
      <c r="DP15" s="629"/>
      <c r="DQ15" s="633">
        <v>253460</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t="s">
        <v>247</v>
      </c>
      <c r="S16" s="628"/>
      <c r="T16" s="628"/>
      <c r="U16" s="628"/>
      <c r="V16" s="628"/>
      <c r="W16" s="628"/>
      <c r="X16" s="628"/>
      <c r="Y16" s="629"/>
      <c r="Z16" s="663" t="s">
        <v>179</v>
      </c>
      <c r="AA16" s="663"/>
      <c r="AB16" s="663"/>
      <c r="AC16" s="663"/>
      <c r="AD16" s="664" t="s">
        <v>247</v>
      </c>
      <c r="AE16" s="664"/>
      <c r="AF16" s="664"/>
      <c r="AG16" s="664"/>
      <c r="AH16" s="664"/>
      <c r="AI16" s="664"/>
      <c r="AJ16" s="664"/>
      <c r="AK16" s="664"/>
      <c r="AL16" s="630" t="s">
        <v>179</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179</v>
      </c>
      <c r="BH16" s="628"/>
      <c r="BI16" s="628"/>
      <c r="BJ16" s="628"/>
      <c r="BK16" s="628"/>
      <c r="BL16" s="628"/>
      <c r="BM16" s="628"/>
      <c r="BN16" s="629"/>
      <c r="BO16" s="663" t="s">
        <v>179</v>
      </c>
      <c r="BP16" s="663"/>
      <c r="BQ16" s="663"/>
      <c r="BR16" s="663"/>
      <c r="BS16" s="664" t="s">
        <v>179</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v>82240</v>
      </c>
      <c r="CS16" s="628"/>
      <c r="CT16" s="628"/>
      <c r="CU16" s="628"/>
      <c r="CV16" s="628"/>
      <c r="CW16" s="628"/>
      <c r="CX16" s="628"/>
      <c r="CY16" s="629"/>
      <c r="CZ16" s="663">
        <v>1.4</v>
      </c>
      <c r="DA16" s="663"/>
      <c r="DB16" s="663"/>
      <c r="DC16" s="663"/>
      <c r="DD16" s="633" t="s">
        <v>247</v>
      </c>
      <c r="DE16" s="628"/>
      <c r="DF16" s="628"/>
      <c r="DG16" s="628"/>
      <c r="DH16" s="628"/>
      <c r="DI16" s="628"/>
      <c r="DJ16" s="628"/>
      <c r="DK16" s="628"/>
      <c r="DL16" s="628"/>
      <c r="DM16" s="628"/>
      <c r="DN16" s="628"/>
      <c r="DO16" s="628"/>
      <c r="DP16" s="629"/>
      <c r="DQ16" s="633">
        <v>49234</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5925</v>
      </c>
      <c r="S17" s="628"/>
      <c r="T17" s="628"/>
      <c r="U17" s="628"/>
      <c r="V17" s="628"/>
      <c r="W17" s="628"/>
      <c r="X17" s="628"/>
      <c r="Y17" s="629"/>
      <c r="Z17" s="663">
        <v>0.1</v>
      </c>
      <c r="AA17" s="663"/>
      <c r="AB17" s="663"/>
      <c r="AC17" s="663"/>
      <c r="AD17" s="664">
        <v>5925</v>
      </c>
      <c r="AE17" s="664"/>
      <c r="AF17" s="664"/>
      <c r="AG17" s="664"/>
      <c r="AH17" s="664"/>
      <c r="AI17" s="664"/>
      <c r="AJ17" s="664"/>
      <c r="AK17" s="664"/>
      <c r="AL17" s="630">
        <v>0.2</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179</v>
      </c>
      <c r="BH17" s="628"/>
      <c r="BI17" s="628"/>
      <c r="BJ17" s="628"/>
      <c r="BK17" s="628"/>
      <c r="BL17" s="628"/>
      <c r="BM17" s="628"/>
      <c r="BN17" s="629"/>
      <c r="BO17" s="663" t="s">
        <v>179</v>
      </c>
      <c r="BP17" s="663"/>
      <c r="BQ17" s="663"/>
      <c r="BR17" s="663"/>
      <c r="BS17" s="664" t="s">
        <v>179</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743705</v>
      </c>
      <c r="CS17" s="628"/>
      <c r="CT17" s="628"/>
      <c r="CU17" s="628"/>
      <c r="CV17" s="628"/>
      <c r="CW17" s="628"/>
      <c r="CX17" s="628"/>
      <c r="CY17" s="629"/>
      <c r="CZ17" s="663">
        <v>12.2</v>
      </c>
      <c r="DA17" s="663"/>
      <c r="DB17" s="663"/>
      <c r="DC17" s="663"/>
      <c r="DD17" s="633" t="s">
        <v>179</v>
      </c>
      <c r="DE17" s="628"/>
      <c r="DF17" s="628"/>
      <c r="DG17" s="628"/>
      <c r="DH17" s="628"/>
      <c r="DI17" s="628"/>
      <c r="DJ17" s="628"/>
      <c r="DK17" s="628"/>
      <c r="DL17" s="628"/>
      <c r="DM17" s="628"/>
      <c r="DN17" s="628"/>
      <c r="DO17" s="628"/>
      <c r="DP17" s="629"/>
      <c r="DQ17" s="633">
        <v>743705</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369</v>
      </c>
      <c r="S18" s="628"/>
      <c r="T18" s="628"/>
      <c r="U18" s="628"/>
      <c r="V18" s="628"/>
      <c r="W18" s="628"/>
      <c r="X18" s="628"/>
      <c r="Y18" s="629"/>
      <c r="Z18" s="663">
        <v>0</v>
      </c>
      <c r="AA18" s="663"/>
      <c r="AB18" s="663"/>
      <c r="AC18" s="663"/>
      <c r="AD18" s="664">
        <v>369</v>
      </c>
      <c r="AE18" s="664"/>
      <c r="AF18" s="664"/>
      <c r="AG18" s="664"/>
      <c r="AH18" s="664"/>
      <c r="AI18" s="664"/>
      <c r="AJ18" s="664"/>
      <c r="AK18" s="664"/>
      <c r="AL18" s="630">
        <v>0</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179</v>
      </c>
      <c r="BH18" s="628"/>
      <c r="BI18" s="628"/>
      <c r="BJ18" s="628"/>
      <c r="BK18" s="628"/>
      <c r="BL18" s="628"/>
      <c r="BM18" s="628"/>
      <c r="BN18" s="629"/>
      <c r="BO18" s="663" t="s">
        <v>247</v>
      </c>
      <c r="BP18" s="663"/>
      <c r="BQ18" s="663"/>
      <c r="BR18" s="663"/>
      <c r="BS18" s="664" t="s">
        <v>247</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179</v>
      </c>
      <c r="CS18" s="628"/>
      <c r="CT18" s="628"/>
      <c r="CU18" s="628"/>
      <c r="CV18" s="628"/>
      <c r="CW18" s="628"/>
      <c r="CX18" s="628"/>
      <c r="CY18" s="629"/>
      <c r="CZ18" s="663" t="s">
        <v>179</v>
      </c>
      <c r="DA18" s="663"/>
      <c r="DB18" s="663"/>
      <c r="DC18" s="663"/>
      <c r="DD18" s="633" t="s">
        <v>179</v>
      </c>
      <c r="DE18" s="628"/>
      <c r="DF18" s="628"/>
      <c r="DG18" s="628"/>
      <c r="DH18" s="628"/>
      <c r="DI18" s="628"/>
      <c r="DJ18" s="628"/>
      <c r="DK18" s="628"/>
      <c r="DL18" s="628"/>
      <c r="DM18" s="628"/>
      <c r="DN18" s="628"/>
      <c r="DO18" s="628"/>
      <c r="DP18" s="629"/>
      <c r="DQ18" s="633" t="s">
        <v>179</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369</v>
      </c>
      <c r="S19" s="628"/>
      <c r="T19" s="628"/>
      <c r="U19" s="628"/>
      <c r="V19" s="628"/>
      <c r="W19" s="628"/>
      <c r="X19" s="628"/>
      <c r="Y19" s="629"/>
      <c r="Z19" s="663">
        <v>0</v>
      </c>
      <c r="AA19" s="663"/>
      <c r="AB19" s="663"/>
      <c r="AC19" s="663"/>
      <c r="AD19" s="664">
        <v>369</v>
      </c>
      <c r="AE19" s="664"/>
      <c r="AF19" s="664"/>
      <c r="AG19" s="664"/>
      <c r="AH19" s="664"/>
      <c r="AI19" s="664"/>
      <c r="AJ19" s="664"/>
      <c r="AK19" s="664"/>
      <c r="AL19" s="630">
        <v>0</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v>2473</v>
      </c>
      <c r="BH19" s="628"/>
      <c r="BI19" s="628"/>
      <c r="BJ19" s="628"/>
      <c r="BK19" s="628"/>
      <c r="BL19" s="628"/>
      <c r="BM19" s="628"/>
      <c r="BN19" s="629"/>
      <c r="BO19" s="663">
        <v>0.3</v>
      </c>
      <c r="BP19" s="663"/>
      <c r="BQ19" s="663"/>
      <c r="BR19" s="663"/>
      <c r="BS19" s="664" t="s">
        <v>179</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247</v>
      </c>
      <c r="CS19" s="628"/>
      <c r="CT19" s="628"/>
      <c r="CU19" s="628"/>
      <c r="CV19" s="628"/>
      <c r="CW19" s="628"/>
      <c r="CX19" s="628"/>
      <c r="CY19" s="629"/>
      <c r="CZ19" s="663" t="s">
        <v>247</v>
      </c>
      <c r="DA19" s="663"/>
      <c r="DB19" s="663"/>
      <c r="DC19" s="663"/>
      <c r="DD19" s="633" t="s">
        <v>179</v>
      </c>
      <c r="DE19" s="628"/>
      <c r="DF19" s="628"/>
      <c r="DG19" s="628"/>
      <c r="DH19" s="628"/>
      <c r="DI19" s="628"/>
      <c r="DJ19" s="628"/>
      <c r="DK19" s="628"/>
      <c r="DL19" s="628"/>
      <c r="DM19" s="628"/>
      <c r="DN19" s="628"/>
      <c r="DO19" s="628"/>
      <c r="DP19" s="629"/>
      <c r="DQ19" s="633" t="s">
        <v>247</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t="s">
        <v>247</v>
      </c>
      <c r="S20" s="628"/>
      <c r="T20" s="628"/>
      <c r="U20" s="628"/>
      <c r="V20" s="628"/>
      <c r="W20" s="628"/>
      <c r="X20" s="628"/>
      <c r="Y20" s="629"/>
      <c r="Z20" s="663" t="s">
        <v>247</v>
      </c>
      <c r="AA20" s="663"/>
      <c r="AB20" s="663"/>
      <c r="AC20" s="663"/>
      <c r="AD20" s="664" t="s">
        <v>247</v>
      </c>
      <c r="AE20" s="664"/>
      <c r="AF20" s="664"/>
      <c r="AG20" s="664"/>
      <c r="AH20" s="664"/>
      <c r="AI20" s="664"/>
      <c r="AJ20" s="664"/>
      <c r="AK20" s="664"/>
      <c r="AL20" s="630" t="s">
        <v>179</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v>2473</v>
      </c>
      <c r="BH20" s="628"/>
      <c r="BI20" s="628"/>
      <c r="BJ20" s="628"/>
      <c r="BK20" s="628"/>
      <c r="BL20" s="628"/>
      <c r="BM20" s="628"/>
      <c r="BN20" s="629"/>
      <c r="BO20" s="663">
        <v>0.3</v>
      </c>
      <c r="BP20" s="663"/>
      <c r="BQ20" s="663"/>
      <c r="BR20" s="663"/>
      <c r="BS20" s="664" t="s">
        <v>247</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6091499</v>
      </c>
      <c r="CS20" s="628"/>
      <c r="CT20" s="628"/>
      <c r="CU20" s="628"/>
      <c r="CV20" s="628"/>
      <c r="CW20" s="628"/>
      <c r="CX20" s="628"/>
      <c r="CY20" s="629"/>
      <c r="CZ20" s="663">
        <v>100</v>
      </c>
      <c r="DA20" s="663"/>
      <c r="DB20" s="663"/>
      <c r="DC20" s="663"/>
      <c r="DD20" s="633">
        <v>1370232</v>
      </c>
      <c r="DE20" s="628"/>
      <c r="DF20" s="628"/>
      <c r="DG20" s="628"/>
      <c r="DH20" s="628"/>
      <c r="DI20" s="628"/>
      <c r="DJ20" s="628"/>
      <c r="DK20" s="628"/>
      <c r="DL20" s="628"/>
      <c r="DM20" s="628"/>
      <c r="DN20" s="628"/>
      <c r="DO20" s="628"/>
      <c r="DP20" s="629"/>
      <c r="DQ20" s="633">
        <v>4028206</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2843017</v>
      </c>
      <c r="S21" s="628"/>
      <c r="T21" s="628"/>
      <c r="U21" s="628"/>
      <c r="V21" s="628"/>
      <c r="W21" s="628"/>
      <c r="X21" s="628"/>
      <c r="Y21" s="629"/>
      <c r="Z21" s="663">
        <v>43.9</v>
      </c>
      <c r="AA21" s="663"/>
      <c r="AB21" s="663"/>
      <c r="AC21" s="663"/>
      <c r="AD21" s="664">
        <v>2565532</v>
      </c>
      <c r="AE21" s="664"/>
      <c r="AF21" s="664"/>
      <c r="AG21" s="664"/>
      <c r="AH21" s="664"/>
      <c r="AI21" s="664"/>
      <c r="AJ21" s="664"/>
      <c r="AK21" s="664"/>
      <c r="AL21" s="630">
        <v>70.7</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v>2473</v>
      </c>
      <c r="BH21" s="628"/>
      <c r="BI21" s="628"/>
      <c r="BJ21" s="628"/>
      <c r="BK21" s="628"/>
      <c r="BL21" s="628"/>
      <c r="BM21" s="628"/>
      <c r="BN21" s="629"/>
      <c r="BO21" s="663">
        <v>0.3</v>
      </c>
      <c r="BP21" s="663"/>
      <c r="BQ21" s="663"/>
      <c r="BR21" s="663"/>
      <c r="BS21" s="664" t="s">
        <v>179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2565532</v>
      </c>
      <c r="S22" s="628"/>
      <c r="T22" s="628"/>
      <c r="U22" s="628"/>
      <c r="V22" s="628"/>
      <c r="W22" s="628"/>
      <c r="X22" s="628"/>
      <c r="Y22" s="629"/>
      <c r="Z22" s="663">
        <v>39.6</v>
      </c>
      <c r="AA22" s="663"/>
      <c r="AB22" s="663"/>
      <c r="AC22" s="663"/>
      <c r="AD22" s="664">
        <v>2565532</v>
      </c>
      <c r="AE22" s="664"/>
      <c r="AF22" s="664"/>
      <c r="AG22" s="664"/>
      <c r="AH22" s="664"/>
      <c r="AI22" s="664"/>
      <c r="AJ22" s="664"/>
      <c r="AK22" s="664"/>
      <c r="AL22" s="630">
        <v>70.7</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247</v>
      </c>
      <c r="BH22" s="628"/>
      <c r="BI22" s="628"/>
      <c r="BJ22" s="628"/>
      <c r="BK22" s="628"/>
      <c r="BL22" s="628"/>
      <c r="BM22" s="628"/>
      <c r="BN22" s="629"/>
      <c r="BO22" s="663" t="s">
        <v>179</v>
      </c>
      <c r="BP22" s="663"/>
      <c r="BQ22" s="663"/>
      <c r="BR22" s="663"/>
      <c r="BS22" s="664" t="s">
        <v>179</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277485</v>
      </c>
      <c r="S23" s="628"/>
      <c r="T23" s="628"/>
      <c r="U23" s="628"/>
      <c r="V23" s="628"/>
      <c r="W23" s="628"/>
      <c r="X23" s="628"/>
      <c r="Y23" s="629"/>
      <c r="Z23" s="663">
        <v>4.3</v>
      </c>
      <c r="AA23" s="663"/>
      <c r="AB23" s="663"/>
      <c r="AC23" s="663"/>
      <c r="AD23" s="664" t="s">
        <v>179</v>
      </c>
      <c r="AE23" s="664"/>
      <c r="AF23" s="664"/>
      <c r="AG23" s="664"/>
      <c r="AH23" s="664"/>
      <c r="AI23" s="664"/>
      <c r="AJ23" s="664"/>
      <c r="AK23" s="664"/>
      <c r="AL23" s="630" t="s">
        <v>247</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t="s">
        <v>179</v>
      </c>
      <c r="BH23" s="628"/>
      <c r="BI23" s="628"/>
      <c r="BJ23" s="628"/>
      <c r="BK23" s="628"/>
      <c r="BL23" s="628"/>
      <c r="BM23" s="628"/>
      <c r="BN23" s="629"/>
      <c r="BO23" s="663" t="s">
        <v>179</v>
      </c>
      <c r="BP23" s="663"/>
      <c r="BQ23" s="663"/>
      <c r="BR23" s="663"/>
      <c r="BS23" s="664" t="s">
        <v>179</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t="s">
        <v>179</v>
      </c>
      <c r="S24" s="628"/>
      <c r="T24" s="628"/>
      <c r="U24" s="628"/>
      <c r="V24" s="628"/>
      <c r="W24" s="628"/>
      <c r="X24" s="628"/>
      <c r="Y24" s="629"/>
      <c r="Z24" s="663" t="s">
        <v>247</v>
      </c>
      <c r="AA24" s="663"/>
      <c r="AB24" s="663"/>
      <c r="AC24" s="663"/>
      <c r="AD24" s="664" t="s">
        <v>179</v>
      </c>
      <c r="AE24" s="664"/>
      <c r="AF24" s="664"/>
      <c r="AG24" s="664"/>
      <c r="AH24" s="664"/>
      <c r="AI24" s="664"/>
      <c r="AJ24" s="664"/>
      <c r="AK24" s="664"/>
      <c r="AL24" s="630" t="s">
        <v>247</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247</v>
      </c>
      <c r="BH24" s="628"/>
      <c r="BI24" s="628"/>
      <c r="BJ24" s="628"/>
      <c r="BK24" s="628"/>
      <c r="BL24" s="628"/>
      <c r="BM24" s="628"/>
      <c r="BN24" s="629"/>
      <c r="BO24" s="663" t="s">
        <v>247</v>
      </c>
      <c r="BP24" s="663"/>
      <c r="BQ24" s="663"/>
      <c r="BR24" s="663"/>
      <c r="BS24" s="664" t="s">
        <v>247</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1981322</v>
      </c>
      <c r="CS24" s="674"/>
      <c r="CT24" s="674"/>
      <c r="CU24" s="674"/>
      <c r="CV24" s="674"/>
      <c r="CW24" s="674"/>
      <c r="CX24" s="674"/>
      <c r="CY24" s="702"/>
      <c r="CZ24" s="703">
        <v>32.5</v>
      </c>
      <c r="DA24" s="686"/>
      <c r="DB24" s="686"/>
      <c r="DC24" s="705"/>
      <c r="DD24" s="701">
        <v>1636368</v>
      </c>
      <c r="DE24" s="674"/>
      <c r="DF24" s="674"/>
      <c r="DG24" s="674"/>
      <c r="DH24" s="674"/>
      <c r="DI24" s="674"/>
      <c r="DJ24" s="674"/>
      <c r="DK24" s="702"/>
      <c r="DL24" s="701">
        <v>1626001</v>
      </c>
      <c r="DM24" s="674"/>
      <c r="DN24" s="674"/>
      <c r="DO24" s="674"/>
      <c r="DP24" s="674"/>
      <c r="DQ24" s="674"/>
      <c r="DR24" s="674"/>
      <c r="DS24" s="674"/>
      <c r="DT24" s="674"/>
      <c r="DU24" s="674"/>
      <c r="DV24" s="702"/>
      <c r="DW24" s="703">
        <v>44.4</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3882574</v>
      </c>
      <c r="S25" s="628"/>
      <c r="T25" s="628"/>
      <c r="U25" s="628"/>
      <c r="V25" s="628"/>
      <c r="W25" s="628"/>
      <c r="X25" s="628"/>
      <c r="Y25" s="629"/>
      <c r="Z25" s="663">
        <v>59.9</v>
      </c>
      <c r="AA25" s="663"/>
      <c r="AB25" s="663"/>
      <c r="AC25" s="663"/>
      <c r="AD25" s="664">
        <v>3605089</v>
      </c>
      <c r="AE25" s="664"/>
      <c r="AF25" s="664"/>
      <c r="AG25" s="664"/>
      <c r="AH25" s="664"/>
      <c r="AI25" s="664"/>
      <c r="AJ25" s="664"/>
      <c r="AK25" s="664"/>
      <c r="AL25" s="630">
        <v>99.4</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247</v>
      </c>
      <c r="BH25" s="628"/>
      <c r="BI25" s="628"/>
      <c r="BJ25" s="628"/>
      <c r="BK25" s="628"/>
      <c r="BL25" s="628"/>
      <c r="BM25" s="628"/>
      <c r="BN25" s="629"/>
      <c r="BO25" s="663" t="s">
        <v>179</v>
      </c>
      <c r="BP25" s="663"/>
      <c r="BQ25" s="663"/>
      <c r="BR25" s="663"/>
      <c r="BS25" s="664" t="s">
        <v>247</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916811</v>
      </c>
      <c r="CS25" s="636"/>
      <c r="CT25" s="636"/>
      <c r="CU25" s="636"/>
      <c r="CV25" s="636"/>
      <c r="CW25" s="636"/>
      <c r="CX25" s="636"/>
      <c r="CY25" s="637"/>
      <c r="CZ25" s="630">
        <v>15.1</v>
      </c>
      <c r="DA25" s="638"/>
      <c r="DB25" s="638"/>
      <c r="DC25" s="639"/>
      <c r="DD25" s="633">
        <v>817678</v>
      </c>
      <c r="DE25" s="636"/>
      <c r="DF25" s="636"/>
      <c r="DG25" s="636"/>
      <c r="DH25" s="636"/>
      <c r="DI25" s="636"/>
      <c r="DJ25" s="636"/>
      <c r="DK25" s="637"/>
      <c r="DL25" s="633">
        <v>807394</v>
      </c>
      <c r="DM25" s="636"/>
      <c r="DN25" s="636"/>
      <c r="DO25" s="636"/>
      <c r="DP25" s="636"/>
      <c r="DQ25" s="636"/>
      <c r="DR25" s="636"/>
      <c r="DS25" s="636"/>
      <c r="DT25" s="636"/>
      <c r="DU25" s="636"/>
      <c r="DV25" s="637"/>
      <c r="DW25" s="630">
        <v>22.1</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t="s">
        <v>179</v>
      </c>
      <c r="S26" s="628"/>
      <c r="T26" s="628"/>
      <c r="U26" s="628"/>
      <c r="V26" s="628"/>
      <c r="W26" s="628"/>
      <c r="X26" s="628"/>
      <c r="Y26" s="629"/>
      <c r="Z26" s="663" t="s">
        <v>247</v>
      </c>
      <c r="AA26" s="663"/>
      <c r="AB26" s="663"/>
      <c r="AC26" s="663"/>
      <c r="AD26" s="664" t="s">
        <v>179</v>
      </c>
      <c r="AE26" s="664"/>
      <c r="AF26" s="664"/>
      <c r="AG26" s="664"/>
      <c r="AH26" s="664"/>
      <c r="AI26" s="664"/>
      <c r="AJ26" s="664"/>
      <c r="AK26" s="664"/>
      <c r="AL26" s="630" t="s">
        <v>247</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179</v>
      </c>
      <c r="BH26" s="628"/>
      <c r="BI26" s="628"/>
      <c r="BJ26" s="628"/>
      <c r="BK26" s="628"/>
      <c r="BL26" s="628"/>
      <c r="BM26" s="628"/>
      <c r="BN26" s="629"/>
      <c r="BO26" s="663" t="s">
        <v>247</v>
      </c>
      <c r="BP26" s="663"/>
      <c r="BQ26" s="663"/>
      <c r="BR26" s="663"/>
      <c r="BS26" s="664" t="s">
        <v>179</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550772</v>
      </c>
      <c r="CS26" s="628"/>
      <c r="CT26" s="628"/>
      <c r="CU26" s="628"/>
      <c r="CV26" s="628"/>
      <c r="CW26" s="628"/>
      <c r="CX26" s="628"/>
      <c r="CY26" s="629"/>
      <c r="CZ26" s="630">
        <v>9</v>
      </c>
      <c r="DA26" s="638"/>
      <c r="DB26" s="638"/>
      <c r="DC26" s="639"/>
      <c r="DD26" s="633">
        <v>463492</v>
      </c>
      <c r="DE26" s="628"/>
      <c r="DF26" s="628"/>
      <c r="DG26" s="628"/>
      <c r="DH26" s="628"/>
      <c r="DI26" s="628"/>
      <c r="DJ26" s="628"/>
      <c r="DK26" s="629"/>
      <c r="DL26" s="633" t="s">
        <v>247</v>
      </c>
      <c r="DM26" s="628"/>
      <c r="DN26" s="628"/>
      <c r="DO26" s="628"/>
      <c r="DP26" s="628"/>
      <c r="DQ26" s="628"/>
      <c r="DR26" s="628"/>
      <c r="DS26" s="628"/>
      <c r="DT26" s="628"/>
      <c r="DU26" s="628"/>
      <c r="DV26" s="629"/>
      <c r="DW26" s="630" t="s">
        <v>179</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1034</v>
      </c>
      <c r="S27" s="628"/>
      <c r="T27" s="628"/>
      <c r="U27" s="628"/>
      <c r="V27" s="628"/>
      <c r="W27" s="628"/>
      <c r="X27" s="628"/>
      <c r="Y27" s="629"/>
      <c r="Z27" s="663">
        <v>0</v>
      </c>
      <c r="AA27" s="663"/>
      <c r="AB27" s="663"/>
      <c r="AC27" s="663"/>
      <c r="AD27" s="664" t="s">
        <v>247</v>
      </c>
      <c r="AE27" s="664"/>
      <c r="AF27" s="664"/>
      <c r="AG27" s="664"/>
      <c r="AH27" s="664"/>
      <c r="AI27" s="664"/>
      <c r="AJ27" s="664"/>
      <c r="AK27" s="664"/>
      <c r="AL27" s="630" t="s">
        <v>247</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786117</v>
      </c>
      <c r="BH27" s="628"/>
      <c r="BI27" s="628"/>
      <c r="BJ27" s="628"/>
      <c r="BK27" s="628"/>
      <c r="BL27" s="628"/>
      <c r="BM27" s="628"/>
      <c r="BN27" s="629"/>
      <c r="BO27" s="663">
        <v>100</v>
      </c>
      <c r="BP27" s="663"/>
      <c r="BQ27" s="663"/>
      <c r="BR27" s="663"/>
      <c r="BS27" s="664">
        <v>78712</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320806</v>
      </c>
      <c r="CS27" s="636"/>
      <c r="CT27" s="636"/>
      <c r="CU27" s="636"/>
      <c r="CV27" s="636"/>
      <c r="CW27" s="636"/>
      <c r="CX27" s="636"/>
      <c r="CY27" s="637"/>
      <c r="CZ27" s="630">
        <v>5.3</v>
      </c>
      <c r="DA27" s="638"/>
      <c r="DB27" s="638"/>
      <c r="DC27" s="639"/>
      <c r="DD27" s="633">
        <v>74985</v>
      </c>
      <c r="DE27" s="636"/>
      <c r="DF27" s="636"/>
      <c r="DG27" s="636"/>
      <c r="DH27" s="636"/>
      <c r="DI27" s="636"/>
      <c r="DJ27" s="636"/>
      <c r="DK27" s="637"/>
      <c r="DL27" s="633">
        <v>74902</v>
      </c>
      <c r="DM27" s="636"/>
      <c r="DN27" s="636"/>
      <c r="DO27" s="636"/>
      <c r="DP27" s="636"/>
      <c r="DQ27" s="636"/>
      <c r="DR27" s="636"/>
      <c r="DS27" s="636"/>
      <c r="DT27" s="636"/>
      <c r="DU27" s="636"/>
      <c r="DV27" s="637"/>
      <c r="DW27" s="630">
        <v>2</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88127</v>
      </c>
      <c r="S28" s="628"/>
      <c r="T28" s="628"/>
      <c r="U28" s="628"/>
      <c r="V28" s="628"/>
      <c r="W28" s="628"/>
      <c r="X28" s="628"/>
      <c r="Y28" s="629"/>
      <c r="Z28" s="663">
        <v>1.4</v>
      </c>
      <c r="AA28" s="663"/>
      <c r="AB28" s="663"/>
      <c r="AC28" s="663"/>
      <c r="AD28" s="664">
        <v>44</v>
      </c>
      <c r="AE28" s="664"/>
      <c r="AF28" s="664"/>
      <c r="AG28" s="664"/>
      <c r="AH28" s="664"/>
      <c r="AI28" s="664"/>
      <c r="AJ28" s="664"/>
      <c r="AK28" s="664"/>
      <c r="AL28" s="630">
        <v>0</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743705</v>
      </c>
      <c r="CS28" s="628"/>
      <c r="CT28" s="628"/>
      <c r="CU28" s="628"/>
      <c r="CV28" s="628"/>
      <c r="CW28" s="628"/>
      <c r="CX28" s="628"/>
      <c r="CY28" s="629"/>
      <c r="CZ28" s="630">
        <v>12.2</v>
      </c>
      <c r="DA28" s="638"/>
      <c r="DB28" s="638"/>
      <c r="DC28" s="639"/>
      <c r="DD28" s="633">
        <v>743705</v>
      </c>
      <c r="DE28" s="628"/>
      <c r="DF28" s="628"/>
      <c r="DG28" s="628"/>
      <c r="DH28" s="628"/>
      <c r="DI28" s="628"/>
      <c r="DJ28" s="628"/>
      <c r="DK28" s="629"/>
      <c r="DL28" s="633">
        <v>743705</v>
      </c>
      <c r="DM28" s="628"/>
      <c r="DN28" s="628"/>
      <c r="DO28" s="628"/>
      <c r="DP28" s="628"/>
      <c r="DQ28" s="628"/>
      <c r="DR28" s="628"/>
      <c r="DS28" s="628"/>
      <c r="DT28" s="628"/>
      <c r="DU28" s="628"/>
      <c r="DV28" s="629"/>
      <c r="DW28" s="630">
        <v>20.3</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23762</v>
      </c>
      <c r="S29" s="628"/>
      <c r="T29" s="628"/>
      <c r="U29" s="628"/>
      <c r="V29" s="628"/>
      <c r="W29" s="628"/>
      <c r="X29" s="628"/>
      <c r="Y29" s="629"/>
      <c r="Z29" s="663">
        <v>0.4</v>
      </c>
      <c r="AA29" s="663"/>
      <c r="AB29" s="663"/>
      <c r="AC29" s="663"/>
      <c r="AD29" s="664" t="s">
        <v>179</v>
      </c>
      <c r="AE29" s="664"/>
      <c r="AF29" s="664"/>
      <c r="AG29" s="664"/>
      <c r="AH29" s="664"/>
      <c r="AI29" s="664"/>
      <c r="AJ29" s="664"/>
      <c r="AK29" s="664"/>
      <c r="AL29" s="630" t="s">
        <v>247</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308</v>
      </c>
      <c r="CG29" s="625"/>
      <c r="CH29" s="625"/>
      <c r="CI29" s="625"/>
      <c r="CJ29" s="625"/>
      <c r="CK29" s="625"/>
      <c r="CL29" s="625"/>
      <c r="CM29" s="625"/>
      <c r="CN29" s="625"/>
      <c r="CO29" s="625"/>
      <c r="CP29" s="625"/>
      <c r="CQ29" s="626"/>
      <c r="CR29" s="627">
        <v>743705</v>
      </c>
      <c r="CS29" s="636"/>
      <c r="CT29" s="636"/>
      <c r="CU29" s="636"/>
      <c r="CV29" s="636"/>
      <c r="CW29" s="636"/>
      <c r="CX29" s="636"/>
      <c r="CY29" s="637"/>
      <c r="CZ29" s="630">
        <v>12.2</v>
      </c>
      <c r="DA29" s="638"/>
      <c r="DB29" s="638"/>
      <c r="DC29" s="639"/>
      <c r="DD29" s="633">
        <v>743705</v>
      </c>
      <c r="DE29" s="636"/>
      <c r="DF29" s="636"/>
      <c r="DG29" s="636"/>
      <c r="DH29" s="636"/>
      <c r="DI29" s="636"/>
      <c r="DJ29" s="636"/>
      <c r="DK29" s="637"/>
      <c r="DL29" s="633">
        <v>743705</v>
      </c>
      <c r="DM29" s="636"/>
      <c r="DN29" s="636"/>
      <c r="DO29" s="636"/>
      <c r="DP29" s="636"/>
      <c r="DQ29" s="636"/>
      <c r="DR29" s="636"/>
      <c r="DS29" s="636"/>
      <c r="DT29" s="636"/>
      <c r="DU29" s="636"/>
      <c r="DV29" s="637"/>
      <c r="DW29" s="630">
        <v>20.3</v>
      </c>
      <c r="DX29" s="638"/>
      <c r="DY29" s="638"/>
      <c r="DZ29" s="638"/>
      <c r="EA29" s="638"/>
      <c r="EB29" s="638"/>
      <c r="EC29" s="652"/>
    </row>
    <row r="30" spans="2:133" ht="11.25" customHeight="1" x14ac:dyDescent="0.15">
      <c r="B30" s="624" t="s">
        <v>309</v>
      </c>
      <c r="C30" s="625"/>
      <c r="D30" s="625"/>
      <c r="E30" s="625"/>
      <c r="F30" s="625"/>
      <c r="G30" s="625"/>
      <c r="H30" s="625"/>
      <c r="I30" s="625"/>
      <c r="J30" s="625"/>
      <c r="K30" s="625"/>
      <c r="L30" s="625"/>
      <c r="M30" s="625"/>
      <c r="N30" s="625"/>
      <c r="O30" s="625"/>
      <c r="P30" s="625"/>
      <c r="Q30" s="626"/>
      <c r="R30" s="627">
        <v>664813</v>
      </c>
      <c r="S30" s="628"/>
      <c r="T30" s="628"/>
      <c r="U30" s="628"/>
      <c r="V30" s="628"/>
      <c r="W30" s="628"/>
      <c r="X30" s="628"/>
      <c r="Y30" s="629"/>
      <c r="Z30" s="663">
        <v>10.3</v>
      </c>
      <c r="AA30" s="663"/>
      <c r="AB30" s="663"/>
      <c r="AC30" s="663"/>
      <c r="AD30" s="664" t="s">
        <v>179</v>
      </c>
      <c r="AE30" s="664"/>
      <c r="AF30" s="664"/>
      <c r="AG30" s="664"/>
      <c r="AH30" s="664"/>
      <c r="AI30" s="664"/>
      <c r="AJ30" s="664"/>
      <c r="AK30" s="664"/>
      <c r="AL30" s="630" t="s">
        <v>179</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735141</v>
      </c>
      <c r="CS30" s="628"/>
      <c r="CT30" s="628"/>
      <c r="CU30" s="628"/>
      <c r="CV30" s="628"/>
      <c r="CW30" s="628"/>
      <c r="CX30" s="628"/>
      <c r="CY30" s="629"/>
      <c r="CZ30" s="630">
        <v>12.1</v>
      </c>
      <c r="DA30" s="638"/>
      <c r="DB30" s="638"/>
      <c r="DC30" s="639"/>
      <c r="DD30" s="633">
        <v>735141</v>
      </c>
      <c r="DE30" s="628"/>
      <c r="DF30" s="628"/>
      <c r="DG30" s="628"/>
      <c r="DH30" s="628"/>
      <c r="DI30" s="628"/>
      <c r="DJ30" s="628"/>
      <c r="DK30" s="629"/>
      <c r="DL30" s="633">
        <v>735141</v>
      </c>
      <c r="DM30" s="628"/>
      <c r="DN30" s="628"/>
      <c r="DO30" s="628"/>
      <c r="DP30" s="628"/>
      <c r="DQ30" s="628"/>
      <c r="DR30" s="628"/>
      <c r="DS30" s="628"/>
      <c r="DT30" s="628"/>
      <c r="DU30" s="628"/>
      <c r="DV30" s="629"/>
      <c r="DW30" s="630">
        <v>20.100000000000001</v>
      </c>
      <c r="DX30" s="638"/>
      <c r="DY30" s="638"/>
      <c r="DZ30" s="638"/>
      <c r="EA30" s="638"/>
      <c r="EB30" s="638"/>
      <c r="EC30" s="652"/>
    </row>
    <row r="31" spans="2:133" ht="11.25" customHeight="1" x14ac:dyDescent="0.15">
      <c r="B31" s="696" t="s">
        <v>313</v>
      </c>
      <c r="C31" s="697"/>
      <c r="D31" s="697"/>
      <c r="E31" s="697"/>
      <c r="F31" s="697"/>
      <c r="G31" s="697"/>
      <c r="H31" s="697"/>
      <c r="I31" s="697"/>
      <c r="J31" s="697"/>
      <c r="K31" s="697"/>
      <c r="L31" s="697"/>
      <c r="M31" s="697"/>
      <c r="N31" s="697"/>
      <c r="O31" s="697"/>
      <c r="P31" s="697"/>
      <c r="Q31" s="698"/>
      <c r="R31" s="627" t="s">
        <v>247</v>
      </c>
      <c r="S31" s="628"/>
      <c r="T31" s="628"/>
      <c r="U31" s="628"/>
      <c r="V31" s="628"/>
      <c r="W31" s="628"/>
      <c r="X31" s="628"/>
      <c r="Y31" s="629"/>
      <c r="Z31" s="663" t="s">
        <v>179</v>
      </c>
      <c r="AA31" s="663"/>
      <c r="AB31" s="663"/>
      <c r="AC31" s="663"/>
      <c r="AD31" s="664" t="s">
        <v>179</v>
      </c>
      <c r="AE31" s="664"/>
      <c r="AF31" s="664"/>
      <c r="AG31" s="664"/>
      <c r="AH31" s="664"/>
      <c r="AI31" s="664"/>
      <c r="AJ31" s="664"/>
      <c r="AK31" s="664"/>
      <c r="AL31" s="630" t="s">
        <v>179</v>
      </c>
      <c r="AM31" s="631"/>
      <c r="AN31" s="631"/>
      <c r="AO31" s="665"/>
      <c r="AP31" s="688" t="s">
        <v>314</v>
      </c>
      <c r="AQ31" s="689"/>
      <c r="AR31" s="689"/>
      <c r="AS31" s="689"/>
      <c r="AT31" s="690" t="s">
        <v>315</v>
      </c>
      <c r="AU31" s="218"/>
      <c r="AV31" s="218"/>
      <c r="AW31" s="218"/>
      <c r="AX31" s="676" t="s">
        <v>191</v>
      </c>
      <c r="AY31" s="677"/>
      <c r="AZ31" s="677"/>
      <c r="BA31" s="677"/>
      <c r="BB31" s="677"/>
      <c r="BC31" s="677"/>
      <c r="BD31" s="677"/>
      <c r="BE31" s="677"/>
      <c r="BF31" s="678"/>
      <c r="BG31" s="684">
        <v>98.8</v>
      </c>
      <c r="BH31" s="685"/>
      <c r="BI31" s="685"/>
      <c r="BJ31" s="685"/>
      <c r="BK31" s="685"/>
      <c r="BL31" s="685"/>
      <c r="BM31" s="686">
        <v>95.1</v>
      </c>
      <c r="BN31" s="685"/>
      <c r="BO31" s="685"/>
      <c r="BP31" s="685"/>
      <c r="BQ31" s="687"/>
      <c r="BR31" s="684">
        <v>99.6</v>
      </c>
      <c r="BS31" s="685"/>
      <c r="BT31" s="685"/>
      <c r="BU31" s="685"/>
      <c r="BV31" s="685"/>
      <c r="BW31" s="685"/>
      <c r="BX31" s="686">
        <v>95.4</v>
      </c>
      <c r="BY31" s="685"/>
      <c r="BZ31" s="685"/>
      <c r="CA31" s="685"/>
      <c r="CB31" s="687"/>
      <c r="CD31" s="642"/>
      <c r="CE31" s="643"/>
      <c r="CF31" s="624" t="s">
        <v>316</v>
      </c>
      <c r="CG31" s="625"/>
      <c r="CH31" s="625"/>
      <c r="CI31" s="625"/>
      <c r="CJ31" s="625"/>
      <c r="CK31" s="625"/>
      <c r="CL31" s="625"/>
      <c r="CM31" s="625"/>
      <c r="CN31" s="625"/>
      <c r="CO31" s="625"/>
      <c r="CP31" s="625"/>
      <c r="CQ31" s="626"/>
      <c r="CR31" s="627">
        <v>8564</v>
      </c>
      <c r="CS31" s="636"/>
      <c r="CT31" s="636"/>
      <c r="CU31" s="636"/>
      <c r="CV31" s="636"/>
      <c r="CW31" s="636"/>
      <c r="CX31" s="636"/>
      <c r="CY31" s="637"/>
      <c r="CZ31" s="630">
        <v>0.1</v>
      </c>
      <c r="DA31" s="638"/>
      <c r="DB31" s="638"/>
      <c r="DC31" s="639"/>
      <c r="DD31" s="633">
        <v>8564</v>
      </c>
      <c r="DE31" s="636"/>
      <c r="DF31" s="636"/>
      <c r="DG31" s="636"/>
      <c r="DH31" s="636"/>
      <c r="DI31" s="636"/>
      <c r="DJ31" s="636"/>
      <c r="DK31" s="637"/>
      <c r="DL31" s="633">
        <v>8564</v>
      </c>
      <c r="DM31" s="636"/>
      <c r="DN31" s="636"/>
      <c r="DO31" s="636"/>
      <c r="DP31" s="636"/>
      <c r="DQ31" s="636"/>
      <c r="DR31" s="636"/>
      <c r="DS31" s="636"/>
      <c r="DT31" s="636"/>
      <c r="DU31" s="636"/>
      <c r="DV31" s="637"/>
      <c r="DW31" s="630">
        <v>0.2</v>
      </c>
      <c r="DX31" s="638"/>
      <c r="DY31" s="638"/>
      <c r="DZ31" s="638"/>
      <c r="EA31" s="638"/>
      <c r="EB31" s="638"/>
      <c r="EC31" s="652"/>
    </row>
    <row r="32" spans="2:133" ht="11.25" customHeight="1" x14ac:dyDescent="0.15">
      <c r="B32" s="624" t="s">
        <v>317</v>
      </c>
      <c r="C32" s="625"/>
      <c r="D32" s="625"/>
      <c r="E32" s="625"/>
      <c r="F32" s="625"/>
      <c r="G32" s="625"/>
      <c r="H32" s="625"/>
      <c r="I32" s="625"/>
      <c r="J32" s="625"/>
      <c r="K32" s="625"/>
      <c r="L32" s="625"/>
      <c r="M32" s="625"/>
      <c r="N32" s="625"/>
      <c r="O32" s="625"/>
      <c r="P32" s="625"/>
      <c r="Q32" s="626"/>
      <c r="R32" s="627">
        <v>212560</v>
      </c>
      <c r="S32" s="628"/>
      <c r="T32" s="628"/>
      <c r="U32" s="628"/>
      <c r="V32" s="628"/>
      <c r="W32" s="628"/>
      <c r="X32" s="628"/>
      <c r="Y32" s="629"/>
      <c r="Z32" s="663">
        <v>3.3</v>
      </c>
      <c r="AA32" s="663"/>
      <c r="AB32" s="663"/>
      <c r="AC32" s="663"/>
      <c r="AD32" s="664" t="s">
        <v>179</v>
      </c>
      <c r="AE32" s="664"/>
      <c r="AF32" s="664"/>
      <c r="AG32" s="664"/>
      <c r="AH32" s="664"/>
      <c r="AI32" s="664"/>
      <c r="AJ32" s="664"/>
      <c r="AK32" s="664"/>
      <c r="AL32" s="630" t="s">
        <v>179</v>
      </c>
      <c r="AM32" s="631"/>
      <c r="AN32" s="631"/>
      <c r="AO32" s="665"/>
      <c r="AP32" s="666"/>
      <c r="AQ32" s="667"/>
      <c r="AR32" s="667"/>
      <c r="AS32" s="667"/>
      <c r="AT32" s="691"/>
      <c r="AU32" s="214" t="s">
        <v>318</v>
      </c>
      <c r="AX32" s="624" t="s">
        <v>319</v>
      </c>
      <c r="AY32" s="625"/>
      <c r="AZ32" s="625"/>
      <c r="BA32" s="625"/>
      <c r="BB32" s="625"/>
      <c r="BC32" s="625"/>
      <c r="BD32" s="625"/>
      <c r="BE32" s="625"/>
      <c r="BF32" s="626"/>
      <c r="BG32" s="683">
        <v>99.9</v>
      </c>
      <c r="BH32" s="636"/>
      <c r="BI32" s="636"/>
      <c r="BJ32" s="636"/>
      <c r="BK32" s="636"/>
      <c r="BL32" s="636"/>
      <c r="BM32" s="631">
        <v>99.1</v>
      </c>
      <c r="BN32" s="636"/>
      <c r="BO32" s="636"/>
      <c r="BP32" s="636"/>
      <c r="BQ32" s="661"/>
      <c r="BR32" s="683">
        <v>99.8</v>
      </c>
      <c r="BS32" s="636"/>
      <c r="BT32" s="636"/>
      <c r="BU32" s="636"/>
      <c r="BV32" s="636"/>
      <c r="BW32" s="636"/>
      <c r="BX32" s="631">
        <v>99.1</v>
      </c>
      <c r="BY32" s="636"/>
      <c r="BZ32" s="636"/>
      <c r="CA32" s="636"/>
      <c r="CB32" s="661"/>
      <c r="CD32" s="644"/>
      <c r="CE32" s="645"/>
      <c r="CF32" s="624" t="s">
        <v>320</v>
      </c>
      <c r="CG32" s="625"/>
      <c r="CH32" s="625"/>
      <c r="CI32" s="625"/>
      <c r="CJ32" s="625"/>
      <c r="CK32" s="625"/>
      <c r="CL32" s="625"/>
      <c r="CM32" s="625"/>
      <c r="CN32" s="625"/>
      <c r="CO32" s="625"/>
      <c r="CP32" s="625"/>
      <c r="CQ32" s="626"/>
      <c r="CR32" s="627" t="s">
        <v>179</v>
      </c>
      <c r="CS32" s="628"/>
      <c r="CT32" s="628"/>
      <c r="CU32" s="628"/>
      <c r="CV32" s="628"/>
      <c r="CW32" s="628"/>
      <c r="CX32" s="628"/>
      <c r="CY32" s="629"/>
      <c r="CZ32" s="630" t="s">
        <v>179</v>
      </c>
      <c r="DA32" s="638"/>
      <c r="DB32" s="638"/>
      <c r="DC32" s="639"/>
      <c r="DD32" s="633" t="s">
        <v>179</v>
      </c>
      <c r="DE32" s="628"/>
      <c r="DF32" s="628"/>
      <c r="DG32" s="628"/>
      <c r="DH32" s="628"/>
      <c r="DI32" s="628"/>
      <c r="DJ32" s="628"/>
      <c r="DK32" s="629"/>
      <c r="DL32" s="633" t="s">
        <v>179</v>
      </c>
      <c r="DM32" s="628"/>
      <c r="DN32" s="628"/>
      <c r="DO32" s="628"/>
      <c r="DP32" s="628"/>
      <c r="DQ32" s="628"/>
      <c r="DR32" s="628"/>
      <c r="DS32" s="628"/>
      <c r="DT32" s="628"/>
      <c r="DU32" s="628"/>
      <c r="DV32" s="629"/>
      <c r="DW32" s="630" t="s">
        <v>247</v>
      </c>
      <c r="DX32" s="638"/>
      <c r="DY32" s="638"/>
      <c r="DZ32" s="638"/>
      <c r="EA32" s="638"/>
      <c r="EB32" s="638"/>
      <c r="EC32" s="652"/>
    </row>
    <row r="33" spans="2:133" ht="11.25" customHeight="1" x14ac:dyDescent="0.15">
      <c r="B33" s="624" t="s">
        <v>321</v>
      </c>
      <c r="C33" s="625"/>
      <c r="D33" s="625"/>
      <c r="E33" s="625"/>
      <c r="F33" s="625"/>
      <c r="G33" s="625"/>
      <c r="H33" s="625"/>
      <c r="I33" s="625"/>
      <c r="J33" s="625"/>
      <c r="K33" s="625"/>
      <c r="L33" s="625"/>
      <c r="M33" s="625"/>
      <c r="N33" s="625"/>
      <c r="O33" s="625"/>
      <c r="P33" s="625"/>
      <c r="Q33" s="626"/>
      <c r="R33" s="627">
        <v>279208</v>
      </c>
      <c r="S33" s="628"/>
      <c r="T33" s="628"/>
      <c r="U33" s="628"/>
      <c r="V33" s="628"/>
      <c r="W33" s="628"/>
      <c r="X33" s="628"/>
      <c r="Y33" s="629"/>
      <c r="Z33" s="663">
        <v>4.3</v>
      </c>
      <c r="AA33" s="663"/>
      <c r="AB33" s="663"/>
      <c r="AC33" s="663"/>
      <c r="AD33" s="664">
        <v>675</v>
      </c>
      <c r="AE33" s="664"/>
      <c r="AF33" s="664"/>
      <c r="AG33" s="664"/>
      <c r="AH33" s="664"/>
      <c r="AI33" s="664"/>
      <c r="AJ33" s="664"/>
      <c r="AK33" s="664"/>
      <c r="AL33" s="630">
        <v>0</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98.5</v>
      </c>
      <c r="BH33" s="612"/>
      <c r="BI33" s="612"/>
      <c r="BJ33" s="612"/>
      <c r="BK33" s="612"/>
      <c r="BL33" s="612"/>
      <c r="BM33" s="656">
        <v>93.9</v>
      </c>
      <c r="BN33" s="612"/>
      <c r="BO33" s="612"/>
      <c r="BP33" s="612"/>
      <c r="BQ33" s="650"/>
      <c r="BR33" s="682">
        <v>99.5</v>
      </c>
      <c r="BS33" s="612"/>
      <c r="BT33" s="612"/>
      <c r="BU33" s="612"/>
      <c r="BV33" s="612"/>
      <c r="BW33" s="612"/>
      <c r="BX33" s="656">
        <v>94.2</v>
      </c>
      <c r="BY33" s="612"/>
      <c r="BZ33" s="612"/>
      <c r="CA33" s="612"/>
      <c r="CB33" s="650"/>
      <c r="CD33" s="624" t="s">
        <v>323</v>
      </c>
      <c r="CE33" s="625"/>
      <c r="CF33" s="625"/>
      <c r="CG33" s="625"/>
      <c r="CH33" s="625"/>
      <c r="CI33" s="625"/>
      <c r="CJ33" s="625"/>
      <c r="CK33" s="625"/>
      <c r="CL33" s="625"/>
      <c r="CM33" s="625"/>
      <c r="CN33" s="625"/>
      <c r="CO33" s="625"/>
      <c r="CP33" s="625"/>
      <c r="CQ33" s="626"/>
      <c r="CR33" s="627">
        <v>2657705</v>
      </c>
      <c r="CS33" s="636"/>
      <c r="CT33" s="636"/>
      <c r="CU33" s="636"/>
      <c r="CV33" s="636"/>
      <c r="CW33" s="636"/>
      <c r="CX33" s="636"/>
      <c r="CY33" s="637"/>
      <c r="CZ33" s="630">
        <v>43.6</v>
      </c>
      <c r="DA33" s="638"/>
      <c r="DB33" s="638"/>
      <c r="DC33" s="639"/>
      <c r="DD33" s="633">
        <v>1892452</v>
      </c>
      <c r="DE33" s="636"/>
      <c r="DF33" s="636"/>
      <c r="DG33" s="636"/>
      <c r="DH33" s="636"/>
      <c r="DI33" s="636"/>
      <c r="DJ33" s="636"/>
      <c r="DK33" s="637"/>
      <c r="DL33" s="633">
        <v>1384073</v>
      </c>
      <c r="DM33" s="636"/>
      <c r="DN33" s="636"/>
      <c r="DO33" s="636"/>
      <c r="DP33" s="636"/>
      <c r="DQ33" s="636"/>
      <c r="DR33" s="636"/>
      <c r="DS33" s="636"/>
      <c r="DT33" s="636"/>
      <c r="DU33" s="636"/>
      <c r="DV33" s="637"/>
      <c r="DW33" s="630">
        <v>37.799999999999997</v>
      </c>
      <c r="DX33" s="638"/>
      <c r="DY33" s="638"/>
      <c r="DZ33" s="638"/>
      <c r="EA33" s="638"/>
      <c r="EB33" s="638"/>
      <c r="EC33" s="652"/>
    </row>
    <row r="34" spans="2:133" ht="11.25" customHeight="1" x14ac:dyDescent="0.15">
      <c r="B34" s="624" t="s">
        <v>324</v>
      </c>
      <c r="C34" s="625"/>
      <c r="D34" s="625"/>
      <c r="E34" s="625"/>
      <c r="F34" s="625"/>
      <c r="G34" s="625"/>
      <c r="H34" s="625"/>
      <c r="I34" s="625"/>
      <c r="J34" s="625"/>
      <c r="K34" s="625"/>
      <c r="L34" s="625"/>
      <c r="M34" s="625"/>
      <c r="N34" s="625"/>
      <c r="O34" s="625"/>
      <c r="P34" s="625"/>
      <c r="Q34" s="626"/>
      <c r="R34" s="627">
        <v>5274</v>
      </c>
      <c r="S34" s="628"/>
      <c r="T34" s="628"/>
      <c r="U34" s="628"/>
      <c r="V34" s="628"/>
      <c r="W34" s="628"/>
      <c r="X34" s="628"/>
      <c r="Y34" s="629"/>
      <c r="Z34" s="663">
        <v>0.1</v>
      </c>
      <c r="AA34" s="663"/>
      <c r="AB34" s="663"/>
      <c r="AC34" s="663"/>
      <c r="AD34" s="664" t="s">
        <v>179</v>
      </c>
      <c r="AE34" s="664"/>
      <c r="AF34" s="664"/>
      <c r="AG34" s="664"/>
      <c r="AH34" s="664"/>
      <c r="AI34" s="664"/>
      <c r="AJ34" s="664"/>
      <c r="AK34" s="664"/>
      <c r="AL34" s="630" t="s">
        <v>247</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1081293</v>
      </c>
      <c r="CS34" s="628"/>
      <c r="CT34" s="628"/>
      <c r="CU34" s="628"/>
      <c r="CV34" s="628"/>
      <c r="CW34" s="628"/>
      <c r="CX34" s="628"/>
      <c r="CY34" s="629"/>
      <c r="CZ34" s="630">
        <v>17.8</v>
      </c>
      <c r="DA34" s="638"/>
      <c r="DB34" s="638"/>
      <c r="DC34" s="639"/>
      <c r="DD34" s="633">
        <v>726706</v>
      </c>
      <c r="DE34" s="628"/>
      <c r="DF34" s="628"/>
      <c r="DG34" s="628"/>
      <c r="DH34" s="628"/>
      <c r="DI34" s="628"/>
      <c r="DJ34" s="628"/>
      <c r="DK34" s="629"/>
      <c r="DL34" s="633">
        <v>667163</v>
      </c>
      <c r="DM34" s="628"/>
      <c r="DN34" s="628"/>
      <c r="DO34" s="628"/>
      <c r="DP34" s="628"/>
      <c r="DQ34" s="628"/>
      <c r="DR34" s="628"/>
      <c r="DS34" s="628"/>
      <c r="DT34" s="628"/>
      <c r="DU34" s="628"/>
      <c r="DV34" s="629"/>
      <c r="DW34" s="630">
        <v>18.2</v>
      </c>
      <c r="DX34" s="638"/>
      <c r="DY34" s="638"/>
      <c r="DZ34" s="638"/>
      <c r="EA34" s="638"/>
      <c r="EB34" s="638"/>
      <c r="EC34" s="652"/>
    </row>
    <row r="35" spans="2:133" ht="11.25" customHeight="1" x14ac:dyDescent="0.15">
      <c r="B35" s="624" t="s">
        <v>326</v>
      </c>
      <c r="C35" s="625"/>
      <c r="D35" s="625"/>
      <c r="E35" s="625"/>
      <c r="F35" s="625"/>
      <c r="G35" s="625"/>
      <c r="H35" s="625"/>
      <c r="I35" s="625"/>
      <c r="J35" s="625"/>
      <c r="K35" s="625"/>
      <c r="L35" s="625"/>
      <c r="M35" s="625"/>
      <c r="N35" s="625"/>
      <c r="O35" s="625"/>
      <c r="P35" s="625"/>
      <c r="Q35" s="626"/>
      <c r="R35" s="627">
        <v>55198</v>
      </c>
      <c r="S35" s="628"/>
      <c r="T35" s="628"/>
      <c r="U35" s="628"/>
      <c r="V35" s="628"/>
      <c r="W35" s="628"/>
      <c r="X35" s="628"/>
      <c r="Y35" s="629"/>
      <c r="Z35" s="663">
        <v>0.9</v>
      </c>
      <c r="AA35" s="663"/>
      <c r="AB35" s="663"/>
      <c r="AC35" s="663"/>
      <c r="AD35" s="664" t="s">
        <v>179</v>
      </c>
      <c r="AE35" s="664"/>
      <c r="AF35" s="664"/>
      <c r="AG35" s="664"/>
      <c r="AH35" s="664"/>
      <c r="AI35" s="664"/>
      <c r="AJ35" s="664"/>
      <c r="AK35" s="664"/>
      <c r="AL35" s="630" t="s">
        <v>179</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92230</v>
      </c>
      <c r="CS35" s="636"/>
      <c r="CT35" s="636"/>
      <c r="CU35" s="636"/>
      <c r="CV35" s="636"/>
      <c r="CW35" s="636"/>
      <c r="CX35" s="636"/>
      <c r="CY35" s="637"/>
      <c r="CZ35" s="630">
        <v>1.5</v>
      </c>
      <c r="DA35" s="638"/>
      <c r="DB35" s="638"/>
      <c r="DC35" s="639"/>
      <c r="DD35" s="633">
        <v>35898</v>
      </c>
      <c r="DE35" s="636"/>
      <c r="DF35" s="636"/>
      <c r="DG35" s="636"/>
      <c r="DH35" s="636"/>
      <c r="DI35" s="636"/>
      <c r="DJ35" s="636"/>
      <c r="DK35" s="637"/>
      <c r="DL35" s="633">
        <v>35898</v>
      </c>
      <c r="DM35" s="636"/>
      <c r="DN35" s="636"/>
      <c r="DO35" s="636"/>
      <c r="DP35" s="636"/>
      <c r="DQ35" s="636"/>
      <c r="DR35" s="636"/>
      <c r="DS35" s="636"/>
      <c r="DT35" s="636"/>
      <c r="DU35" s="636"/>
      <c r="DV35" s="637"/>
      <c r="DW35" s="630">
        <v>1</v>
      </c>
      <c r="DX35" s="638"/>
      <c r="DY35" s="638"/>
      <c r="DZ35" s="638"/>
      <c r="EA35" s="638"/>
      <c r="EB35" s="638"/>
      <c r="EC35" s="652"/>
    </row>
    <row r="36" spans="2:133" ht="11.25" customHeight="1" x14ac:dyDescent="0.15">
      <c r="B36" s="624" t="s">
        <v>330</v>
      </c>
      <c r="C36" s="625"/>
      <c r="D36" s="625"/>
      <c r="E36" s="625"/>
      <c r="F36" s="625"/>
      <c r="G36" s="625"/>
      <c r="H36" s="625"/>
      <c r="I36" s="625"/>
      <c r="J36" s="625"/>
      <c r="K36" s="625"/>
      <c r="L36" s="625"/>
      <c r="M36" s="625"/>
      <c r="N36" s="625"/>
      <c r="O36" s="625"/>
      <c r="P36" s="625"/>
      <c r="Q36" s="626"/>
      <c r="R36" s="627">
        <v>564320</v>
      </c>
      <c r="S36" s="628"/>
      <c r="T36" s="628"/>
      <c r="U36" s="628"/>
      <c r="V36" s="628"/>
      <c r="W36" s="628"/>
      <c r="X36" s="628"/>
      <c r="Y36" s="629"/>
      <c r="Z36" s="663">
        <v>8.6999999999999993</v>
      </c>
      <c r="AA36" s="663"/>
      <c r="AB36" s="663"/>
      <c r="AC36" s="663"/>
      <c r="AD36" s="664" t="s">
        <v>179</v>
      </c>
      <c r="AE36" s="664"/>
      <c r="AF36" s="664"/>
      <c r="AG36" s="664"/>
      <c r="AH36" s="664"/>
      <c r="AI36" s="664"/>
      <c r="AJ36" s="664"/>
      <c r="AK36" s="664"/>
      <c r="AL36" s="630" t="s">
        <v>247</v>
      </c>
      <c r="AM36" s="631"/>
      <c r="AN36" s="631"/>
      <c r="AO36" s="665"/>
      <c r="AP36" s="222"/>
      <c r="AQ36" s="670" t="s">
        <v>331</v>
      </c>
      <c r="AR36" s="671"/>
      <c r="AS36" s="671"/>
      <c r="AT36" s="671"/>
      <c r="AU36" s="671"/>
      <c r="AV36" s="671"/>
      <c r="AW36" s="671"/>
      <c r="AX36" s="671"/>
      <c r="AY36" s="672"/>
      <c r="AZ36" s="673">
        <v>471003</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8399</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465298</v>
      </c>
      <c r="CS36" s="628"/>
      <c r="CT36" s="628"/>
      <c r="CU36" s="628"/>
      <c r="CV36" s="628"/>
      <c r="CW36" s="628"/>
      <c r="CX36" s="628"/>
      <c r="CY36" s="629"/>
      <c r="CZ36" s="630">
        <v>7.6</v>
      </c>
      <c r="DA36" s="638"/>
      <c r="DB36" s="638"/>
      <c r="DC36" s="639"/>
      <c r="DD36" s="633">
        <v>379891</v>
      </c>
      <c r="DE36" s="628"/>
      <c r="DF36" s="628"/>
      <c r="DG36" s="628"/>
      <c r="DH36" s="628"/>
      <c r="DI36" s="628"/>
      <c r="DJ36" s="628"/>
      <c r="DK36" s="629"/>
      <c r="DL36" s="633">
        <v>358404</v>
      </c>
      <c r="DM36" s="628"/>
      <c r="DN36" s="628"/>
      <c r="DO36" s="628"/>
      <c r="DP36" s="628"/>
      <c r="DQ36" s="628"/>
      <c r="DR36" s="628"/>
      <c r="DS36" s="628"/>
      <c r="DT36" s="628"/>
      <c r="DU36" s="628"/>
      <c r="DV36" s="629"/>
      <c r="DW36" s="630">
        <v>9.8000000000000007</v>
      </c>
      <c r="DX36" s="638"/>
      <c r="DY36" s="638"/>
      <c r="DZ36" s="638"/>
      <c r="EA36" s="638"/>
      <c r="EB36" s="638"/>
      <c r="EC36" s="652"/>
    </row>
    <row r="37" spans="2:133" ht="11.25" customHeight="1" x14ac:dyDescent="0.15">
      <c r="B37" s="624" t="s">
        <v>334</v>
      </c>
      <c r="C37" s="625"/>
      <c r="D37" s="625"/>
      <c r="E37" s="625"/>
      <c r="F37" s="625"/>
      <c r="G37" s="625"/>
      <c r="H37" s="625"/>
      <c r="I37" s="625"/>
      <c r="J37" s="625"/>
      <c r="K37" s="625"/>
      <c r="L37" s="625"/>
      <c r="M37" s="625"/>
      <c r="N37" s="625"/>
      <c r="O37" s="625"/>
      <c r="P37" s="625"/>
      <c r="Q37" s="626"/>
      <c r="R37" s="627">
        <v>278344</v>
      </c>
      <c r="S37" s="628"/>
      <c r="T37" s="628"/>
      <c r="U37" s="628"/>
      <c r="V37" s="628"/>
      <c r="W37" s="628"/>
      <c r="X37" s="628"/>
      <c r="Y37" s="629"/>
      <c r="Z37" s="663">
        <v>4.3</v>
      </c>
      <c r="AA37" s="663"/>
      <c r="AB37" s="663"/>
      <c r="AC37" s="663"/>
      <c r="AD37" s="664">
        <v>22008</v>
      </c>
      <c r="AE37" s="664"/>
      <c r="AF37" s="664"/>
      <c r="AG37" s="664"/>
      <c r="AH37" s="664"/>
      <c r="AI37" s="664"/>
      <c r="AJ37" s="664"/>
      <c r="AK37" s="664"/>
      <c r="AL37" s="630">
        <v>0.6</v>
      </c>
      <c r="AM37" s="631"/>
      <c r="AN37" s="631"/>
      <c r="AO37" s="665"/>
      <c r="AQ37" s="658" t="s">
        <v>335</v>
      </c>
      <c r="AR37" s="659"/>
      <c r="AS37" s="659"/>
      <c r="AT37" s="659"/>
      <c r="AU37" s="659"/>
      <c r="AV37" s="659"/>
      <c r="AW37" s="659"/>
      <c r="AX37" s="659"/>
      <c r="AY37" s="660"/>
      <c r="AZ37" s="627">
        <v>187229</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1901</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192591</v>
      </c>
      <c r="CS37" s="636"/>
      <c r="CT37" s="636"/>
      <c r="CU37" s="636"/>
      <c r="CV37" s="636"/>
      <c r="CW37" s="636"/>
      <c r="CX37" s="636"/>
      <c r="CY37" s="637"/>
      <c r="CZ37" s="630">
        <v>3.2</v>
      </c>
      <c r="DA37" s="638"/>
      <c r="DB37" s="638"/>
      <c r="DC37" s="639"/>
      <c r="DD37" s="633">
        <v>192591</v>
      </c>
      <c r="DE37" s="636"/>
      <c r="DF37" s="636"/>
      <c r="DG37" s="636"/>
      <c r="DH37" s="636"/>
      <c r="DI37" s="636"/>
      <c r="DJ37" s="636"/>
      <c r="DK37" s="637"/>
      <c r="DL37" s="633">
        <v>187561</v>
      </c>
      <c r="DM37" s="636"/>
      <c r="DN37" s="636"/>
      <c r="DO37" s="636"/>
      <c r="DP37" s="636"/>
      <c r="DQ37" s="636"/>
      <c r="DR37" s="636"/>
      <c r="DS37" s="636"/>
      <c r="DT37" s="636"/>
      <c r="DU37" s="636"/>
      <c r="DV37" s="637"/>
      <c r="DW37" s="630">
        <v>5.0999999999999996</v>
      </c>
      <c r="DX37" s="638"/>
      <c r="DY37" s="638"/>
      <c r="DZ37" s="638"/>
      <c r="EA37" s="638"/>
      <c r="EB37" s="638"/>
      <c r="EC37" s="652"/>
    </row>
    <row r="38" spans="2:133" ht="11.25" customHeight="1" x14ac:dyDescent="0.15">
      <c r="B38" s="624" t="s">
        <v>338</v>
      </c>
      <c r="C38" s="625"/>
      <c r="D38" s="625"/>
      <c r="E38" s="625"/>
      <c r="F38" s="625"/>
      <c r="G38" s="625"/>
      <c r="H38" s="625"/>
      <c r="I38" s="625"/>
      <c r="J38" s="625"/>
      <c r="K38" s="625"/>
      <c r="L38" s="625"/>
      <c r="M38" s="625"/>
      <c r="N38" s="625"/>
      <c r="O38" s="625"/>
      <c r="P38" s="625"/>
      <c r="Q38" s="626"/>
      <c r="R38" s="627">
        <v>427884</v>
      </c>
      <c r="S38" s="628"/>
      <c r="T38" s="628"/>
      <c r="U38" s="628"/>
      <c r="V38" s="628"/>
      <c r="W38" s="628"/>
      <c r="X38" s="628"/>
      <c r="Y38" s="629"/>
      <c r="Z38" s="663">
        <v>6.6</v>
      </c>
      <c r="AA38" s="663"/>
      <c r="AB38" s="663"/>
      <c r="AC38" s="663"/>
      <c r="AD38" s="664" t="s">
        <v>179</v>
      </c>
      <c r="AE38" s="664"/>
      <c r="AF38" s="664"/>
      <c r="AG38" s="664"/>
      <c r="AH38" s="664"/>
      <c r="AI38" s="664"/>
      <c r="AJ38" s="664"/>
      <c r="AK38" s="664"/>
      <c r="AL38" s="630" t="s">
        <v>179</v>
      </c>
      <c r="AM38" s="631"/>
      <c r="AN38" s="631"/>
      <c r="AO38" s="665"/>
      <c r="AQ38" s="658" t="s">
        <v>339</v>
      </c>
      <c r="AR38" s="659"/>
      <c r="AS38" s="659"/>
      <c r="AT38" s="659"/>
      <c r="AU38" s="659"/>
      <c r="AV38" s="659"/>
      <c r="AW38" s="659"/>
      <c r="AX38" s="659"/>
      <c r="AY38" s="660"/>
      <c r="AZ38" s="627">
        <v>19700</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520</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451303</v>
      </c>
      <c r="CS38" s="628"/>
      <c r="CT38" s="628"/>
      <c r="CU38" s="628"/>
      <c r="CV38" s="628"/>
      <c r="CW38" s="628"/>
      <c r="CX38" s="628"/>
      <c r="CY38" s="629"/>
      <c r="CZ38" s="630">
        <v>7.4</v>
      </c>
      <c r="DA38" s="638"/>
      <c r="DB38" s="638"/>
      <c r="DC38" s="639"/>
      <c r="DD38" s="633">
        <v>403425</v>
      </c>
      <c r="DE38" s="628"/>
      <c r="DF38" s="628"/>
      <c r="DG38" s="628"/>
      <c r="DH38" s="628"/>
      <c r="DI38" s="628"/>
      <c r="DJ38" s="628"/>
      <c r="DK38" s="629"/>
      <c r="DL38" s="633">
        <v>322608</v>
      </c>
      <c r="DM38" s="628"/>
      <c r="DN38" s="628"/>
      <c r="DO38" s="628"/>
      <c r="DP38" s="628"/>
      <c r="DQ38" s="628"/>
      <c r="DR38" s="628"/>
      <c r="DS38" s="628"/>
      <c r="DT38" s="628"/>
      <c r="DU38" s="628"/>
      <c r="DV38" s="629"/>
      <c r="DW38" s="630">
        <v>8.8000000000000007</v>
      </c>
      <c r="DX38" s="638"/>
      <c r="DY38" s="638"/>
      <c r="DZ38" s="638"/>
      <c r="EA38" s="638"/>
      <c r="EB38" s="638"/>
      <c r="EC38" s="652"/>
    </row>
    <row r="39" spans="2:133" ht="11.25" customHeight="1" x14ac:dyDescent="0.15">
      <c r="B39" s="624" t="s">
        <v>342</v>
      </c>
      <c r="C39" s="625"/>
      <c r="D39" s="625"/>
      <c r="E39" s="625"/>
      <c r="F39" s="625"/>
      <c r="G39" s="625"/>
      <c r="H39" s="625"/>
      <c r="I39" s="625"/>
      <c r="J39" s="625"/>
      <c r="K39" s="625"/>
      <c r="L39" s="625"/>
      <c r="M39" s="625"/>
      <c r="N39" s="625"/>
      <c r="O39" s="625"/>
      <c r="P39" s="625"/>
      <c r="Q39" s="626"/>
      <c r="R39" s="627" t="s">
        <v>247</v>
      </c>
      <c r="S39" s="628"/>
      <c r="T39" s="628"/>
      <c r="U39" s="628"/>
      <c r="V39" s="628"/>
      <c r="W39" s="628"/>
      <c r="X39" s="628"/>
      <c r="Y39" s="629"/>
      <c r="Z39" s="663" t="s">
        <v>247</v>
      </c>
      <c r="AA39" s="663"/>
      <c r="AB39" s="663"/>
      <c r="AC39" s="663"/>
      <c r="AD39" s="664" t="s">
        <v>247</v>
      </c>
      <c r="AE39" s="664"/>
      <c r="AF39" s="664"/>
      <c r="AG39" s="664"/>
      <c r="AH39" s="664"/>
      <c r="AI39" s="664"/>
      <c r="AJ39" s="664"/>
      <c r="AK39" s="664"/>
      <c r="AL39" s="630" t="s">
        <v>247</v>
      </c>
      <c r="AM39" s="631"/>
      <c r="AN39" s="631"/>
      <c r="AO39" s="665"/>
      <c r="AQ39" s="658" t="s">
        <v>343</v>
      </c>
      <c r="AR39" s="659"/>
      <c r="AS39" s="659"/>
      <c r="AT39" s="659"/>
      <c r="AU39" s="659"/>
      <c r="AV39" s="659"/>
      <c r="AW39" s="659"/>
      <c r="AX39" s="659"/>
      <c r="AY39" s="660"/>
      <c r="AZ39" s="627" t="s">
        <v>179</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759</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516261</v>
      </c>
      <c r="CS39" s="636"/>
      <c r="CT39" s="636"/>
      <c r="CU39" s="636"/>
      <c r="CV39" s="636"/>
      <c r="CW39" s="636"/>
      <c r="CX39" s="636"/>
      <c r="CY39" s="637"/>
      <c r="CZ39" s="630">
        <v>8.5</v>
      </c>
      <c r="DA39" s="638"/>
      <c r="DB39" s="638"/>
      <c r="DC39" s="639"/>
      <c r="DD39" s="633">
        <v>346532</v>
      </c>
      <c r="DE39" s="636"/>
      <c r="DF39" s="636"/>
      <c r="DG39" s="636"/>
      <c r="DH39" s="636"/>
      <c r="DI39" s="636"/>
      <c r="DJ39" s="636"/>
      <c r="DK39" s="637"/>
      <c r="DL39" s="633" t="s">
        <v>179</v>
      </c>
      <c r="DM39" s="636"/>
      <c r="DN39" s="636"/>
      <c r="DO39" s="636"/>
      <c r="DP39" s="636"/>
      <c r="DQ39" s="636"/>
      <c r="DR39" s="636"/>
      <c r="DS39" s="636"/>
      <c r="DT39" s="636"/>
      <c r="DU39" s="636"/>
      <c r="DV39" s="637"/>
      <c r="DW39" s="630" t="s">
        <v>179</v>
      </c>
      <c r="DX39" s="638"/>
      <c r="DY39" s="638"/>
      <c r="DZ39" s="638"/>
      <c r="EA39" s="638"/>
      <c r="EB39" s="638"/>
      <c r="EC39" s="652"/>
    </row>
    <row r="40" spans="2:133" ht="11.25" customHeight="1" x14ac:dyDescent="0.15">
      <c r="B40" s="624" t="s">
        <v>346</v>
      </c>
      <c r="C40" s="625"/>
      <c r="D40" s="625"/>
      <c r="E40" s="625"/>
      <c r="F40" s="625"/>
      <c r="G40" s="625"/>
      <c r="H40" s="625"/>
      <c r="I40" s="625"/>
      <c r="J40" s="625"/>
      <c r="K40" s="625"/>
      <c r="L40" s="625"/>
      <c r="M40" s="625"/>
      <c r="N40" s="625"/>
      <c r="O40" s="625"/>
      <c r="P40" s="625"/>
      <c r="Q40" s="626"/>
      <c r="R40" s="627">
        <v>32284</v>
      </c>
      <c r="S40" s="628"/>
      <c r="T40" s="628"/>
      <c r="U40" s="628"/>
      <c r="V40" s="628"/>
      <c r="W40" s="628"/>
      <c r="X40" s="628"/>
      <c r="Y40" s="629"/>
      <c r="Z40" s="663">
        <v>0.5</v>
      </c>
      <c r="AA40" s="663"/>
      <c r="AB40" s="663"/>
      <c r="AC40" s="663"/>
      <c r="AD40" s="664" t="s">
        <v>179</v>
      </c>
      <c r="AE40" s="664"/>
      <c r="AF40" s="664"/>
      <c r="AG40" s="664"/>
      <c r="AH40" s="664"/>
      <c r="AI40" s="664"/>
      <c r="AJ40" s="664"/>
      <c r="AK40" s="664"/>
      <c r="AL40" s="630" t="s">
        <v>179</v>
      </c>
      <c r="AM40" s="631"/>
      <c r="AN40" s="631"/>
      <c r="AO40" s="665"/>
      <c r="AQ40" s="658" t="s">
        <v>347</v>
      </c>
      <c r="AR40" s="659"/>
      <c r="AS40" s="659"/>
      <c r="AT40" s="659"/>
      <c r="AU40" s="659"/>
      <c r="AV40" s="659"/>
      <c r="AW40" s="659"/>
      <c r="AX40" s="659"/>
      <c r="AY40" s="660"/>
      <c r="AZ40" s="627" t="s">
        <v>247</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103</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51320</v>
      </c>
      <c r="CS40" s="628"/>
      <c r="CT40" s="628"/>
      <c r="CU40" s="628"/>
      <c r="CV40" s="628"/>
      <c r="CW40" s="628"/>
      <c r="CX40" s="628"/>
      <c r="CY40" s="629"/>
      <c r="CZ40" s="630">
        <v>0.8</v>
      </c>
      <c r="DA40" s="638"/>
      <c r="DB40" s="638"/>
      <c r="DC40" s="639"/>
      <c r="DD40" s="633" t="s">
        <v>247</v>
      </c>
      <c r="DE40" s="628"/>
      <c r="DF40" s="628"/>
      <c r="DG40" s="628"/>
      <c r="DH40" s="628"/>
      <c r="DI40" s="628"/>
      <c r="DJ40" s="628"/>
      <c r="DK40" s="629"/>
      <c r="DL40" s="633" t="s">
        <v>179</v>
      </c>
      <c r="DM40" s="628"/>
      <c r="DN40" s="628"/>
      <c r="DO40" s="628"/>
      <c r="DP40" s="628"/>
      <c r="DQ40" s="628"/>
      <c r="DR40" s="628"/>
      <c r="DS40" s="628"/>
      <c r="DT40" s="628"/>
      <c r="DU40" s="628"/>
      <c r="DV40" s="629"/>
      <c r="DW40" s="630" t="s">
        <v>247</v>
      </c>
      <c r="DX40" s="638"/>
      <c r="DY40" s="638"/>
      <c r="DZ40" s="638"/>
      <c r="EA40" s="638"/>
      <c r="EB40" s="638"/>
      <c r="EC40" s="652"/>
    </row>
    <row r="41" spans="2:133" ht="11.25" customHeight="1" x14ac:dyDescent="0.15">
      <c r="B41" s="608" t="s">
        <v>351</v>
      </c>
      <c r="C41" s="609"/>
      <c r="D41" s="609"/>
      <c r="E41" s="609"/>
      <c r="F41" s="609"/>
      <c r="G41" s="609"/>
      <c r="H41" s="609"/>
      <c r="I41" s="609"/>
      <c r="J41" s="609"/>
      <c r="K41" s="609"/>
      <c r="L41" s="609"/>
      <c r="M41" s="609"/>
      <c r="N41" s="609"/>
      <c r="O41" s="609"/>
      <c r="P41" s="609"/>
      <c r="Q41" s="610"/>
      <c r="R41" s="611">
        <v>6483098</v>
      </c>
      <c r="S41" s="649"/>
      <c r="T41" s="649"/>
      <c r="U41" s="649"/>
      <c r="V41" s="649"/>
      <c r="W41" s="649"/>
      <c r="X41" s="649"/>
      <c r="Y41" s="653"/>
      <c r="Z41" s="654">
        <v>100</v>
      </c>
      <c r="AA41" s="654"/>
      <c r="AB41" s="654"/>
      <c r="AC41" s="654"/>
      <c r="AD41" s="655">
        <v>3627816</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68171</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179</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179</v>
      </c>
      <c r="CS41" s="636"/>
      <c r="CT41" s="636"/>
      <c r="CU41" s="636"/>
      <c r="CV41" s="636"/>
      <c r="CW41" s="636"/>
      <c r="CX41" s="636"/>
      <c r="CY41" s="637"/>
      <c r="CZ41" s="630" t="s">
        <v>179</v>
      </c>
      <c r="DA41" s="638"/>
      <c r="DB41" s="638"/>
      <c r="DC41" s="639"/>
      <c r="DD41" s="633" t="s">
        <v>247</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355</v>
      </c>
      <c r="AR42" s="647"/>
      <c r="AS42" s="647"/>
      <c r="AT42" s="647"/>
      <c r="AU42" s="647"/>
      <c r="AV42" s="647"/>
      <c r="AW42" s="647"/>
      <c r="AX42" s="647"/>
      <c r="AY42" s="648"/>
      <c r="AZ42" s="611">
        <v>195903</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v>352</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1452472</v>
      </c>
      <c r="CS42" s="636"/>
      <c r="CT42" s="636"/>
      <c r="CU42" s="636"/>
      <c r="CV42" s="636"/>
      <c r="CW42" s="636"/>
      <c r="CX42" s="636"/>
      <c r="CY42" s="637"/>
      <c r="CZ42" s="630">
        <v>23.8</v>
      </c>
      <c r="DA42" s="638"/>
      <c r="DB42" s="638"/>
      <c r="DC42" s="639"/>
      <c r="DD42" s="633">
        <v>499386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358</v>
      </c>
      <c r="CD43" s="624" t="s">
        <v>359</v>
      </c>
      <c r="CE43" s="625"/>
      <c r="CF43" s="625"/>
      <c r="CG43" s="625"/>
      <c r="CH43" s="625"/>
      <c r="CI43" s="625"/>
      <c r="CJ43" s="625"/>
      <c r="CK43" s="625"/>
      <c r="CL43" s="625"/>
      <c r="CM43" s="625"/>
      <c r="CN43" s="625"/>
      <c r="CO43" s="625"/>
      <c r="CP43" s="625"/>
      <c r="CQ43" s="626"/>
      <c r="CR43" s="627">
        <v>23903</v>
      </c>
      <c r="CS43" s="636"/>
      <c r="CT43" s="636"/>
      <c r="CU43" s="636"/>
      <c r="CV43" s="636"/>
      <c r="CW43" s="636"/>
      <c r="CX43" s="636"/>
      <c r="CY43" s="637"/>
      <c r="CZ43" s="630">
        <v>0.4</v>
      </c>
      <c r="DA43" s="638"/>
      <c r="DB43" s="638"/>
      <c r="DC43" s="639"/>
      <c r="DD43" s="633">
        <v>10660</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361</v>
      </c>
      <c r="CG44" s="625"/>
      <c r="CH44" s="625"/>
      <c r="CI44" s="625"/>
      <c r="CJ44" s="625"/>
      <c r="CK44" s="625"/>
      <c r="CL44" s="625"/>
      <c r="CM44" s="625"/>
      <c r="CN44" s="625"/>
      <c r="CO44" s="625"/>
      <c r="CP44" s="625"/>
      <c r="CQ44" s="626"/>
      <c r="CR44" s="627">
        <v>1370232</v>
      </c>
      <c r="CS44" s="628"/>
      <c r="CT44" s="628"/>
      <c r="CU44" s="628"/>
      <c r="CV44" s="628"/>
      <c r="CW44" s="628"/>
      <c r="CX44" s="628"/>
      <c r="CY44" s="629"/>
      <c r="CZ44" s="630">
        <v>22.5</v>
      </c>
      <c r="DA44" s="631"/>
      <c r="DB44" s="631"/>
      <c r="DC44" s="632"/>
      <c r="DD44" s="633">
        <v>450152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480593</v>
      </c>
      <c r="CS45" s="636"/>
      <c r="CT45" s="636"/>
      <c r="CU45" s="636"/>
      <c r="CV45" s="636"/>
      <c r="CW45" s="636"/>
      <c r="CX45" s="636"/>
      <c r="CY45" s="637"/>
      <c r="CZ45" s="630">
        <v>7.9</v>
      </c>
      <c r="DA45" s="638"/>
      <c r="DB45" s="638"/>
      <c r="DC45" s="639"/>
      <c r="DD45" s="633">
        <v>58088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364</v>
      </c>
      <c r="CG46" s="625"/>
      <c r="CH46" s="625"/>
      <c r="CI46" s="625"/>
      <c r="CJ46" s="625"/>
      <c r="CK46" s="625"/>
      <c r="CL46" s="625"/>
      <c r="CM46" s="625"/>
      <c r="CN46" s="625"/>
      <c r="CO46" s="625"/>
      <c r="CP46" s="625"/>
      <c r="CQ46" s="626"/>
      <c r="CR46" s="627">
        <v>875952</v>
      </c>
      <c r="CS46" s="628"/>
      <c r="CT46" s="628"/>
      <c r="CU46" s="628"/>
      <c r="CV46" s="628"/>
      <c r="CW46" s="628"/>
      <c r="CX46" s="628"/>
      <c r="CY46" s="629"/>
      <c r="CZ46" s="630">
        <v>14.4</v>
      </c>
      <c r="DA46" s="631"/>
      <c r="DB46" s="631"/>
      <c r="DC46" s="632"/>
      <c r="DD46" s="633">
        <v>378377</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365</v>
      </c>
      <c r="CG47" s="625"/>
      <c r="CH47" s="625"/>
      <c r="CI47" s="625"/>
      <c r="CJ47" s="625"/>
      <c r="CK47" s="625"/>
      <c r="CL47" s="625"/>
      <c r="CM47" s="625"/>
      <c r="CN47" s="625"/>
      <c r="CO47" s="625"/>
      <c r="CP47" s="625"/>
      <c r="CQ47" s="626"/>
      <c r="CR47" s="627">
        <v>82240</v>
      </c>
      <c r="CS47" s="636"/>
      <c r="CT47" s="636"/>
      <c r="CU47" s="636"/>
      <c r="CV47" s="636"/>
      <c r="CW47" s="636"/>
      <c r="CX47" s="636"/>
      <c r="CY47" s="637"/>
      <c r="CZ47" s="630">
        <v>1.4</v>
      </c>
      <c r="DA47" s="638"/>
      <c r="DB47" s="638"/>
      <c r="DC47" s="639"/>
      <c r="DD47" s="633">
        <v>49234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366</v>
      </c>
      <c r="CG48" s="625"/>
      <c r="CH48" s="625"/>
      <c r="CI48" s="625"/>
      <c r="CJ48" s="625"/>
      <c r="CK48" s="625"/>
      <c r="CL48" s="625"/>
      <c r="CM48" s="625"/>
      <c r="CN48" s="625"/>
      <c r="CO48" s="625"/>
      <c r="CP48" s="625"/>
      <c r="CQ48" s="626"/>
      <c r="CR48" s="627" t="s">
        <v>179</v>
      </c>
      <c r="CS48" s="628"/>
      <c r="CT48" s="628"/>
      <c r="CU48" s="628"/>
      <c r="CV48" s="628"/>
      <c r="CW48" s="628"/>
      <c r="CX48" s="628"/>
      <c r="CY48" s="629"/>
      <c r="CZ48" s="630" t="s">
        <v>247</v>
      </c>
      <c r="DA48" s="631"/>
      <c r="DB48" s="631"/>
      <c r="DC48" s="632"/>
      <c r="DD48" s="633" t="s">
        <v>179</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367</v>
      </c>
      <c r="CE49" s="609"/>
      <c r="CF49" s="609"/>
      <c r="CG49" s="609"/>
      <c r="CH49" s="609"/>
      <c r="CI49" s="609"/>
      <c r="CJ49" s="609"/>
      <c r="CK49" s="609"/>
      <c r="CL49" s="609"/>
      <c r="CM49" s="609"/>
      <c r="CN49" s="609"/>
      <c r="CO49" s="609"/>
      <c r="CP49" s="609"/>
      <c r="CQ49" s="610"/>
      <c r="CR49" s="611">
        <v>6091499</v>
      </c>
      <c r="CS49" s="612"/>
      <c r="CT49" s="612"/>
      <c r="CU49" s="612"/>
      <c r="CV49" s="612"/>
      <c r="CW49" s="612"/>
      <c r="CX49" s="612"/>
      <c r="CY49" s="613"/>
      <c r="CZ49" s="614">
        <v>100</v>
      </c>
      <c r="DA49" s="615"/>
      <c r="DB49" s="615"/>
      <c r="DC49" s="616"/>
      <c r="DD49" s="617">
        <v>4028206</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2ltafvMWSoRQbHPjqtIljRIhxCJHtH7JyoSMD8zlVOvaeBqfwz+eL2uVLTdJIRmlECMi5E0dBWYH5BFswJBXrA==" saltValue="fybqbigQPq4g8mkFmQFBj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368</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369</v>
      </c>
      <c r="DK2" s="1108"/>
      <c r="DL2" s="1108"/>
      <c r="DM2" s="1108"/>
      <c r="DN2" s="1108"/>
      <c r="DO2" s="1109"/>
      <c r="DP2" s="228"/>
      <c r="DQ2" s="1107" t="s">
        <v>370</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110"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100" t="s">
        <v>387</v>
      </c>
      <c r="DH5" s="1101"/>
      <c r="DI5" s="1101"/>
      <c r="DJ5" s="1101"/>
      <c r="DK5" s="1102"/>
      <c r="DL5" s="1100" t="s">
        <v>388</v>
      </c>
      <c r="DM5" s="1101"/>
      <c r="DN5" s="1101"/>
      <c r="DO5" s="1101"/>
      <c r="DP5" s="1102"/>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087">
        <v>6134</v>
      </c>
      <c r="R7" s="1088"/>
      <c r="S7" s="1088"/>
      <c r="T7" s="1088"/>
      <c r="U7" s="1088"/>
      <c r="V7" s="1088">
        <v>5743</v>
      </c>
      <c r="W7" s="1088"/>
      <c r="X7" s="1088"/>
      <c r="Y7" s="1088"/>
      <c r="Z7" s="1088"/>
      <c r="AA7" s="1088">
        <v>391</v>
      </c>
      <c r="AB7" s="1088"/>
      <c r="AC7" s="1088"/>
      <c r="AD7" s="1088"/>
      <c r="AE7" s="1089"/>
      <c r="AF7" s="1090">
        <v>311</v>
      </c>
      <c r="AG7" s="1091"/>
      <c r="AH7" s="1091"/>
      <c r="AI7" s="1091"/>
      <c r="AJ7" s="1092"/>
      <c r="AK7" s="1093">
        <v>2</v>
      </c>
      <c r="AL7" s="1094"/>
      <c r="AM7" s="1094"/>
      <c r="AN7" s="1094"/>
      <c r="AO7" s="1094"/>
      <c r="AP7" s="1094">
        <v>6317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349</v>
      </c>
      <c r="R8" s="1039"/>
      <c r="S8" s="1039"/>
      <c r="T8" s="1039"/>
      <c r="U8" s="1039"/>
      <c r="V8" s="1039">
        <v>349</v>
      </c>
      <c r="W8" s="1039"/>
      <c r="X8" s="1039"/>
      <c r="Y8" s="1039"/>
      <c r="Z8" s="1039"/>
      <c r="AA8" s="1039">
        <v>0</v>
      </c>
      <c r="AB8" s="1039"/>
      <c r="AC8" s="1039"/>
      <c r="AD8" s="1039"/>
      <c r="AE8" s="1040"/>
      <c r="AF8" s="1035" t="s">
        <v>392</v>
      </c>
      <c r="AG8" s="1036"/>
      <c r="AH8" s="1036"/>
      <c r="AI8" s="1036"/>
      <c r="AJ8" s="1037"/>
      <c r="AK8" s="1080" t="s">
        <v>526</v>
      </c>
      <c r="AL8" s="1081"/>
      <c r="AM8" s="1081"/>
      <c r="AN8" s="1081"/>
      <c r="AO8" s="1081"/>
      <c r="AP8" s="1081" t="s">
        <v>526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8">
        <f>SUM(Q7:U22)</f>
        <v>6483</v>
      </c>
      <c r="R23" s="1061"/>
      <c r="S23" s="1061"/>
      <c r="T23" s="1061"/>
      <c r="U23" s="1061"/>
      <c r="V23" s="1061">
        <f t="shared" ref="V23" si="0">SUM(V7:Z22)</f>
        <v>6092</v>
      </c>
      <c r="W23" s="1061"/>
      <c r="X23" s="1061"/>
      <c r="Y23" s="1061"/>
      <c r="Z23" s="1061"/>
      <c r="AA23" s="1061">
        <f t="shared" ref="AA23" si="1">SUM(AA7:AE22)</f>
        <v>391</v>
      </c>
      <c r="AB23" s="1061"/>
      <c r="AC23" s="1061"/>
      <c r="AD23" s="1061"/>
      <c r="AE23" s="1062"/>
      <c r="AF23" s="1069">
        <v>311</v>
      </c>
      <c r="AG23" s="1061"/>
      <c r="AH23" s="1061"/>
      <c r="AI23" s="1061"/>
      <c r="AJ23" s="1070"/>
      <c r="AK23" s="1071"/>
      <c r="AL23" s="1072"/>
      <c r="AM23" s="1072"/>
      <c r="AN23" s="1072"/>
      <c r="AO23" s="1072"/>
      <c r="AP23" s="1061">
        <f t="shared" ref="AP23" si="2">SUM(AP7:AT22)</f>
        <v>6317</v>
      </c>
      <c r="AQ23" s="1061"/>
      <c r="AR23" s="1061"/>
      <c r="AS23" s="1061"/>
      <c r="AT23" s="1062"/>
      <c r="AU23" s="1063"/>
      <c r="AV23" s="1063"/>
      <c r="AW23" s="1063"/>
      <c r="AX23" s="1063"/>
      <c r="AY23" s="1064"/>
      <c r="AZ23" s="1065" t="s">
        <v>396</v>
      </c>
      <c r="BA23" s="1066"/>
      <c r="BB23" s="1066"/>
      <c r="BC23" s="1066"/>
      <c r="BD23" s="1067"/>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414</v>
      </c>
      <c r="R28" s="1051"/>
      <c r="S28" s="1051"/>
      <c r="T28" s="1051"/>
      <c r="U28" s="1051"/>
      <c r="V28" s="1051">
        <v>414</v>
      </c>
      <c r="W28" s="1051"/>
      <c r="X28" s="1051"/>
      <c r="Y28" s="1051"/>
      <c r="Z28" s="1051"/>
      <c r="AA28" s="1051">
        <v>0</v>
      </c>
      <c r="AB28" s="1051"/>
      <c r="AC28" s="1051"/>
      <c r="AD28" s="1051"/>
      <c r="AE28" s="1052"/>
      <c r="AF28" s="1053">
        <v>0</v>
      </c>
      <c r="AG28" s="1051"/>
      <c r="AH28" s="1051"/>
      <c r="AI28" s="1051"/>
      <c r="AJ28" s="1054"/>
      <c r="AK28" s="1042">
        <v>34</v>
      </c>
      <c r="AL28" s="1043"/>
      <c r="AM28" s="1043"/>
      <c r="AN28" s="1043"/>
      <c r="AO28" s="1043"/>
      <c r="AP28" s="1043" t="s">
        <v>526</v>
      </c>
      <c r="AQ28" s="1043"/>
      <c r="AR28" s="1043"/>
      <c r="AS28" s="1043"/>
      <c r="AT28" s="1043"/>
      <c r="AU28" s="1043" t="s">
        <v>526</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66</v>
      </c>
      <c r="R29" s="1039"/>
      <c r="S29" s="1039"/>
      <c r="T29" s="1039"/>
      <c r="U29" s="1039"/>
      <c r="V29" s="1039">
        <v>66</v>
      </c>
      <c r="W29" s="1039"/>
      <c r="X29" s="1039"/>
      <c r="Y29" s="1039"/>
      <c r="Z29" s="1039"/>
      <c r="AA29" s="1039">
        <v>0</v>
      </c>
      <c r="AB29" s="1039"/>
      <c r="AC29" s="1039"/>
      <c r="AD29" s="1039"/>
      <c r="AE29" s="1040"/>
      <c r="AF29" s="1035">
        <v>0</v>
      </c>
      <c r="AG29" s="1036"/>
      <c r="AH29" s="1036"/>
      <c r="AI29" s="1036"/>
      <c r="AJ29" s="1037"/>
      <c r="AK29" s="980">
        <v>26</v>
      </c>
      <c r="AL29" s="971"/>
      <c r="AM29" s="971"/>
      <c r="AN29" s="971"/>
      <c r="AO29" s="971"/>
      <c r="AP29" s="971" t="s">
        <v>526</v>
      </c>
      <c r="AQ29" s="971"/>
      <c r="AR29" s="971"/>
      <c r="AS29" s="971"/>
      <c r="AT29" s="971"/>
      <c r="AU29" s="971" t="s">
        <v>526</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163</v>
      </c>
      <c r="R30" s="1039"/>
      <c r="S30" s="1039"/>
      <c r="T30" s="1039"/>
      <c r="U30" s="1039"/>
      <c r="V30" s="1039">
        <v>163</v>
      </c>
      <c r="W30" s="1039"/>
      <c r="X30" s="1039"/>
      <c r="Y30" s="1039"/>
      <c r="Z30" s="1039"/>
      <c r="AA30" s="1039">
        <v>0</v>
      </c>
      <c r="AB30" s="1039"/>
      <c r="AC30" s="1039"/>
      <c r="AD30" s="1039"/>
      <c r="AE30" s="1040"/>
      <c r="AF30" s="1035" t="s">
        <v>392</v>
      </c>
      <c r="AG30" s="1036"/>
      <c r="AH30" s="1036"/>
      <c r="AI30" s="1036"/>
      <c r="AJ30" s="1037"/>
      <c r="AK30" s="980">
        <v>26</v>
      </c>
      <c r="AL30" s="971"/>
      <c r="AM30" s="971"/>
      <c r="AN30" s="971"/>
      <c r="AO30" s="971"/>
      <c r="AP30" s="971" t="s">
        <v>526</v>
      </c>
      <c r="AQ30" s="971"/>
      <c r="AR30" s="971"/>
      <c r="AS30" s="971"/>
      <c r="AT30" s="971"/>
      <c r="AU30" s="971" t="s">
        <v>526</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700</v>
      </c>
      <c r="R31" s="1039"/>
      <c r="S31" s="1039"/>
      <c r="T31" s="1039"/>
      <c r="U31" s="1039"/>
      <c r="V31" s="1039">
        <v>671</v>
      </c>
      <c r="W31" s="1039"/>
      <c r="X31" s="1039"/>
      <c r="Y31" s="1039"/>
      <c r="Z31" s="1039"/>
      <c r="AA31" s="1039">
        <v>29</v>
      </c>
      <c r="AB31" s="1039"/>
      <c r="AC31" s="1039"/>
      <c r="AD31" s="1039"/>
      <c r="AE31" s="1040"/>
      <c r="AF31" s="1035">
        <v>29</v>
      </c>
      <c r="AG31" s="1036"/>
      <c r="AH31" s="1036"/>
      <c r="AI31" s="1036"/>
      <c r="AJ31" s="1037"/>
      <c r="AK31" s="980">
        <v>101</v>
      </c>
      <c r="AL31" s="971"/>
      <c r="AM31" s="971"/>
      <c r="AN31" s="971"/>
      <c r="AO31" s="971"/>
      <c r="AP31" s="971" t="s">
        <v>526</v>
      </c>
      <c r="AQ31" s="971"/>
      <c r="AR31" s="971"/>
      <c r="AS31" s="971"/>
      <c r="AT31" s="971"/>
      <c r="AU31" s="971" t="s">
        <v>526</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255</v>
      </c>
      <c r="R32" s="1039"/>
      <c r="S32" s="1039"/>
      <c r="T32" s="1039"/>
      <c r="U32" s="1039"/>
      <c r="V32" s="1039">
        <v>253</v>
      </c>
      <c r="W32" s="1039"/>
      <c r="X32" s="1039"/>
      <c r="Y32" s="1039"/>
      <c r="Z32" s="1039"/>
      <c r="AA32" s="1039">
        <v>2</v>
      </c>
      <c r="AB32" s="1039"/>
      <c r="AC32" s="1039"/>
      <c r="AD32" s="1039"/>
      <c r="AE32" s="1040"/>
      <c r="AF32" s="1035" t="s">
        <v>412</v>
      </c>
      <c r="AG32" s="1036"/>
      <c r="AH32" s="1036"/>
      <c r="AI32" s="1036"/>
      <c r="AJ32" s="1037"/>
      <c r="AK32" s="980">
        <v>187</v>
      </c>
      <c r="AL32" s="971"/>
      <c r="AM32" s="971"/>
      <c r="AN32" s="971"/>
      <c r="AO32" s="971"/>
      <c r="AP32" s="971">
        <v>1251</v>
      </c>
      <c r="AQ32" s="971"/>
      <c r="AR32" s="971"/>
      <c r="AS32" s="971"/>
      <c r="AT32" s="971"/>
      <c r="AU32" s="971">
        <v>947</v>
      </c>
      <c r="AV32" s="971"/>
      <c r="AW32" s="971"/>
      <c r="AX32" s="971"/>
      <c r="AY32" s="971"/>
      <c r="AZ32" s="1041"/>
      <c r="BA32" s="1041"/>
      <c r="BB32" s="1041"/>
      <c r="BC32" s="1041"/>
      <c r="BD32" s="1041"/>
      <c r="BE32" s="972" t="s">
        <v>592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29</v>
      </c>
      <c r="R33" s="1039"/>
      <c r="S33" s="1039"/>
      <c r="T33" s="1039"/>
      <c r="U33" s="1039"/>
      <c r="V33" s="1039">
        <v>26</v>
      </c>
      <c r="W33" s="1039"/>
      <c r="X33" s="1039"/>
      <c r="Y33" s="1039"/>
      <c r="Z33" s="1039"/>
      <c r="AA33" s="1039">
        <v>3</v>
      </c>
      <c r="AB33" s="1039"/>
      <c r="AC33" s="1039"/>
      <c r="AD33" s="1039"/>
      <c r="AE33" s="1040"/>
      <c r="AF33" s="1035">
        <v>4</v>
      </c>
      <c r="AG33" s="1036"/>
      <c r="AH33" s="1036"/>
      <c r="AI33" s="1036"/>
      <c r="AJ33" s="1037"/>
      <c r="AK33" s="980" t="s">
        <v>526</v>
      </c>
      <c r="AL33" s="971"/>
      <c r="AM33" s="971"/>
      <c r="AN33" s="971"/>
      <c r="AO33" s="971"/>
      <c r="AP33" s="971" t="s">
        <v>526</v>
      </c>
      <c r="AQ33" s="971"/>
      <c r="AR33" s="971"/>
      <c r="AS33" s="971"/>
      <c r="AT33" s="971"/>
      <c r="AU33" s="971" t="s">
        <v>526</v>
      </c>
      <c r="AV33" s="971"/>
      <c r="AW33" s="971"/>
      <c r="AX33" s="971"/>
      <c r="AY33" s="971"/>
      <c r="AZ33" s="1041"/>
      <c r="BA33" s="1041"/>
      <c r="BB33" s="1041"/>
      <c r="BC33" s="1041"/>
      <c r="BD33" s="1041"/>
      <c r="BE33" s="972" t="s">
        <v>592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414</v>
      </c>
      <c r="C34" s="1031"/>
      <c r="D34" s="1031"/>
      <c r="E34" s="1031"/>
      <c r="F34" s="1031"/>
      <c r="G34" s="1031"/>
      <c r="H34" s="1031"/>
      <c r="I34" s="1031"/>
      <c r="J34" s="1031"/>
      <c r="K34" s="1031"/>
      <c r="L34" s="1031"/>
      <c r="M34" s="1031"/>
      <c r="N34" s="1031"/>
      <c r="O34" s="1031"/>
      <c r="P34" s="1032"/>
      <c r="Q34" s="1038">
        <v>12</v>
      </c>
      <c r="R34" s="1039"/>
      <c r="S34" s="1039"/>
      <c r="T34" s="1039"/>
      <c r="U34" s="1039"/>
      <c r="V34" s="1039">
        <v>12</v>
      </c>
      <c r="W34" s="1039"/>
      <c r="X34" s="1039"/>
      <c r="Y34" s="1039"/>
      <c r="Z34" s="1039"/>
      <c r="AA34" s="1039">
        <v>0</v>
      </c>
      <c r="AB34" s="1039"/>
      <c r="AC34" s="1039"/>
      <c r="AD34" s="1039"/>
      <c r="AE34" s="1040"/>
      <c r="AF34" s="1035">
        <v>0</v>
      </c>
      <c r="AG34" s="1036"/>
      <c r="AH34" s="1036"/>
      <c r="AI34" s="1036"/>
      <c r="AJ34" s="1037"/>
      <c r="AK34" s="980" t="s">
        <v>526</v>
      </c>
      <c r="AL34" s="971"/>
      <c r="AM34" s="971"/>
      <c r="AN34" s="971"/>
      <c r="AO34" s="971"/>
      <c r="AP34" s="971" t="s">
        <v>526</v>
      </c>
      <c r="AQ34" s="971"/>
      <c r="AR34" s="971"/>
      <c r="AS34" s="971"/>
      <c r="AT34" s="971"/>
      <c r="AU34" s="971" t="s">
        <v>526</v>
      </c>
      <c r="AV34" s="971"/>
      <c r="AW34" s="971"/>
      <c r="AX34" s="971"/>
      <c r="AY34" s="971"/>
      <c r="AZ34" s="1041"/>
      <c r="BA34" s="1041"/>
      <c r="BB34" s="1041"/>
      <c r="BC34" s="1041"/>
      <c r="BD34" s="1041"/>
      <c r="BE34" s="972" t="s">
        <v>592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f>SUM(AF28:AJ62)</f>
        <v>33</v>
      </c>
      <c r="AG63" s="959"/>
      <c r="AH63" s="959"/>
      <c r="AI63" s="959"/>
      <c r="AJ63" s="1022"/>
      <c r="AK63" s="1023"/>
      <c r="AL63" s="963"/>
      <c r="AM63" s="963"/>
      <c r="AN63" s="963"/>
      <c r="AO63" s="963"/>
      <c r="AP63" s="959">
        <f t="shared" ref="AP63" si="3">SUM(AP28:AT62)</f>
        <v>1251</v>
      </c>
      <c r="AQ63" s="959"/>
      <c r="AR63" s="959"/>
      <c r="AS63" s="959"/>
      <c r="AT63" s="959"/>
      <c r="AU63" s="959">
        <f t="shared" ref="AU63" si="4">SUM(AU28:AY62)</f>
        <v>947</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400</v>
      </c>
      <c r="W66" s="1002"/>
      <c r="X66" s="1002"/>
      <c r="Y66" s="1002"/>
      <c r="Z66" s="1003"/>
      <c r="AA66" s="1001" t="s">
        <v>421</v>
      </c>
      <c r="AB66" s="1002"/>
      <c r="AC66" s="1002"/>
      <c r="AD66" s="1002"/>
      <c r="AE66" s="1003"/>
      <c r="AF66" s="1007" t="s">
        <v>402</v>
      </c>
      <c r="AG66" s="1008"/>
      <c r="AH66" s="1008"/>
      <c r="AI66" s="1008"/>
      <c r="AJ66" s="1009"/>
      <c r="AK66" s="1001" t="s">
        <v>422</v>
      </c>
      <c r="AL66" s="996"/>
      <c r="AM66" s="996"/>
      <c r="AN66" s="996"/>
      <c r="AO66" s="997"/>
      <c r="AP66" s="1001" t="s">
        <v>423</v>
      </c>
      <c r="AQ66" s="1002"/>
      <c r="AR66" s="1002"/>
      <c r="AS66" s="1002"/>
      <c r="AT66" s="1003"/>
      <c r="AU66" s="1001" t="s">
        <v>424</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593</v>
      </c>
      <c r="C68" s="986"/>
      <c r="D68" s="986"/>
      <c r="E68" s="986"/>
      <c r="F68" s="986"/>
      <c r="G68" s="986"/>
      <c r="H68" s="986"/>
      <c r="I68" s="986"/>
      <c r="J68" s="986"/>
      <c r="K68" s="986"/>
      <c r="L68" s="986"/>
      <c r="M68" s="986"/>
      <c r="N68" s="986"/>
      <c r="O68" s="986"/>
      <c r="P68" s="987"/>
      <c r="Q68" s="988">
        <v>4286</v>
      </c>
      <c r="R68" s="982"/>
      <c r="S68" s="982"/>
      <c r="T68" s="982"/>
      <c r="U68" s="982"/>
      <c r="V68" s="982">
        <v>4270</v>
      </c>
      <c r="W68" s="982"/>
      <c r="X68" s="982"/>
      <c r="Y68" s="982"/>
      <c r="Z68" s="982"/>
      <c r="AA68" s="982">
        <f>Q68-V68</f>
        <v>16</v>
      </c>
      <c r="AB68" s="982"/>
      <c r="AC68" s="982"/>
      <c r="AD68" s="982"/>
      <c r="AE68" s="982"/>
      <c r="AF68" s="982">
        <v>16</v>
      </c>
      <c r="AG68" s="982"/>
      <c r="AH68" s="982"/>
      <c r="AI68" s="982"/>
      <c r="AJ68" s="982"/>
      <c r="AK68" s="982">
        <v>103</v>
      </c>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594</v>
      </c>
      <c r="C69" s="975"/>
      <c r="D69" s="975"/>
      <c r="E69" s="975"/>
      <c r="F69" s="975"/>
      <c r="G69" s="975"/>
      <c r="H69" s="975"/>
      <c r="I69" s="975"/>
      <c r="J69" s="975"/>
      <c r="K69" s="975"/>
      <c r="L69" s="975"/>
      <c r="M69" s="975"/>
      <c r="N69" s="975"/>
      <c r="O69" s="975"/>
      <c r="P69" s="976"/>
      <c r="Q69" s="977">
        <v>119</v>
      </c>
      <c r="R69" s="971"/>
      <c r="S69" s="971"/>
      <c r="T69" s="971"/>
      <c r="U69" s="971"/>
      <c r="V69" s="971">
        <v>112</v>
      </c>
      <c r="W69" s="971"/>
      <c r="X69" s="971"/>
      <c r="Y69" s="971"/>
      <c r="Z69" s="971"/>
      <c r="AA69" s="971">
        <f t="shared" ref="AA69:AA72" si="5">Q69-V69</f>
        <v>7</v>
      </c>
      <c r="AB69" s="971"/>
      <c r="AC69" s="971"/>
      <c r="AD69" s="971"/>
      <c r="AE69" s="971"/>
      <c r="AF69" s="971">
        <v>7</v>
      </c>
      <c r="AG69" s="971"/>
      <c r="AH69" s="971"/>
      <c r="AI69" s="971"/>
      <c r="AJ69" s="971"/>
      <c r="AK69" s="971">
        <v>20</v>
      </c>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595</v>
      </c>
      <c r="C70" s="975"/>
      <c r="D70" s="975"/>
      <c r="E70" s="975"/>
      <c r="F70" s="975"/>
      <c r="G70" s="975"/>
      <c r="H70" s="975"/>
      <c r="I70" s="975"/>
      <c r="J70" s="975"/>
      <c r="K70" s="975"/>
      <c r="L70" s="975"/>
      <c r="M70" s="975"/>
      <c r="N70" s="975"/>
      <c r="O70" s="975"/>
      <c r="P70" s="976"/>
      <c r="Q70" s="977">
        <v>401</v>
      </c>
      <c r="R70" s="971"/>
      <c r="S70" s="971"/>
      <c r="T70" s="971"/>
      <c r="U70" s="971"/>
      <c r="V70" s="971">
        <v>376</v>
      </c>
      <c r="W70" s="971"/>
      <c r="X70" s="971"/>
      <c r="Y70" s="971"/>
      <c r="Z70" s="971"/>
      <c r="AA70" s="971">
        <f t="shared" si="5"/>
        <v>25</v>
      </c>
      <c r="AB70" s="971"/>
      <c r="AC70" s="971"/>
      <c r="AD70" s="971"/>
      <c r="AE70" s="971"/>
      <c r="AF70" s="971">
        <v>25</v>
      </c>
      <c r="AG70" s="971"/>
      <c r="AH70" s="971"/>
      <c r="AI70" s="971"/>
      <c r="AJ70" s="971"/>
      <c r="AK70" s="971">
        <v>239</v>
      </c>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596</v>
      </c>
      <c r="C71" s="975"/>
      <c r="D71" s="975"/>
      <c r="E71" s="975"/>
      <c r="F71" s="975"/>
      <c r="G71" s="975"/>
      <c r="H71" s="975"/>
      <c r="I71" s="975"/>
      <c r="J71" s="975"/>
      <c r="K71" s="975"/>
      <c r="L71" s="975"/>
      <c r="M71" s="975"/>
      <c r="N71" s="975"/>
      <c r="O71" s="975"/>
      <c r="P71" s="976"/>
      <c r="Q71" s="977">
        <v>14719</v>
      </c>
      <c r="R71" s="971"/>
      <c r="S71" s="971"/>
      <c r="T71" s="971"/>
      <c r="U71" s="971"/>
      <c r="V71" s="971">
        <v>14004</v>
      </c>
      <c r="W71" s="971"/>
      <c r="X71" s="971"/>
      <c r="Y71" s="971"/>
      <c r="Z71" s="971"/>
      <c r="AA71" s="971">
        <f t="shared" si="5"/>
        <v>715</v>
      </c>
      <c r="AB71" s="971"/>
      <c r="AC71" s="971"/>
      <c r="AD71" s="971"/>
      <c r="AE71" s="971"/>
      <c r="AF71" s="971">
        <v>707</v>
      </c>
      <c r="AG71" s="971"/>
      <c r="AH71" s="971"/>
      <c r="AI71" s="971"/>
      <c r="AJ71" s="971"/>
      <c r="AK71" s="971">
        <v>256</v>
      </c>
      <c r="AL71" s="971"/>
      <c r="AM71" s="971"/>
      <c r="AN71" s="971"/>
      <c r="AO71" s="971"/>
      <c r="AP71" s="971">
        <v>4831</v>
      </c>
      <c r="AQ71" s="971"/>
      <c r="AR71" s="971"/>
      <c r="AS71" s="971"/>
      <c r="AT71" s="971"/>
      <c r="AU71" s="971">
        <v>60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597</v>
      </c>
      <c r="C72" s="975"/>
      <c r="D72" s="975"/>
      <c r="E72" s="975"/>
      <c r="F72" s="975"/>
      <c r="G72" s="975"/>
      <c r="H72" s="975"/>
      <c r="I72" s="975"/>
      <c r="J72" s="975"/>
      <c r="K72" s="975"/>
      <c r="L72" s="975"/>
      <c r="M72" s="975"/>
      <c r="N72" s="975"/>
      <c r="O72" s="975"/>
      <c r="P72" s="976"/>
      <c r="Q72" s="977">
        <v>11633</v>
      </c>
      <c r="R72" s="971"/>
      <c r="S72" s="971"/>
      <c r="T72" s="971"/>
      <c r="U72" s="971"/>
      <c r="V72" s="971">
        <v>10968</v>
      </c>
      <c r="W72" s="971"/>
      <c r="X72" s="971"/>
      <c r="Y72" s="971"/>
      <c r="Z72" s="971"/>
      <c r="AA72" s="971">
        <f t="shared" si="5"/>
        <v>665</v>
      </c>
      <c r="AB72" s="971"/>
      <c r="AC72" s="971"/>
      <c r="AD72" s="971"/>
      <c r="AE72" s="971"/>
      <c r="AF72" s="971">
        <v>4005</v>
      </c>
      <c r="AG72" s="971"/>
      <c r="AH72" s="971"/>
      <c r="AI72" s="971"/>
      <c r="AJ72" s="971"/>
      <c r="AK72" s="971">
        <v>943</v>
      </c>
      <c r="AL72" s="971"/>
      <c r="AM72" s="971"/>
      <c r="AN72" s="971"/>
      <c r="AO72" s="971"/>
      <c r="AP72" s="971">
        <v>4264</v>
      </c>
      <c r="AQ72" s="971"/>
      <c r="AR72" s="971"/>
      <c r="AS72" s="971"/>
      <c r="AT72" s="971"/>
      <c r="AU72" s="971">
        <v>196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4760</v>
      </c>
      <c r="AG88" s="959"/>
      <c r="AH88" s="959"/>
      <c r="AI88" s="959"/>
      <c r="AJ88" s="959"/>
      <c r="AK88" s="963"/>
      <c r="AL88" s="963"/>
      <c r="AM88" s="963"/>
      <c r="AN88" s="963"/>
      <c r="AO88" s="963"/>
      <c r="AP88" s="959">
        <f t="shared" ref="AP88" si="6">SUM(AP68:AT87)</f>
        <v>9095</v>
      </c>
      <c r="AQ88" s="959"/>
      <c r="AR88" s="959"/>
      <c r="AS88" s="959"/>
      <c r="AT88" s="959"/>
      <c r="AU88" s="959">
        <f t="shared" ref="AU88" si="7">SUM(AU68:AY87)</f>
        <v>256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310</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310</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310</v>
      </c>
      <c r="DR109" s="896"/>
      <c r="DS109" s="896"/>
      <c r="DT109" s="896"/>
      <c r="DU109" s="897"/>
      <c r="DV109" s="898" t="s">
        <v>436</v>
      </c>
      <c r="DW109" s="896"/>
      <c r="DX109" s="896"/>
      <c r="DY109" s="896"/>
      <c r="DZ109" s="929"/>
    </row>
    <row r="110" spans="1:131" s="230" customFormat="1" ht="26.25" customHeight="1" x14ac:dyDescent="0.15">
      <c r="A110" s="809" t="s">
        <v>438</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678200</v>
      </c>
      <c r="AB110" s="889"/>
      <c r="AC110" s="889"/>
      <c r="AD110" s="889"/>
      <c r="AE110" s="890"/>
      <c r="AF110" s="891">
        <v>715080</v>
      </c>
      <c r="AG110" s="889"/>
      <c r="AH110" s="889"/>
      <c r="AI110" s="889"/>
      <c r="AJ110" s="890"/>
      <c r="AK110" s="891">
        <v>743705</v>
      </c>
      <c r="AL110" s="889"/>
      <c r="AM110" s="889"/>
      <c r="AN110" s="889"/>
      <c r="AO110" s="890"/>
      <c r="AP110" s="892">
        <v>25.7</v>
      </c>
      <c r="AQ110" s="893"/>
      <c r="AR110" s="893"/>
      <c r="AS110" s="893"/>
      <c r="AT110" s="894"/>
      <c r="AU110" s="930" t="s">
        <v>77</v>
      </c>
      <c r="AV110" s="931"/>
      <c r="AW110" s="931"/>
      <c r="AX110" s="931"/>
      <c r="AY110" s="931"/>
      <c r="AZ110" s="860" t="s">
        <v>439</v>
      </c>
      <c r="BA110" s="810"/>
      <c r="BB110" s="810"/>
      <c r="BC110" s="810"/>
      <c r="BD110" s="810"/>
      <c r="BE110" s="810"/>
      <c r="BF110" s="810"/>
      <c r="BG110" s="810"/>
      <c r="BH110" s="810"/>
      <c r="BI110" s="810"/>
      <c r="BJ110" s="810"/>
      <c r="BK110" s="810"/>
      <c r="BL110" s="810"/>
      <c r="BM110" s="810"/>
      <c r="BN110" s="810"/>
      <c r="BO110" s="810"/>
      <c r="BP110" s="811"/>
      <c r="BQ110" s="861">
        <v>6514546</v>
      </c>
      <c r="BR110" s="842"/>
      <c r="BS110" s="842"/>
      <c r="BT110" s="842"/>
      <c r="BU110" s="842"/>
      <c r="BV110" s="842">
        <v>6624395</v>
      </c>
      <c r="BW110" s="842"/>
      <c r="BX110" s="842"/>
      <c r="BY110" s="842"/>
      <c r="BZ110" s="842"/>
      <c r="CA110" s="842">
        <v>6317138</v>
      </c>
      <c r="CB110" s="842"/>
      <c r="CC110" s="842"/>
      <c r="CD110" s="842"/>
      <c r="CE110" s="842"/>
      <c r="CF110" s="866">
        <v>217.9</v>
      </c>
      <c r="CG110" s="867"/>
      <c r="CH110" s="867"/>
      <c r="CI110" s="867"/>
      <c r="CJ110" s="867"/>
      <c r="CK110" s="926" t="s">
        <v>440</v>
      </c>
      <c r="CL110" s="819"/>
      <c r="CM110" s="860" t="s">
        <v>441</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442</v>
      </c>
      <c r="DH110" s="842"/>
      <c r="DI110" s="842"/>
      <c r="DJ110" s="842"/>
      <c r="DK110" s="842"/>
      <c r="DL110" s="842" t="s">
        <v>417</v>
      </c>
      <c r="DM110" s="842"/>
      <c r="DN110" s="842"/>
      <c r="DO110" s="842"/>
      <c r="DP110" s="842"/>
      <c r="DQ110" s="842" t="s">
        <v>417</v>
      </c>
      <c r="DR110" s="842"/>
      <c r="DS110" s="842"/>
      <c r="DT110" s="842"/>
      <c r="DU110" s="842"/>
      <c r="DV110" s="843" t="s">
        <v>443</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445</v>
      </c>
      <c r="AB111" s="919"/>
      <c r="AC111" s="919"/>
      <c r="AD111" s="919"/>
      <c r="AE111" s="920"/>
      <c r="AF111" s="921" t="s">
        <v>445</v>
      </c>
      <c r="AG111" s="919"/>
      <c r="AH111" s="919"/>
      <c r="AI111" s="919"/>
      <c r="AJ111" s="920"/>
      <c r="AK111" s="921" t="s">
        <v>442</v>
      </c>
      <c r="AL111" s="919"/>
      <c r="AM111" s="919"/>
      <c r="AN111" s="919"/>
      <c r="AO111" s="920"/>
      <c r="AP111" s="922" t="s">
        <v>417</v>
      </c>
      <c r="AQ111" s="923"/>
      <c r="AR111" s="923"/>
      <c r="AS111" s="923"/>
      <c r="AT111" s="924"/>
      <c r="AU111" s="932"/>
      <c r="AV111" s="933"/>
      <c r="AW111" s="933"/>
      <c r="AX111" s="933"/>
      <c r="AY111" s="933"/>
      <c r="AZ111" s="817" t="s">
        <v>446</v>
      </c>
      <c r="BA111" s="752"/>
      <c r="BB111" s="752"/>
      <c r="BC111" s="752"/>
      <c r="BD111" s="752"/>
      <c r="BE111" s="752"/>
      <c r="BF111" s="752"/>
      <c r="BG111" s="752"/>
      <c r="BH111" s="752"/>
      <c r="BI111" s="752"/>
      <c r="BJ111" s="752"/>
      <c r="BK111" s="752"/>
      <c r="BL111" s="752"/>
      <c r="BM111" s="752"/>
      <c r="BN111" s="752"/>
      <c r="BO111" s="752"/>
      <c r="BP111" s="753"/>
      <c r="BQ111" s="789" t="s">
        <v>443</v>
      </c>
      <c r="BR111" s="790"/>
      <c r="BS111" s="790"/>
      <c r="BT111" s="790"/>
      <c r="BU111" s="790"/>
      <c r="BV111" s="790" t="s">
        <v>417</v>
      </c>
      <c r="BW111" s="790"/>
      <c r="BX111" s="790"/>
      <c r="BY111" s="790"/>
      <c r="BZ111" s="790"/>
      <c r="CA111" s="790" t="s">
        <v>443</v>
      </c>
      <c r="CB111" s="790"/>
      <c r="CC111" s="790"/>
      <c r="CD111" s="790"/>
      <c r="CE111" s="790"/>
      <c r="CF111" s="875" t="s">
        <v>442</v>
      </c>
      <c r="CG111" s="876"/>
      <c r="CH111" s="876"/>
      <c r="CI111" s="876"/>
      <c r="CJ111" s="876"/>
      <c r="CK111" s="927"/>
      <c r="CL111" s="821"/>
      <c r="CM111" s="817"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448</v>
      </c>
      <c r="DH111" s="790"/>
      <c r="DI111" s="790"/>
      <c r="DJ111" s="790"/>
      <c r="DK111" s="790"/>
      <c r="DL111" s="790" t="s">
        <v>449</v>
      </c>
      <c r="DM111" s="790"/>
      <c r="DN111" s="790"/>
      <c r="DO111" s="790"/>
      <c r="DP111" s="790"/>
      <c r="DQ111" s="790" t="s">
        <v>141</v>
      </c>
      <c r="DR111" s="790"/>
      <c r="DS111" s="790"/>
      <c r="DT111" s="790"/>
      <c r="DU111" s="790"/>
      <c r="DV111" s="796" t="s">
        <v>450</v>
      </c>
      <c r="DW111" s="796"/>
      <c r="DX111" s="796"/>
      <c r="DY111" s="796"/>
      <c r="DZ111" s="797"/>
    </row>
    <row r="112" spans="1:131" s="230" customFormat="1" ht="26.25" customHeight="1" x14ac:dyDescent="0.15">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141</v>
      </c>
      <c r="AB112" s="780"/>
      <c r="AC112" s="780"/>
      <c r="AD112" s="780"/>
      <c r="AE112" s="781"/>
      <c r="AF112" s="782" t="s">
        <v>450</v>
      </c>
      <c r="AG112" s="780"/>
      <c r="AH112" s="780"/>
      <c r="AI112" s="780"/>
      <c r="AJ112" s="781"/>
      <c r="AK112" s="782" t="s">
        <v>450</v>
      </c>
      <c r="AL112" s="780"/>
      <c r="AM112" s="780"/>
      <c r="AN112" s="780"/>
      <c r="AO112" s="781"/>
      <c r="AP112" s="824" t="s">
        <v>450</v>
      </c>
      <c r="AQ112" s="825"/>
      <c r="AR112" s="825"/>
      <c r="AS112" s="825"/>
      <c r="AT112" s="826"/>
      <c r="AU112" s="932"/>
      <c r="AV112" s="933"/>
      <c r="AW112" s="933"/>
      <c r="AX112" s="933"/>
      <c r="AY112" s="933"/>
      <c r="AZ112" s="817" t="s">
        <v>453</v>
      </c>
      <c r="BA112" s="752"/>
      <c r="BB112" s="752"/>
      <c r="BC112" s="752"/>
      <c r="BD112" s="752"/>
      <c r="BE112" s="752"/>
      <c r="BF112" s="752"/>
      <c r="BG112" s="752"/>
      <c r="BH112" s="752"/>
      <c r="BI112" s="752"/>
      <c r="BJ112" s="752"/>
      <c r="BK112" s="752"/>
      <c r="BL112" s="752"/>
      <c r="BM112" s="752"/>
      <c r="BN112" s="752"/>
      <c r="BO112" s="752"/>
      <c r="BP112" s="753"/>
      <c r="BQ112" s="789">
        <v>1167091</v>
      </c>
      <c r="BR112" s="790"/>
      <c r="BS112" s="790"/>
      <c r="BT112" s="790"/>
      <c r="BU112" s="790"/>
      <c r="BV112" s="790">
        <v>1071057</v>
      </c>
      <c r="BW112" s="790"/>
      <c r="BX112" s="790"/>
      <c r="BY112" s="790"/>
      <c r="BZ112" s="790"/>
      <c r="CA112" s="790">
        <v>946941</v>
      </c>
      <c r="CB112" s="790"/>
      <c r="CC112" s="790"/>
      <c r="CD112" s="790"/>
      <c r="CE112" s="790"/>
      <c r="CF112" s="875">
        <v>32.700000000000003</v>
      </c>
      <c r="CG112" s="876"/>
      <c r="CH112" s="876"/>
      <c r="CI112" s="876"/>
      <c r="CJ112" s="876"/>
      <c r="CK112" s="927"/>
      <c r="CL112" s="821"/>
      <c r="CM112" s="817"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417</v>
      </c>
      <c r="DH112" s="790"/>
      <c r="DI112" s="790"/>
      <c r="DJ112" s="790"/>
      <c r="DK112" s="790"/>
      <c r="DL112" s="790" t="s">
        <v>417</v>
      </c>
      <c r="DM112" s="790"/>
      <c r="DN112" s="790"/>
      <c r="DO112" s="790"/>
      <c r="DP112" s="790"/>
      <c r="DQ112" s="790" t="s">
        <v>141</v>
      </c>
      <c r="DR112" s="790"/>
      <c r="DS112" s="790"/>
      <c r="DT112" s="790"/>
      <c r="DU112" s="790"/>
      <c r="DV112" s="796" t="s">
        <v>450</v>
      </c>
      <c r="DW112" s="796"/>
      <c r="DX112" s="796"/>
      <c r="DY112" s="796"/>
      <c r="DZ112" s="797"/>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141254</v>
      </c>
      <c r="AB113" s="919"/>
      <c r="AC113" s="919"/>
      <c r="AD113" s="919"/>
      <c r="AE113" s="920"/>
      <c r="AF113" s="921">
        <v>157362</v>
      </c>
      <c r="AG113" s="919"/>
      <c r="AH113" s="919"/>
      <c r="AI113" s="919"/>
      <c r="AJ113" s="920"/>
      <c r="AK113" s="921">
        <v>154927</v>
      </c>
      <c r="AL113" s="919"/>
      <c r="AM113" s="919"/>
      <c r="AN113" s="919"/>
      <c r="AO113" s="920"/>
      <c r="AP113" s="922">
        <v>5.3</v>
      </c>
      <c r="AQ113" s="923"/>
      <c r="AR113" s="923"/>
      <c r="AS113" s="923"/>
      <c r="AT113" s="924"/>
      <c r="AU113" s="932"/>
      <c r="AV113" s="933"/>
      <c r="AW113" s="933"/>
      <c r="AX113" s="933"/>
      <c r="AY113" s="933"/>
      <c r="AZ113" s="817" t="s">
        <v>456</v>
      </c>
      <c r="BA113" s="752"/>
      <c r="BB113" s="752"/>
      <c r="BC113" s="752"/>
      <c r="BD113" s="752"/>
      <c r="BE113" s="752"/>
      <c r="BF113" s="752"/>
      <c r="BG113" s="752"/>
      <c r="BH113" s="752"/>
      <c r="BI113" s="752"/>
      <c r="BJ113" s="752"/>
      <c r="BK113" s="752"/>
      <c r="BL113" s="752"/>
      <c r="BM113" s="752"/>
      <c r="BN113" s="752"/>
      <c r="BO113" s="752"/>
      <c r="BP113" s="753"/>
      <c r="BQ113" s="789">
        <v>273489</v>
      </c>
      <c r="BR113" s="790"/>
      <c r="BS113" s="790"/>
      <c r="BT113" s="790"/>
      <c r="BU113" s="790"/>
      <c r="BV113" s="790">
        <v>258540</v>
      </c>
      <c r="BW113" s="790"/>
      <c r="BX113" s="790"/>
      <c r="BY113" s="790"/>
      <c r="BZ113" s="790"/>
      <c r="CA113" s="790">
        <v>256484</v>
      </c>
      <c r="CB113" s="790"/>
      <c r="CC113" s="790"/>
      <c r="CD113" s="790"/>
      <c r="CE113" s="790"/>
      <c r="CF113" s="875">
        <v>8.8000000000000007</v>
      </c>
      <c r="CG113" s="876"/>
      <c r="CH113" s="876"/>
      <c r="CI113" s="876"/>
      <c r="CJ113" s="876"/>
      <c r="CK113" s="927"/>
      <c r="CL113" s="821"/>
      <c r="CM113" s="817"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141</v>
      </c>
      <c r="DH113" s="780"/>
      <c r="DI113" s="780"/>
      <c r="DJ113" s="780"/>
      <c r="DK113" s="781"/>
      <c r="DL113" s="782" t="s">
        <v>458</v>
      </c>
      <c r="DM113" s="780"/>
      <c r="DN113" s="780"/>
      <c r="DO113" s="780"/>
      <c r="DP113" s="781"/>
      <c r="DQ113" s="782" t="s">
        <v>179</v>
      </c>
      <c r="DR113" s="780"/>
      <c r="DS113" s="780"/>
      <c r="DT113" s="780"/>
      <c r="DU113" s="781"/>
      <c r="DV113" s="824" t="s">
        <v>458</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29535</v>
      </c>
      <c r="AB114" s="780"/>
      <c r="AC114" s="780"/>
      <c r="AD114" s="780"/>
      <c r="AE114" s="781"/>
      <c r="AF114" s="782">
        <v>19462</v>
      </c>
      <c r="AG114" s="780"/>
      <c r="AH114" s="780"/>
      <c r="AI114" s="780"/>
      <c r="AJ114" s="781"/>
      <c r="AK114" s="782">
        <v>9623</v>
      </c>
      <c r="AL114" s="780"/>
      <c r="AM114" s="780"/>
      <c r="AN114" s="780"/>
      <c r="AO114" s="781"/>
      <c r="AP114" s="824">
        <v>0.3</v>
      </c>
      <c r="AQ114" s="825"/>
      <c r="AR114" s="825"/>
      <c r="AS114" s="825"/>
      <c r="AT114" s="826"/>
      <c r="AU114" s="932"/>
      <c r="AV114" s="933"/>
      <c r="AW114" s="933"/>
      <c r="AX114" s="933"/>
      <c r="AY114" s="933"/>
      <c r="AZ114" s="817" t="s">
        <v>460</v>
      </c>
      <c r="BA114" s="752"/>
      <c r="BB114" s="752"/>
      <c r="BC114" s="752"/>
      <c r="BD114" s="752"/>
      <c r="BE114" s="752"/>
      <c r="BF114" s="752"/>
      <c r="BG114" s="752"/>
      <c r="BH114" s="752"/>
      <c r="BI114" s="752"/>
      <c r="BJ114" s="752"/>
      <c r="BK114" s="752"/>
      <c r="BL114" s="752"/>
      <c r="BM114" s="752"/>
      <c r="BN114" s="752"/>
      <c r="BO114" s="752"/>
      <c r="BP114" s="753"/>
      <c r="BQ114" s="789">
        <v>1065557</v>
      </c>
      <c r="BR114" s="790"/>
      <c r="BS114" s="790"/>
      <c r="BT114" s="790"/>
      <c r="BU114" s="790"/>
      <c r="BV114" s="790">
        <v>989340</v>
      </c>
      <c r="BW114" s="790"/>
      <c r="BX114" s="790"/>
      <c r="BY114" s="790"/>
      <c r="BZ114" s="790"/>
      <c r="CA114" s="790">
        <v>1038461</v>
      </c>
      <c r="CB114" s="790"/>
      <c r="CC114" s="790"/>
      <c r="CD114" s="790"/>
      <c r="CE114" s="790"/>
      <c r="CF114" s="875">
        <v>35.799999999999997</v>
      </c>
      <c r="CG114" s="876"/>
      <c r="CH114" s="876"/>
      <c r="CI114" s="876"/>
      <c r="CJ114" s="876"/>
      <c r="CK114" s="927"/>
      <c r="CL114" s="821"/>
      <c r="CM114" s="817"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458</v>
      </c>
      <c r="DM114" s="780"/>
      <c r="DN114" s="780"/>
      <c r="DO114" s="780"/>
      <c r="DP114" s="781"/>
      <c r="DQ114" s="782" t="s">
        <v>417</v>
      </c>
      <c r="DR114" s="780"/>
      <c r="DS114" s="780"/>
      <c r="DT114" s="780"/>
      <c r="DU114" s="781"/>
      <c r="DV114" s="824" t="s">
        <v>417</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141</v>
      </c>
      <c r="AB115" s="919"/>
      <c r="AC115" s="919"/>
      <c r="AD115" s="919"/>
      <c r="AE115" s="920"/>
      <c r="AF115" s="921" t="s">
        <v>449</v>
      </c>
      <c r="AG115" s="919"/>
      <c r="AH115" s="919"/>
      <c r="AI115" s="919"/>
      <c r="AJ115" s="920"/>
      <c r="AK115" s="921" t="s">
        <v>448</v>
      </c>
      <c r="AL115" s="919"/>
      <c r="AM115" s="919"/>
      <c r="AN115" s="919"/>
      <c r="AO115" s="920"/>
      <c r="AP115" s="922" t="s">
        <v>449</v>
      </c>
      <c r="AQ115" s="923"/>
      <c r="AR115" s="923"/>
      <c r="AS115" s="923"/>
      <c r="AT115" s="924"/>
      <c r="AU115" s="932"/>
      <c r="AV115" s="933"/>
      <c r="AW115" s="933"/>
      <c r="AX115" s="933"/>
      <c r="AY115" s="933"/>
      <c r="AZ115" s="817" t="s">
        <v>463</v>
      </c>
      <c r="BA115" s="752"/>
      <c r="BB115" s="752"/>
      <c r="BC115" s="752"/>
      <c r="BD115" s="752"/>
      <c r="BE115" s="752"/>
      <c r="BF115" s="752"/>
      <c r="BG115" s="752"/>
      <c r="BH115" s="752"/>
      <c r="BI115" s="752"/>
      <c r="BJ115" s="752"/>
      <c r="BK115" s="752"/>
      <c r="BL115" s="752"/>
      <c r="BM115" s="752"/>
      <c r="BN115" s="752"/>
      <c r="BO115" s="752"/>
      <c r="BP115" s="753"/>
      <c r="BQ115" s="789" t="s">
        <v>448</v>
      </c>
      <c r="BR115" s="790"/>
      <c r="BS115" s="790"/>
      <c r="BT115" s="790"/>
      <c r="BU115" s="790"/>
      <c r="BV115" s="790" t="s">
        <v>443</v>
      </c>
      <c r="BW115" s="790"/>
      <c r="BX115" s="790"/>
      <c r="BY115" s="790"/>
      <c r="BZ115" s="790"/>
      <c r="CA115" s="790" t="s">
        <v>442</v>
      </c>
      <c r="CB115" s="790"/>
      <c r="CC115" s="790"/>
      <c r="CD115" s="790"/>
      <c r="CE115" s="790"/>
      <c r="CF115" s="875" t="s">
        <v>417</v>
      </c>
      <c r="CG115" s="876"/>
      <c r="CH115" s="876"/>
      <c r="CI115" s="876"/>
      <c r="CJ115" s="876"/>
      <c r="CK115" s="927"/>
      <c r="CL115" s="821"/>
      <c r="CM115" s="817"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141</v>
      </c>
      <c r="DM115" s="780"/>
      <c r="DN115" s="780"/>
      <c r="DO115" s="780"/>
      <c r="DP115" s="781"/>
      <c r="DQ115" s="782" t="s">
        <v>450</v>
      </c>
      <c r="DR115" s="780"/>
      <c r="DS115" s="780"/>
      <c r="DT115" s="780"/>
      <c r="DU115" s="781"/>
      <c r="DV115" s="824" t="s">
        <v>458</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417</v>
      </c>
      <c r="AB116" s="780"/>
      <c r="AC116" s="780"/>
      <c r="AD116" s="780"/>
      <c r="AE116" s="781"/>
      <c r="AF116" s="782" t="s">
        <v>450</v>
      </c>
      <c r="AG116" s="780"/>
      <c r="AH116" s="780"/>
      <c r="AI116" s="780"/>
      <c r="AJ116" s="781"/>
      <c r="AK116" s="782" t="s">
        <v>417</v>
      </c>
      <c r="AL116" s="780"/>
      <c r="AM116" s="780"/>
      <c r="AN116" s="780"/>
      <c r="AO116" s="781"/>
      <c r="AP116" s="824" t="s">
        <v>417</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789" t="s">
        <v>179</v>
      </c>
      <c r="BR116" s="790"/>
      <c r="BS116" s="790"/>
      <c r="BT116" s="790"/>
      <c r="BU116" s="790"/>
      <c r="BV116" s="790" t="s">
        <v>417</v>
      </c>
      <c r="BW116" s="790"/>
      <c r="BX116" s="790"/>
      <c r="BY116" s="790"/>
      <c r="BZ116" s="790"/>
      <c r="CA116" s="790" t="s">
        <v>417</v>
      </c>
      <c r="CB116" s="790"/>
      <c r="CC116" s="790"/>
      <c r="CD116" s="790"/>
      <c r="CE116" s="790"/>
      <c r="CF116" s="875" t="s">
        <v>448</v>
      </c>
      <c r="CG116" s="876"/>
      <c r="CH116" s="876"/>
      <c r="CI116" s="876"/>
      <c r="CJ116" s="876"/>
      <c r="CK116" s="927"/>
      <c r="CL116" s="821"/>
      <c r="CM116" s="817"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141</v>
      </c>
      <c r="DH116" s="780"/>
      <c r="DI116" s="780"/>
      <c r="DJ116" s="780"/>
      <c r="DK116" s="781"/>
      <c r="DL116" s="782" t="s">
        <v>450</v>
      </c>
      <c r="DM116" s="780"/>
      <c r="DN116" s="780"/>
      <c r="DO116" s="780"/>
      <c r="DP116" s="781"/>
      <c r="DQ116" s="782" t="s">
        <v>417</v>
      </c>
      <c r="DR116" s="780"/>
      <c r="DS116" s="780"/>
      <c r="DT116" s="780"/>
      <c r="DU116" s="781"/>
      <c r="DV116" s="824" t="s">
        <v>458</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848989</v>
      </c>
      <c r="AB117" s="903"/>
      <c r="AC117" s="903"/>
      <c r="AD117" s="903"/>
      <c r="AE117" s="904"/>
      <c r="AF117" s="905">
        <v>891904</v>
      </c>
      <c r="AG117" s="903"/>
      <c r="AH117" s="903"/>
      <c r="AI117" s="903"/>
      <c r="AJ117" s="904"/>
      <c r="AK117" s="905">
        <v>908255</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789" t="s">
        <v>396</v>
      </c>
      <c r="BR117" s="790"/>
      <c r="BS117" s="790"/>
      <c r="BT117" s="790"/>
      <c r="BU117" s="790"/>
      <c r="BV117" s="790" t="s">
        <v>443</v>
      </c>
      <c r="BW117" s="790"/>
      <c r="BX117" s="790"/>
      <c r="BY117" s="790"/>
      <c r="BZ117" s="790"/>
      <c r="CA117" s="790" t="s">
        <v>179</v>
      </c>
      <c r="CB117" s="790"/>
      <c r="CC117" s="790"/>
      <c r="CD117" s="790"/>
      <c r="CE117" s="790"/>
      <c r="CF117" s="875" t="s">
        <v>396</v>
      </c>
      <c r="CG117" s="876"/>
      <c r="CH117" s="876"/>
      <c r="CI117" s="876"/>
      <c r="CJ117" s="876"/>
      <c r="CK117" s="927"/>
      <c r="CL117" s="821"/>
      <c r="CM117" s="817"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396</v>
      </c>
      <c r="DH117" s="780"/>
      <c r="DI117" s="780"/>
      <c r="DJ117" s="780"/>
      <c r="DK117" s="781"/>
      <c r="DL117" s="782" t="s">
        <v>442</v>
      </c>
      <c r="DM117" s="780"/>
      <c r="DN117" s="780"/>
      <c r="DO117" s="780"/>
      <c r="DP117" s="781"/>
      <c r="DQ117" s="782" t="s">
        <v>396</v>
      </c>
      <c r="DR117" s="780"/>
      <c r="DS117" s="780"/>
      <c r="DT117" s="780"/>
      <c r="DU117" s="781"/>
      <c r="DV117" s="824" t="s">
        <v>442</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310</v>
      </c>
      <c r="AL118" s="896"/>
      <c r="AM118" s="896"/>
      <c r="AN118" s="896"/>
      <c r="AO118" s="897"/>
      <c r="AP118" s="899" t="s">
        <v>436</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442</v>
      </c>
      <c r="BR118" s="845"/>
      <c r="BS118" s="845"/>
      <c r="BT118" s="845"/>
      <c r="BU118" s="845"/>
      <c r="BV118" s="845" t="s">
        <v>396</v>
      </c>
      <c r="BW118" s="845"/>
      <c r="BX118" s="845"/>
      <c r="BY118" s="845"/>
      <c r="BZ118" s="845"/>
      <c r="CA118" s="845" t="s">
        <v>442</v>
      </c>
      <c r="CB118" s="845"/>
      <c r="CC118" s="845"/>
      <c r="CD118" s="845"/>
      <c r="CE118" s="845"/>
      <c r="CF118" s="875" t="s">
        <v>417</v>
      </c>
      <c r="CG118" s="876"/>
      <c r="CH118" s="876"/>
      <c r="CI118" s="876"/>
      <c r="CJ118" s="876"/>
      <c r="CK118" s="927"/>
      <c r="CL118" s="821"/>
      <c r="CM118" s="817"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179</v>
      </c>
      <c r="DM118" s="780"/>
      <c r="DN118" s="780"/>
      <c r="DO118" s="780"/>
      <c r="DP118" s="781"/>
      <c r="DQ118" s="782" t="s">
        <v>417</v>
      </c>
      <c r="DR118" s="780"/>
      <c r="DS118" s="780"/>
      <c r="DT118" s="780"/>
      <c r="DU118" s="781"/>
      <c r="DV118" s="824" t="s">
        <v>396</v>
      </c>
      <c r="DW118" s="825"/>
      <c r="DX118" s="825"/>
      <c r="DY118" s="825"/>
      <c r="DZ118" s="826"/>
    </row>
    <row r="119" spans="1:130" s="230" customFormat="1" ht="26.25" customHeight="1" x14ac:dyDescent="0.15">
      <c r="A119" s="818" t="s">
        <v>440</v>
      </c>
      <c r="B119" s="819"/>
      <c r="C119" s="860" t="s">
        <v>441</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417</v>
      </c>
      <c r="AB119" s="889"/>
      <c r="AC119" s="889"/>
      <c r="AD119" s="889"/>
      <c r="AE119" s="890"/>
      <c r="AF119" s="891" t="s">
        <v>396</v>
      </c>
      <c r="AG119" s="889"/>
      <c r="AH119" s="889"/>
      <c r="AI119" s="889"/>
      <c r="AJ119" s="890"/>
      <c r="AK119" s="891" t="s">
        <v>396</v>
      </c>
      <c r="AL119" s="889"/>
      <c r="AM119" s="889"/>
      <c r="AN119" s="889"/>
      <c r="AO119" s="890"/>
      <c r="AP119" s="892" t="s">
        <v>396</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473</v>
      </c>
      <c r="BP119" s="878"/>
      <c r="BQ119" s="879">
        <v>9020683</v>
      </c>
      <c r="BR119" s="845"/>
      <c r="BS119" s="845"/>
      <c r="BT119" s="845"/>
      <c r="BU119" s="845"/>
      <c r="BV119" s="845">
        <v>8943332</v>
      </c>
      <c r="BW119" s="845"/>
      <c r="BX119" s="845"/>
      <c r="BY119" s="845"/>
      <c r="BZ119" s="845"/>
      <c r="CA119" s="845">
        <v>8559024</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442</v>
      </c>
      <c r="DH119" s="764"/>
      <c r="DI119" s="764"/>
      <c r="DJ119" s="764"/>
      <c r="DK119" s="765"/>
      <c r="DL119" s="766" t="s">
        <v>179</v>
      </c>
      <c r="DM119" s="764"/>
      <c r="DN119" s="764"/>
      <c r="DO119" s="764"/>
      <c r="DP119" s="765"/>
      <c r="DQ119" s="766" t="s">
        <v>417</v>
      </c>
      <c r="DR119" s="764"/>
      <c r="DS119" s="764"/>
      <c r="DT119" s="764"/>
      <c r="DU119" s="765"/>
      <c r="DV119" s="848" t="s">
        <v>179</v>
      </c>
      <c r="DW119" s="849"/>
      <c r="DX119" s="849"/>
      <c r="DY119" s="849"/>
      <c r="DZ119" s="850"/>
    </row>
    <row r="120" spans="1:130" s="230" customFormat="1" ht="26.25" customHeight="1" x14ac:dyDescent="0.15">
      <c r="A120" s="820"/>
      <c r="B120" s="821"/>
      <c r="C120" s="817"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442</v>
      </c>
      <c r="AB120" s="780"/>
      <c r="AC120" s="780"/>
      <c r="AD120" s="780"/>
      <c r="AE120" s="781"/>
      <c r="AF120" s="782" t="s">
        <v>141</v>
      </c>
      <c r="AG120" s="780"/>
      <c r="AH120" s="780"/>
      <c r="AI120" s="780"/>
      <c r="AJ120" s="781"/>
      <c r="AK120" s="782" t="s">
        <v>417</v>
      </c>
      <c r="AL120" s="780"/>
      <c r="AM120" s="780"/>
      <c r="AN120" s="780"/>
      <c r="AO120" s="781"/>
      <c r="AP120" s="824" t="s">
        <v>417</v>
      </c>
      <c r="AQ120" s="825"/>
      <c r="AR120" s="825"/>
      <c r="AS120" s="825"/>
      <c r="AT120" s="826"/>
      <c r="AU120" s="880" t="s">
        <v>475</v>
      </c>
      <c r="AV120" s="881"/>
      <c r="AW120" s="881"/>
      <c r="AX120" s="881"/>
      <c r="AY120" s="882"/>
      <c r="AZ120" s="860" t="s">
        <v>476</v>
      </c>
      <c r="BA120" s="810"/>
      <c r="BB120" s="810"/>
      <c r="BC120" s="810"/>
      <c r="BD120" s="810"/>
      <c r="BE120" s="810"/>
      <c r="BF120" s="810"/>
      <c r="BG120" s="810"/>
      <c r="BH120" s="810"/>
      <c r="BI120" s="810"/>
      <c r="BJ120" s="810"/>
      <c r="BK120" s="810"/>
      <c r="BL120" s="810"/>
      <c r="BM120" s="810"/>
      <c r="BN120" s="810"/>
      <c r="BO120" s="810"/>
      <c r="BP120" s="811"/>
      <c r="BQ120" s="861">
        <v>3299463</v>
      </c>
      <c r="BR120" s="842"/>
      <c r="BS120" s="842"/>
      <c r="BT120" s="842"/>
      <c r="BU120" s="842"/>
      <c r="BV120" s="842">
        <v>3305580</v>
      </c>
      <c r="BW120" s="842"/>
      <c r="BX120" s="842"/>
      <c r="BY120" s="842"/>
      <c r="BZ120" s="842"/>
      <c r="CA120" s="842">
        <v>3726036</v>
      </c>
      <c r="CB120" s="842"/>
      <c r="CC120" s="842"/>
      <c r="CD120" s="842"/>
      <c r="CE120" s="842"/>
      <c r="CF120" s="866">
        <v>128.5</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1167091</v>
      </c>
      <c r="DH120" s="842"/>
      <c r="DI120" s="842"/>
      <c r="DJ120" s="842"/>
      <c r="DK120" s="842"/>
      <c r="DL120" s="842">
        <v>1071057</v>
      </c>
      <c r="DM120" s="842"/>
      <c r="DN120" s="842"/>
      <c r="DO120" s="842"/>
      <c r="DP120" s="842"/>
      <c r="DQ120" s="842">
        <v>946941</v>
      </c>
      <c r="DR120" s="842"/>
      <c r="DS120" s="842"/>
      <c r="DT120" s="842"/>
      <c r="DU120" s="842"/>
      <c r="DV120" s="843">
        <v>32.700000000000003</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442</v>
      </c>
      <c r="AB121" s="780"/>
      <c r="AC121" s="780"/>
      <c r="AD121" s="780"/>
      <c r="AE121" s="781"/>
      <c r="AF121" s="782" t="s">
        <v>442</v>
      </c>
      <c r="AG121" s="780"/>
      <c r="AH121" s="780"/>
      <c r="AI121" s="780"/>
      <c r="AJ121" s="781"/>
      <c r="AK121" s="782" t="s">
        <v>442</v>
      </c>
      <c r="AL121" s="780"/>
      <c r="AM121" s="780"/>
      <c r="AN121" s="780"/>
      <c r="AO121" s="781"/>
      <c r="AP121" s="824" t="s">
        <v>179</v>
      </c>
      <c r="AQ121" s="825"/>
      <c r="AR121" s="825"/>
      <c r="AS121" s="825"/>
      <c r="AT121" s="826"/>
      <c r="AU121" s="883"/>
      <c r="AV121" s="884"/>
      <c r="AW121" s="884"/>
      <c r="AX121" s="884"/>
      <c r="AY121" s="885"/>
      <c r="AZ121" s="817" t="s">
        <v>480</v>
      </c>
      <c r="BA121" s="752"/>
      <c r="BB121" s="752"/>
      <c r="BC121" s="752"/>
      <c r="BD121" s="752"/>
      <c r="BE121" s="752"/>
      <c r="BF121" s="752"/>
      <c r="BG121" s="752"/>
      <c r="BH121" s="752"/>
      <c r="BI121" s="752"/>
      <c r="BJ121" s="752"/>
      <c r="BK121" s="752"/>
      <c r="BL121" s="752"/>
      <c r="BM121" s="752"/>
      <c r="BN121" s="752"/>
      <c r="BO121" s="752"/>
      <c r="BP121" s="753"/>
      <c r="BQ121" s="789" t="s">
        <v>442</v>
      </c>
      <c r="BR121" s="790"/>
      <c r="BS121" s="790"/>
      <c r="BT121" s="790"/>
      <c r="BU121" s="790"/>
      <c r="BV121" s="790" t="s">
        <v>179</v>
      </c>
      <c r="BW121" s="790"/>
      <c r="BX121" s="790"/>
      <c r="BY121" s="790"/>
      <c r="BZ121" s="790"/>
      <c r="CA121" s="790" t="s">
        <v>443</v>
      </c>
      <c r="CB121" s="790"/>
      <c r="CC121" s="790"/>
      <c r="CD121" s="790"/>
      <c r="CE121" s="790"/>
      <c r="CF121" s="875" t="s">
        <v>481</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789" t="s">
        <v>481</v>
      </c>
      <c r="DH121" s="790"/>
      <c r="DI121" s="790"/>
      <c r="DJ121" s="790"/>
      <c r="DK121" s="790"/>
      <c r="DL121" s="790" t="s">
        <v>442</v>
      </c>
      <c r="DM121" s="790"/>
      <c r="DN121" s="790"/>
      <c r="DO121" s="790"/>
      <c r="DP121" s="790"/>
      <c r="DQ121" s="790" t="s">
        <v>417</v>
      </c>
      <c r="DR121" s="790"/>
      <c r="DS121" s="790"/>
      <c r="DT121" s="790"/>
      <c r="DU121" s="790"/>
      <c r="DV121" s="796" t="s">
        <v>179</v>
      </c>
      <c r="DW121" s="796"/>
      <c r="DX121" s="796"/>
      <c r="DY121" s="796"/>
      <c r="DZ121" s="797"/>
    </row>
    <row r="122" spans="1:130" s="230" customFormat="1" ht="26.25" customHeight="1" x14ac:dyDescent="0.15">
      <c r="A122" s="820"/>
      <c r="B122" s="821"/>
      <c r="C122" s="817"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417</v>
      </c>
      <c r="AB122" s="780"/>
      <c r="AC122" s="780"/>
      <c r="AD122" s="780"/>
      <c r="AE122" s="781"/>
      <c r="AF122" s="782" t="s">
        <v>179</v>
      </c>
      <c r="AG122" s="780"/>
      <c r="AH122" s="780"/>
      <c r="AI122" s="780"/>
      <c r="AJ122" s="781"/>
      <c r="AK122" s="782" t="s">
        <v>449</v>
      </c>
      <c r="AL122" s="780"/>
      <c r="AM122" s="780"/>
      <c r="AN122" s="780"/>
      <c r="AO122" s="781"/>
      <c r="AP122" s="824" t="s">
        <v>179</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5781695</v>
      </c>
      <c r="BR122" s="845"/>
      <c r="BS122" s="845"/>
      <c r="BT122" s="845"/>
      <c r="BU122" s="845"/>
      <c r="BV122" s="845">
        <v>5690931</v>
      </c>
      <c r="BW122" s="845"/>
      <c r="BX122" s="845"/>
      <c r="BY122" s="845"/>
      <c r="BZ122" s="845"/>
      <c r="CA122" s="845">
        <v>5441002</v>
      </c>
      <c r="CB122" s="845"/>
      <c r="CC122" s="845"/>
      <c r="CD122" s="845"/>
      <c r="CE122" s="845"/>
      <c r="CF122" s="846">
        <v>187.7</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789" t="s">
        <v>417</v>
      </c>
      <c r="DH122" s="790"/>
      <c r="DI122" s="790"/>
      <c r="DJ122" s="790"/>
      <c r="DK122" s="790"/>
      <c r="DL122" s="790" t="s">
        <v>442</v>
      </c>
      <c r="DM122" s="790"/>
      <c r="DN122" s="790"/>
      <c r="DO122" s="790"/>
      <c r="DP122" s="790"/>
      <c r="DQ122" s="790" t="s">
        <v>417</v>
      </c>
      <c r="DR122" s="790"/>
      <c r="DS122" s="790"/>
      <c r="DT122" s="790"/>
      <c r="DU122" s="790"/>
      <c r="DV122" s="796" t="s">
        <v>481</v>
      </c>
      <c r="DW122" s="796"/>
      <c r="DX122" s="796"/>
      <c r="DY122" s="796"/>
      <c r="DZ122" s="797"/>
    </row>
    <row r="123" spans="1:130" s="230" customFormat="1" ht="26.25" customHeight="1" x14ac:dyDescent="0.15">
      <c r="A123" s="820"/>
      <c r="B123" s="821"/>
      <c r="C123" s="817"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481</v>
      </c>
      <c r="AB123" s="780"/>
      <c r="AC123" s="780"/>
      <c r="AD123" s="780"/>
      <c r="AE123" s="781"/>
      <c r="AF123" s="782" t="s">
        <v>442</v>
      </c>
      <c r="AG123" s="780"/>
      <c r="AH123" s="780"/>
      <c r="AI123" s="780"/>
      <c r="AJ123" s="781"/>
      <c r="AK123" s="782" t="s">
        <v>417</v>
      </c>
      <c r="AL123" s="780"/>
      <c r="AM123" s="780"/>
      <c r="AN123" s="780"/>
      <c r="AO123" s="781"/>
      <c r="AP123" s="824" t="s">
        <v>481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485</v>
      </c>
      <c r="BP123" s="878"/>
      <c r="BQ123" s="832">
        <v>9081158</v>
      </c>
      <c r="BR123" s="833"/>
      <c r="BS123" s="833"/>
      <c r="BT123" s="833"/>
      <c r="BU123" s="833"/>
      <c r="BV123" s="833">
        <v>8996511</v>
      </c>
      <c r="BW123" s="833"/>
      <c r="BX123" s="833"/>
      <c r="BY123" s="833"/>
      <c r="BZ123" s="833"/>
      <c r="CA123" s="833">
        <v>9167038</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417</v>
      </c>
      <c r="DH123" s="780"/>
      <c r="DI123" s="780"/>
      <c r="DJ123" s="780"/>
      <c r="DK123" s="781"/>
      <c r="DL123" s="782" t="s">
        <v>417</v>
      </c>
      <c r="DM123" s="780"/>
      <c r="DN123" s="780"/>
      <c r="DO123" s="780"/>
      <c r="DP123" s="781"/>
      <c r="DQ123" s="782" t="s">
        <v>417</v>
      </c>
      <c r="DR123" s="780"/>
      <c r="DS123" s="780"/>
      <c r="DT123" s="780"/>
      <c r="DU123" s="781"/>
      <c r="DV123" s="824" t="s">
        <v>141</v>
      </c>
      <c r="DW123" s="825"/>
      <c r="DX123" s="825"/>
      <c r="DY123" s="825"/>
      <c r="DZ123" s="826"/>
    </row>
    <row r="124" spans="1:130" s="230" customFormat="1" ht="26.25" customHeight="1" thickBot="1" x14ac:dyDescent="0.2">
      <c r="A124" s="820"/>
      <c r="B124" s="821"/>
      <c r="C124" s="817"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417</v>
      </c>
      <c r="AB124" s="780"/>
      <c r="AC124" s="780"/>
      <c r="AD124" s="780"/>
      <c r="AE124" s="781"/>
      <c r="AF124" s="782" t="s">
        <v>443</v>
      </c>
      <c r="AG124" s="780"/>
      <c r="AH124" s="780"/>
      <c r="AI124" s="780"/>
      <c r="AJ124" s="781"/>
      <c r="AK124" s="782" t="s">
        <v>417</v>
      </c>
      <c r="AL124" s="780"/>
      <c r="AM124" s="780"/>
      <c r="AN124" s="780"/>
      <c r="AO124" s="781"/>
      <c r="AP124" s="824" t="s">
        <v>417</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417</v>
      </c>
      <c r="BR124" s="831"/>
      <c r="BS124" s="831"/>
      <c r="BT124" s="831"/>
      <c r="BU124" s="831"/>
      <c r="BV124" s="831" t="s">
        <v>141</v>
      </c>
      <c r="BW124" s="831"/>
      <c r="BX124" s="831"/>
      <c r="BY124" s="831"/>
      <c r="BZ124" s="831"/>
      <c r="CA124" s="831" t="s">
        <v>417</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449</v>
      </c>
      <c r="DH124" s="764"/>
      <c r="DI124" s="764"/>
      <c r="DJ124" s="764"/>
      <c r="DK124" s="765"/>
      <c r="DL124" s="766" t="s">
        <v>449</v>
      </c>
      <c r="DM124" s="764"/>
      <c r="DN124" s="764"/>
      <c r="DO124" s="764"/>
      <c r="DP124" s="765"/>
      <c r="DQ124" s="766" t="s">
        <v>449</v>
      </c>
      <c r="DR124" s="764"/>
      <c r="DS124" s="764"/>
      <c r="DT124" s="764"/>
      <c r="DU124" s="765"/>
      <c r="DV124" s="848" t="s">
        <v>449</v>
      </c>
      <c r="DW124" s="849"/>
      <c r="DX124" s="849"/>
      <c r="DY124" s="849"/>
      <c r="DZ124" s="850"/>
    </row>
    <row r="125" spans="1:130" s="230" customFormat="1" ht="26.25" customHeight="1" x14ac:dyDescent="0.15">
      <c r="A125" s="820"/>
      <c r="B125" s="821"/>
      <c r="C125" s="817"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449</v>
      </c>
      <c r="AB125" s="780"/>
      <c r="AC125" s="780"/>
      <c r="AD125" s="780"/>
      <c r="AE125" s="781"/>
      <c r="AF125" s="782" t="s">
        <v>449</v>
      </c>
      <c r="AG125" s="780"/>
      <c r="AH125" s="780"/>
      <c r="AI125" s="780"/>
      <c r="AJ125" s="781"/>
      <c r="AK125" s="782" t="s">
        <v>449</v>
      </c>
      <c r="AL125" s="780"/>
      <c r="AM125" s="780"/>
      <c r="AN125" s="780"/>
      <c r="AO125" s="781"/>
      <c r="AP125" s="824" t="s">
        <v>449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10"/>
      <c r="CR125" s="810"/>
      <c r="CS125" s="810"/>
      <c r="CT125" s="810"/>
      <c r="CU125" s="810"/>
      <c r="CV125" s="810"/>
      <c r="CW125" s="810"/>
      <c r="CX125" s="810"/>
      <c r="CY125" s="810"/>
      <c r="CZ125" s="810"/>
      <c r="DA125" s="810"/>
      <c r="DB125" s="810"/>
      <c r="DC125" s="810"/>
      <c r="DD125" s="810"/>
      <c r="DE125" s="810"/>
      <c r="DF125" s="811"/>
      <c r="DG125" s="861" t="s">
        <v>449</v>
      </c>
      <c r="DH125" s="842"/>
      <c r="DI125" s="842"/>
      <c r="DJ125" s="842"/>
      <c r="DK125" s="842"/>
      <c r="DL125" s="842" t="s">
        <v>449</v>
      </c>
      <c r="DM125" s="842"/>
      <c r="DN125" s="842"/>
      <c r="DO125" s="842"/>
      <c r="DP125" s="842"/>
      <c r="DQ125" s="842" t="s">
        <v>449</v>
      </c>
      <c r="DR125" s="842"/>
      <c r="DS125" s="842"/>
      <c r="DT125" s="842"/>
      <c r="DU125" s="842"/>
      <c r="DV125" s="843" t="s">
        <v>449</v>
      </c>
      <c r="DW125" s="843"/>
      <c r="DX125" s="843"/>
      <c r="DY125" s="843"/>
      <c r="DZ125" s="844"/>
    </row>
    <row r="126" spans="1:130" s="230" customFormat="1" ht="26.25" customHeight="1" thickBot="1" x14ac:dyDescent="0.2">
      <c r="A126" s="820"/>
      <c r="B126" s="821"/>
      <c r="C126" s="817"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449</v>
      </c>
      <c r="AB126" s="780"/>
      <c r="AC126" s="780"/>
      <c r="AD126" s="780"/>
      <c r="AE126" s="781"/>
      <c r="AF126" s="782" t="s">
        <v>449</v>
      </c>
      <c r="AG126" s="780"/>
      <c r="AH126" s="780"/>
      <c r="AI126" s="780"/>
      <c r="AJ126" s="781"/>
      <c r="AK126" s="782" t="s">
        <v>449</v>
      </c>
      <c r="AL126" s="780"/>
      <c r="AM126" s="780"/>
      <c r="AN126" s="780"/>
      <c r="AO126" s="781"/>
      <c r="AP126" s="824" t="s">
        <v>141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491</v>
      </c>
      <c r="CQ126" s="752"/>
      <c r="CR126" s="752"/>
      <c r="CS126" s="752"/>
      <c r="CT126" s="752"/>
      <c r="CU126" s="752"/>
      <c r="CV126" s="752"/>
      <c r="CW126" s="752"/>
      <c r="CX126" s="752"/>
      <c r="CY126" s="752"/>
      <c r="CZ126" s="752"/>
      <c r="DA126" s="752"/>
      <c r="DB126" s="752"/>
      <c r="DC126" s="752"/>
      <c r="DD126" s="752"/>
      <c r="DE126" s="752"/>
      <c r="DF126" s="753"/>
      <c r="DG126" s="789" t="s">
        <v>449</v>
      </c>
      <c r="DH126" s="790"/>
      <c r="DI126" s="790"/>
      <c r="DJ126" s="790"/>
      <c r="DK126" s="790"/>
      <c r="DL126" s="790" t="s">
        <v>449</v>
      </c>
      <c r="DM126" s="790"/>
      <c r="DN126" s="790"/>
      <c r="DO126" s="790"/>
      <c r="DP126" s="790"/>
      <c r="DQ126" s="790" t="s">
        <v>449</v>
      </c>
      <c r="DR126" s="790"/>
      <c r="DS126" s="790"/>
      <c r="DT126" s="790"/>
      <c r="DU126" s="790"/>
      <c r="DV126" s="796" t="s">
        <v>449</v>
      </c>
      <c r="DW126" s="796"/>
      <c r="DX126" s="796"/>
      <c r="DY126" s="796"/>
      <c r="DZ126" s="797"/>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449</v>
      </c>
      <c r="AB127" s="780"/>
      <c r="AC127" s="780"/>
      <c r="AD127" s="780"/>
      <c r="AE127" s="781"/>
      <c r="AF127" s="782" t="s">
        <v>443</v>
      </c>
      <c r="AG127" s="780"/>
      <c r="AH127" s="780"/>
      <c r="AI127" s="780"/>
      <c r="AJ127" s="781"/>
      <c r="AK127" s="782" t="s">
        <v>443</v>
      </c>
      <c r="AL127" s="780"/>
      <c r="AM127" s="780"/>
      <c r="AN127" s="780"/>
      <c r="AO127" s="781"/>
      <c r="AP127" s="824" t="s">
        <v>449</v>
      </c>
      <c r="AQ127" s="825"/>
      <c r="AR127" s="825"/>
      <c r="AS127" s="825"/>
      <c r="AT127" s="826"/>
      <c r="AU127" s="232"/>
      <c r="AV127" s="232"/>
      <c r="AW127" s="232"/>
      <c r="AX127" s="841" t="s">
        <v>493</v>
      </c>
      <c r="AY127" s="814"/>
      <c r="AZ127" s="814"/>
      <c r="BA127" s="814"/>
      <c r="BB127" s="814"/>
      <c r="BC127" s="814"/>
      <c r="BD127" s="814"/>
      <c r="BE127" s="815"/>
      <c r="BF127" s="813" t="s">
        <v>494</v>
      </c>
      <c r="BG127" s="814"/>
      <c r="BH127" s="814"/>
      <c r="BI127" s="814"/>
      <c r="BJ127" s="814"/>
      <c r="BK127" s="814"/>
      <c r="BL127" s="815"/>
      <c r="BM127" s="813" t="s">
        <v>495</v>
      </c>
      <c r="BN127" s="814"/>
      <c r="BO127" s="814"/>
      <c r="BP127" s="814"/>
      <c r="BQ127" s="814"/>
      <c r="BR127" s="814"/>
      <c r="BS127" s="815"/>
      <c r="BT127" s="813" t="s">
        <v>496</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497</v>
      </c>
      <c r="CQ127" s="752"/>
      <c r="CR127" s="752"/>
      <c r="CS127" s="752"/>
      <c r="CT127" s="752"/>
      <c r="CU127" s="752"/>
      <c r="CV127" s="752"/>
      <c r="CW127" s="752"/>
      <c r="CX127" s="752"/>
      <c r="CY127" s="752"/>
      <c r="CZ127" s="752"/>
      <c r="DA127" s="752"/>
      <c r="DB127" s="752"/>
      <c r="DC127" s="752"/>
      <c r="DD127" s="752"/>
      <c r="DE127" s="752"/>
      <c r="DF127" s="753"/>
      <c r="DG127" s="789" t="s">
        <v>449</v>
      </c>
      <c r="DH127" s="790"/>
      <c r="DI127" s="790"/>
      <c r="DJ127" s="790"/>
      <c r="DK127" s="790"/>
      <c r="DL127" s="790" t="s">
        <v>449</v>
      </c>
      <c r="DM127" s="790"/>
      <c r="DN127" s="790"/>
      <c r="DO127" s="790"/>
      <c r="DP127" s="790"/>
      <c r="DQ127" s="790" t="s">
        <v>443</v>
      </c>
      <c r="DR127" s="790"/>
      <c r="DS127" s="790"/>
      <c r="DT127" s="790"/>
      <c r="DU127" s="790"/>
      <c r="DV127" s="796" t="s">
        <v>449</v>
      </c>
      <c r="DW127" s="796"/>
      <c r="DX127" s="796"/>
      <c r="DY127" s="796"/>
      <c r="DZ127" s="797"/>
    </row>
    <row r="128" spans="1:130" s="230" customFormat="1" ht="26.25" customHeight="1" thickBot="1" x14ac:dyDescent="0.2">
      <c r="A128" s="798" t="s">
        <v>498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499</v>
      </c>
      <c r="X128" s="800"/>
      <c r="Y128" s="800"/>
      <c r="Z128" s="801"/>
      <c r="AA128" s="802" t="s">
        <v>449</v>
      </c>
      <c r="AB128" s="803"/>
      <c r="AC128" s="803"/>
      <c r="AD128" s="803"/>
      <c r="AE128" s="804"/>
      <c r="AF128" s="805" t="s">
        <v>449</v>
      </c>
      <c r="AG128" s="803"/>
      <c r="AH128" s="803"/>
      <c r="AI128" s="803"/>
      <c r="AJ128" s="804"/>
      <c r="AK128" s="805" t="s">
        <v>449</v>
      </c>
      <c r="AL128" s="803"/>
      <c r="AM128" s="803"/>
      <c r="AN128" s="803"/>
      <c r="AO128" s="804"/>
      <c r="AP128" s="806"/>
      <c r="AQ128" s="807"/>
      <c r="AR128" s="807"/>
      <c r="AS128" s="807"/>
      <c r="AT128" s="808"/>
      <c r="AU128" s="232"/>
      <c r="AV128" s="232"/>
      <c r="AW128" s="232"/>
      <c r="AX128" s="809" t="s">
        <v>500</v>
      </c>
      <c r="AY128" s="810"/>
      <c r="AZ128" s="810"/>
      <c r="BA128" s="810"/>
      <c r="BB128" s="810"/>
      <c r="BC128" s="810"/>
      <c r="BD128" s="810"/>
      <c r="BE128" s="811"/>
      <c r="BF128" s="786" t="s">
        <v>501</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502</v>
      </c>
      <c r="CQ128" s="730"/>
      <c r="CR128" s="730"/>
      <c r="CS128" s="730"/>
      <c r="CT128" s="730"/>
      <c r="CU128" s="730"/>
      <c r="CV128" s="730"/>
      <c r="CW128" s="730"/>
      <c r="CX128" s="730"/>
      <c r="CY128" s="730"/>
      <c r="CZ128" s="730"/>
      <c r="DA128" s="730"/>
      <c r="DB128" s="730"/>
      <c r="DC128" s="730"/>
      <c r="DD128" s="730"/>
      <c r="DE128" s="730"/>
      <c r="DF128" s="731"/>
      <c r="DG128" s="792" t="s">
        <v>503</v>
      </c>
      <c r="DH128" s="793"/>
      <c r="DI128" s="793"/>
      <c r="DJ128" s="793"/>
      <c r="DK128" s="793"/>
      <c r="DL128" s="793" t="s">
        <v>445</v>
      </c>
      <c r="DM128" s="793"/>
      <c r="DN128" s="793"/>
      <c r="DO128" s="793"/>
      <c r="DP128" s="793"/>
      <c r="DQ128" s="793" t="s">
        <v>504</v>
      </c>
      <c r="DR128" s="793"/>
      <c r="DS128" s="793"/>
      <c r="DT128" s="793"/>
      <c r="DU128" s="793"/>
      <c r="DV128" s="794" t="s">
        <v>501</v>
      </c>
      <c r="DW128" s="794"/>
      <c r="DX128" s="794"/>
      <c r="DY128" s="794"/>
      <c r="DZ128" s="795"/>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3384678</v>
      </c>
      <c r="AB129" s="780"/>
      <c r="AC129" s="780"/>
      <c r="AD129" s="780"/>
      <c r="AE129" s="781"/>
      <c r="AF129" s="782">
        <v>3622796</v>
      </c>
      <c r="AG129" s="780"/>
      <c r="AH129" s="780"/>
      <c r="AI129" s="780"/>
      <c r="AJ129" s="781"/>
      <c r="AK129" s="782">
        <v>3562581</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503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638523</v>
      </c>
      <c r="AB130" s="780"/>
      <c r="AC130" s="780"/>
      <c r="AD130" s="780"/>
      <c r="AE130" s="781"/>
      <c r="AF130" s="782">
        <v>660280</v>
      </c>
      <c r="AG130" s="780"/>
      <c r="AH130" s="780"/>
      <c r="AI130" s="780"/>
      <c r="AJ130" s="781"/>
      <c r="AK130" s="782">
        <v>663581</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7.9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2746155</v>
      </c>
      <c r="AB131" s="764"/>
      <c r="AC131" s="764"/>
      <c r="AD131" s="764"/>
      <c r="AE131" s="765"/>
      <c r="AF131" s="766">
        <v>2962516</v>
      </c>
      <c r="AG131" s="764"/>
      <c r="AH131" s="764"/>
      <c r="AI131" s="764"/>
      <c r="AJ131" s="765"/>
      <c r="AK131" s="766">
        <v>2899000</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t="s">
        <v>445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7.6640247910000001</v>
      </c>
      <c r="AB132" s="745"/>
      <c r="AC132" s="745"/>
      <c r="AD132" s="745"/>
      <c r="AE132" s="746"/>
      <c r="AF132" s="747">
        <v>7.8184894189999996</v>
      </c>
      <c r="AG132" s="745"/>
      <c r="AH132" s="745"/>
      <c r="AI132" s="745"/>
      <c r="AJ132" s="746"/>
      <c r="AK132" s="747">
        <v>8.439944809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8</v>
      </c>
      <c r="AB133" s="724"/>
      <c r="AC133" s="724"/>
      <c r="AD133" s="724"/>
      <c r="AE133" s="725"/>
      <c r="AF133" s="723">
        <v>7.9</v>
      </c>
      <c r="AG133" s="724"/>
      <c r="AH133" s="724"/>
      <c r="AI133" s="724"/>
      <c r="AJ133" s="725"/>
      <c r="AK133" s="723">
        <v>7.9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SZBhqRKlqFS4AIFHOtoci7G/ZKqaTYk+YsscJz6guaahzEVZ8Kyixd+ptHngic02e5o0soIISxpxys5MJWQtw==" saltValue="QZhrjJdbg7Jhr3U4XgTkS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uQBoAJVhTpg65qbFmltYt0SujX4+zG3uU38H/aX+dXVc6/prVLjOwyibzHSs+eQAN1CN2mj8yLpchL6536Ckg==" saltValue="ooz8+mku+sHdT+JdjfG8B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jVDJxObMvRoQqhf62CMQkyauxdDXQSBZ0caM3JqkbojWww6cHsbd37nz0H7woxYpaUgDuguwPVqaEKKwJb3uw==" saltValue="sVbd087DESLsGbQs9CoG7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523</v>
      </c>
      <c r="AL9" s="1131"/>
      <c r="AM9" s="1131"/>
      <c r="AN9" s="1132"/>
      <c r="AO9" s="281">
        <v>916811</v>
      </c>
      <c r="AP9" s="281">
        <v>309733</v>
      </c>
      <c r="AQ9" s="282">
        <v>255467</v>
      </c>
      <c r="AR9" s="283">
        <v>21.2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524</v>
      </c>
      <c r="AL10" s="1131"/>
      <c r="AM10" s="1131"/>
      <c r="AN10" s="1132"/>
      <c r="AO10" s="284">
        <v>157240</v>
      </c>
      <c r="AP10" s="284">
        <v>53122</v>
      </c>
      <c r="AQ10" s="285">
        <v>29275</v>
      </c>
      <c r="AR10" s="286">
        <v>81.5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525</v>
      </c>
      <c r="AL11" s="1131"/>
      <c r="AM11" s="1131"/>
      <c r="AN11" s="1132"/>
      <c r="AO11" s="284" t="s">
        <v>526</v>
      </c>
      <c r="AP11" s="284" t="s">
        <v>526</v>
      </c>
      <c r="AQ11" s="285">
        <v>3959</v>
      </c>
      <c r="AR11" s="286" t="s">
        <v>526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527</v>
      </c>
      <c r="AL12" s="1131"/>
      <c r="AM12" s="1131"/>
      <c r="AN12" s="1132"/>
      <c r="AO12" s="284" t="s">
        <v>526</v>
      </c>
      <c r="AP12" s="284" t="s">
        <v>526</v>
      </c>
      <c r="AQ12" s="285" t="s">
        <v>526</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528</v>
      </c>
      <c r="AL13" s="1131"/>
      <c r="AM13" s="1131"/>
      <c r="AN13" s="1132"/>
      <c r="AO13" s="284">
        <v>20384</v>
      </c>
      <c r="AP13" s="284">
        <v>6886</v>
      </c>
      <c r="AQ13" s="285">
        <v>9349</v>
      </c>
      <c r="AR13" s="286">
        <v>-26.3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529</v>
      </c>
      <c r="AL14" s="1131"/>
      <c r="AM14" s="1131"/>
      <c r="AN14" s="1132"/>
      <c r="AO14" s="284">
        <v>23903</v>
      </c>
      <c r="AP14" s="284">
        <v>8075</v>
      </c>
      <c r="AQ14" s="285">
        <v>4659</v>
      </c>
      <c r="AR14" s="286">
        <v>73.3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530</v>
      </c>
      <c r="AL15" s="1134"/>
      <c r="AM15" s="1134"/>
      <c r="AN15" s="1135"/>
      <c r="AO15" s="284">
        <v>-80598</v>
      </c>
      <c r="AP15" s="284">
        <v>-27229</v>
      </c>
      <c r="AQ15" s="285">
        <v>-18111</v>
      </c>
      <c r="AR15" s="286">
        <v>50.3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1037740</v>
      </c>
      <c r="AP16" s="284">
        <v>350588</v>
      </c>
      <c r="AQ16" s="285">
        <v>284598</v>
      </c>
      <c r="AR16" s="286">
        <v>23.2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535</v>
      </c>
      <c r="AL21" s="1137"/>
      <c r="AM21" s="1137"/>
      <c r="AN21" s="1138"/>
      <c r="AO21" s="297">
        <v>31.76</v>
      </c>
      <c r="AP21" s="298">
        <v>25.07</v>
      </c>
      <c r="AQ21" s="299">
        <v>6.69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536</v>
      </c>
      <c r="AL22" s="1137"/>
      <c r="AM22" s="1137"/>
      <c r="AN22" s="1138"/>
      <c r="AO22" s="302">
        <v>91.4</v>
      </c>
      <c r="AP22" s="303">
        <v>94.5</v>
      </c>
      <c r="AQ22" s="304">
        <v>-3.1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540</v>
      </c>
      <c r="AL32" s="1121"/>
      <c r="AM32" s="1121"/>
      <c r="AN32" s="1122"/>
      <c r="AO32" s="312">
        <v>743705</v>
      </c>
      <c r="AP32" s="312">
        <v>251252</v>
      </c>
      <c r="AQ32" s="313">
        <v>156764</v>
      </c>
      <c r="AR32" s="314">
        <v>60.3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541</v>
      </c>
      <c r="AL33" s="1121"/>
      <c r="AM33" s="1121"/>
      <c r="AN33" s="112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542</v>
      </c>
      <c r="AL34" s="1121"/>
      <c r="AM34" s="1121"/>
      <c r="AN34" s="1122"/>
      <c r="AO34" s="312" t="s">
        <v>526</v>
      </c>
      <c r="AP34" s="312" t="s">
        <v>526</v>
      </c>
      <c r="AQ34" s="313" t="s">
        <v>526</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543</v>
      </c>
      <c r="AL35" s="1121"/>
      <c r="AM35" s="1121"/>
      <c r="AN35" s="1122"/>
      <c r="AO35" s="312">
        <v>154927</v>
      </c>
      <c r="AP35" s="312">
        <v>52340</v>
      </c>
      <c r="AQ35" s="313">
        <v>30923</v>
      </c>
      <c r="AR35" s="314">
        <v>69.3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544</v>
      </c>
      <c r="AL36" s="1121"/>
      <c r="AM36" s="1121"/>
      <c r="AN36" s="1122"/>
      <c r="AO36" s="312">
        <v>9623</v>
      </c>
      <c r="AP36" s="312">
        <v>3251</v>
      </c>
      <c r="AQ36" s="313">
        <v>4657</v>
      </c>
      <c r="AR36" s="314">
        <v>-30.2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545</v>
      </c>
      <c r="AL37" s="1121"/>
      <c r="AM37" s="1121"/>
      <c r="AN37" s="1122"/>
      <c r="AO37" s="312" t="s">
        <v>526</v>
      </c>
      <c r="AP37" s="312" t="s">
        <v>526</v>
      </c>
      <c r="AQ37" s="313">
        <v>888</v>
      </c>
      <c r="AR37" s="314" t="s">
        <v>526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546</v>
      </c>
      <c r="AL38" s="1124"/>
      <c r="AM38" s="1124"/>
      <c r="AN38" s="1125"/>
      <c r="AO38" s="315" t="s">
        <v>526</v>
      </c>
      <c r="AP38" s="315" t="s">
        <v>526</v>
      </c>
      <c r="AQ38" s="316">
        <v>21</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547</v>
      </c>
      <c r="AL39" s="1124"/>
      <c r="AM39" s="1124"/>
      <c r="AN39" s="1125"/>
      <c r="AO39" s="312" t="s">
        <v>526</v>
      </c>
      <c r="AP39" s="312" t="s">
        <v>526</v>
      </c>
      <c r="AQ39" s="313">
        <v>-6724</v>
      </c>
      <c r="AR39" s="314" t="s">
        <v>526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548</v>
      </c>
      <c r="AL40" s="1121"/>
      <c r="AM40" s="1121"/>
      <c r="AN40" s="1122"/>
      <c r="AO40" s="312">
        <v>-663581</v>
      </c>
      <c r="AP40" s="312">
        <v>-224183</v>
      </c>
      <c r="AQ40" s="313">
        <v>-136123</v>
      </c>
      <c r="AR40" s="314">
        <v>64.7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244674</v>
      </c>
      <c r="AP41" s="312">
        <v>82660</v>
      </c>
      <c r="AQ41" s="313">
        <v>50405</v>
      </c>
      <c r="AR41" s="314">
        <v>64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518</v>
      </c>
      <c r="AN49" s="1115" t="s">
        <v>552</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1595076</v>
      </c>
      <c r="AN51" s="334">
        <v>482625</v>
      </c>
      <c r="AO51" s="335">
        <v>-6.4</v>
      </c>
      <c r="AP51" s="336">
        <v>289738</v>
      </c>
      <c r="AQ51" s="337">
        <v>-8.6999999999999993</v>
      </c>
      <c r="AR51" s="338">
        <v>2.2999999999999998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913427</v>
      </c>
      <c r="AN52" s="342">
        <v>276377</v>
      </c>
      <c r="AO52" s="343">
        <v>-16.5</v>
      </c>
      <c r="AP52" s="344">
        <v>156238</v>
      </c>
      <c r="AQ52" s="345">
        <v>-4.9000000000000004</v>
      </c>
      <c r="AR52" s="346">
        <v>-11.6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1507903</v>
      </c>
      <c r="AN53" s="334">
        <v>467712</v>
      </c>
      <c r="AO53" s="335">
        <v>-3.1</v>
      </c>
      <c r="AP53" s="336">
        <v>316937</v>
      </c>
      <c r="AQ53" s="337">
        <v>9.4</v>
      </c>
      <c r="AR53" s="338">
        <v>-12.5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1052669</v>
      </c>
      <c r="AN54" s="342">
        <v>326510</v>
      </c>
      <c r="AO54" s="343">
        <v>18.100000000000001</v>
      </c>
      <c r="AP54" s="344">
        <v>199150</v>
      </c>
      <c r="AQ54" s="345">
        <v>27.5</v>
      </c>
      <c r="AR54" s="346">
        <v>-9.4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1777926</v>
      </c>
      <c r="AN55" s="334">
        <v>563526</v>
      </c>
      <c r="AO55" s="335">
        <v>20.5</v>
      </c>
      <c r="AP55" s="336">
        <v>332350</v>
      </c>
      <c r="AQ55" s="337">
        <v>4.9000000000000004</v>
      </c>
      <c r="AR55" s="338">
        <v>15.6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1048980</v>
      </c>
      <c r="AN56" s="342">
        <v>332482</v>
      </c>
      <c r="AO56" s="343">
        <v>1.8</v>
      </c>
      <c r="AP56" s="344">
        <v>200453</v>
      </c>
      <c r="AQ56" s="345">
        <v>0.7</v>
      </c>
      <c r="AR56" s="346">
        <v>1.1000000000000001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1755441</v>
      </c>
      <c r="AN57" s="334">
        <v>575554</v>
      </c>
      <c r="AO57" s="335">
        <v>2.1</v>
      </c>
      <c r="AP57" s="336">
        <v>362690</v>
      </c>
      <c r="AQ57" s="337">
        <v>9.1</v>
      </c>
      <c r="AR57" s="338">
        <v>-7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1227649</v>
      </c>
      <c r="AN58" s="342">
        <v>402508</v>
      </c>
      <c r="AO58" s="343">
        <v>21.1</v>
      </c>
      <c r="AP58" s="344">
        <v>172580</v>
      </c>
      <c r="AQ58" s="345">
        <v>-13.9</v>
      </c>
      <c r="AR58" s="346">
        <v>35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1370232</v>
      </c>
      <c r="AN59" s="334">
        <v>462916</v>
      </c>
      <c r="AO59" s="335">
        <v>-19.600000000000001</v>
      </c>
      <c r="AP59" s="336">
        <v>296093</v>
      </c>
      <c r="AQ59" s="337">
        <v>-18.399999999999999</v>
      </c>
      <c r="AR59" s="338">
        <v>-1.2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875952</v>
      </c>
      <c r="AN60" s="342">
        <v>295930</v>
      </c>
      <c r="AO60" s="343">
        <v>-26.5</v>
      </c>
      <c r="AP60" s="344">
        <v>140545</v>
      </c>
      <c r="AQ60" s="345">
        <v>-18.600000000000001</v>
      </c>
      <c r="AR60" s="346">
        <v>-7.9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1601316</v>
      </c>
      <c r="AN61" s="349">
        <v>510467</v>
      </c>
      <c r="AO61" s="350">
        <v>-1.3</v>
      </c>
      <c r="AP61" s="351">
        <v>319562</v>
      </c>
      <c r="AQ61" s="352">
        <v>-0.7</v>
      </c>
      <c r="AR61" s="338">
        <v>-0.6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1023735</v>
      </c>
      <c r="AN62" s="342">
        <v>326761</v>
      </c>
      <c r="AO62" s="343">
        <v>-0.4</v>
      </c>
      <c r="AP62" s="344">
        <v>173793</v>
      </c>
      <c r="AQ62" s="345">
        <v>-1.8</v>
      </c>
      <c r="AR62" s="346">
        <v>1.4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lQToneBat3cPmaSCWphcTlgkhCUT4VQ2pGZ21EG8znf7KYvQ0yNyFF7Ep1hmw1Ca0Fe5XoUo7TGkMCNfT2BPg==" saltValue="gCkY5t3g0PKKW9pGJY9R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1" spans="125:125" ht="13.5" hidden="1" customHeight="1" x14ac:dyDescent="0.15">
      <c r="DU121" s="259"/>
    </row>
  </sheetData>
  <sheetProtection algorithmName="SHA-512" hashValue="4zKtolE+0BvYT63sFXirZ28K6xdr8QchBW/k0mYMY8U5l1ilzEhYMnBYlEi3XFFIcPMbjQ+nje/ml1xjrgBCbQ==" saltValue="rgNdGJpzgZEeOlRfn5c9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Nh+gojCn6yslTPsyhBYuzHu4MfE6HNp9Kox8d+7FFmVeD/92ZFQecg7zd+iie1BdsRYnfQM1gDgoL5BPDW/AnQ==" saltValue="4ks7jszxZV2ozuwEoTIM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9" t="s">
        <v>3</v>
      </c>
      <c r="D47" s="1139"/>
      <c r="E47" s="1140"/>
      <c r="F47" s="11">
        <v>48.94</v>
      </c>
      <c r="G47" s="12">
        <v>42.6</v>
      </c>
      <c r="H47" s="12">
        <v>40.64</v>
      </c>
      <c r="I47" s="12">
        <v>37.979999999999997</v>
      </c>
      <c r="J47" s="13">
        <v>47.05</v>
      </c>
    </row>
    <row r="48" spans="2:10" ht="57.75" customHeight="1" x14ac:dyDescent="0.15">
      <c r="B48" s="14"/>
      <c r="C48" s="1141" t="s">
        <v>4</v>
      </c>
      <c r="D48" s="1141"/>
      <c r="E48" s="1142"/>
      <c r="F48" s="15">
        <v>3.27</v>
      </c>
      <c r="G48" s="16">
        <v>2.37</v>
      </c>
      <c r="H48" s="16">
        <v>1.95</v>
      </c>
      <c r="I48" s="16">
        <v>11.51</v>
      </c>
      <c r="J48" s="17">
        <v>8.73</v>
      </c>
    </row>
    <row r="49" spans="2:10" ht="57.75" customHeight="1" thickBot="1" x14ac:dyDescent="0.2">
      <c r="B49" s="18"/>
      <c r="C49" s="1143" t="s">
        <v>5</v>
      </c>
      <c r="D49" s="1143"/>
      <c r="E49" s="1144"/>
      <c r="F49" s="19" t="s">
        <v>573</v>
      </c>
      <c r="G49" s="20" t="s">
        <v>574</v>
      </c>
      <c r="H49" s="20" t="s">
        <v>575</v>
      </c>
      <c r="I49" s="20">
        <v>9.69</v>
      </c>
      <c r="J49" s="21">
        <v>5.46</v>
      </c>
    </row>
    <row r="50" spans="2:10" x14ac:dyDescent="0.15"/>
  </sheetData>
  <sheetProtection algorithmName="SHA-512" hashValue="dxctTub5Wlrjla+HQkEhWIMixJCgkXqT8Cth1qpzxht8dZXYP1El0Ng+i24oGA6nI0849UsRnJzm2J1ZHkgfwA==" saltValue="qVzvdDnWla2YZoZdMJtC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2024-03-14T03:33:28Z</dcterms:created>
  <dcterms:modified xsi:type="dcterms:W3CDTF">2024-03-19T09:01:13Z</dcterms:modified>
  <cp:category/>
</cp:coreProperties>
</file>