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62F90D9-3106-41F5-8F58-C954909C701F}" xr6:coauthVersionLast="47" xr6:coauthVersionMax="47" xr10:uidLastSave="{00000000-0000-0000-0000-000000000000}"/>
  <bookViews>
    <workbookView xWindow="-120" yWindow="-120" windowWidth="29040" windowHeight="15840" xr2:uid="{00000000-000D-0000-FFFF-FFFF00000000}"/>
  </bookViews>
  <sheets>
    <sheet name="【施設名】(定員30人以上)" sheetId="11" r:id="rId1"/>
    <sheet name="【施設名】(定員29人以下)" sheetId="12" r:id="rId2"/>
    <sheet name="【記載例】(定員30人以上)" sheetId="18" r:id="rId3"/>
    <sheet name="【記載例】(定員29人以下)" sheetId="19" r:id="rId4"/>
    <sheet name="リスト" sheetId="4" state="hidden" r:id="rId5"/>
  </sheets>
  <definedNames>
    <definedName name="_xlnm.Print_Area" localSheetId="3">'【記載例】(定員29人以下)'!$A$1:$BG$43</definedName>
    <definedName name="_xlnm.Print_Area" localSheetId="2">'【記載例】(定員30人以上)'!$A$1:$BG$63</definedName>
    <definedName name="_xlnm.Print_Area" localSheetId="1">'【施設名】(定員29人以下)'!$A$1:$BG$43</definedName>
    <definedName name="_xlnm.Print_Area" localSheetId="0">'【施設名】(定員30人以上)'!$A$1:$BG$63</definedName>
    <definedName name="基準単価">リスト!$A$1:$B$16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9" l="1"/>
  <c r="C43" i="19" s="1"/>
  <c r="BF41" i="19"/>
  <c r="BE41" i="19"/>
  <c r="BD41" i="19"/>
  <c r="BC41" i="19"/>
  <c r="BB41" i="19"/>
  <c r="BA41" i="19"/>
  <c r="AZ41" i="19"/>
  <c r="AY41" i="19"/>
  <c r="AX41" i="19"/>
  <c r="AW41" i="19"/>
  <c r="AV41" i="19"/>
  <c r="AU41" i="19"/>
  <c r="AT41" i="19"/>
  <c r="AS41" i="19"/>
  <c r="AR41" i="19"/>
  <c r="AQ41" i="19"/>
  <c r="AP41" i="19"/>
  <c r="AO41" i="19"/>
  <c r="AN41"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J41" i="19"/>
  <c r="I41" i="19"/>
  <c r="H41" i="19"/>
  <c r="G41" i="19"/>
  <c r="F41" i="19"/>
  <c r="E41" i="19"/>
  <c r="D41" i="19"/>
  <c r="C41" i="19"/>
  <c r="BG37" i="19"/>
  <c r="BG36" i="19"/>
  <c r="BG35" i="19"/>
  <c r="BG34" i="19"/>
  <c r="BG33" i="19"/>
  <c r="BG32" i="19"/>
  <c r="BG31" i="19"/>
  <c r="BG30" i="19"/>
  <c r="BG29" i="19"/>
  <c r="BG28" i="19"/>
  <c r="BG27" i="19"/>
  <c r="BG26" i="19"/>
  <c r="BG25" i="19"/>
  <c r="BG24" i="19"/>
  <c r="BG23" i="19"/>
  <c r="BG22" i="19"/>
  <c r="BG21" i="19"/>
  <c r="BG20" i="19"/>
  <c r="BG19" i="19"/>
  <c r="BG18" i="19"/>
  <c r="BG17" i="19"/>
  <c r="BG16" i="19"/>
  <c r="BG15" i="19"/>
  <c r="BG14" i="19"/>
  <c r="BG13" i="19"/>
  <c r="BG12" i="19"/>
  <c r="BG11" i="19"/>
  <c r="BG10" i="19"/>
  <c r="BG9" i="19"/>
  <c r="BG8" i="19"/>
  <c r="D7" i="19"/>
  <c r="D42" i="19" s="1"/>
  <c r="D43" i="19" s="1"/>
  <c r="I3" i="19"/>
  <c r="C62" i="18"/>
  <c r="C63" i="18" s="1"/>
  <c r="BF61" i="18"/>
  <c r="BE61" i="18"/>
  <c r="BD61" i="18"/>
  <c r="BC61" i="18"/>
  <c r="BB61" i="18"/>
  <c r="BA61" i="18"/>
  <c r="AZ61" i="18"/>
  <c r="AY61" i="18"/>
  <c r="AX61" i="18"/>
  <c r="AW61" i="18"/>
  <c r="AV61" i="18"/>
  <c r="AU61" i="18"/>
  <c r="AT61" i="18"/>
  <c r="AS61" i="18"/>
  <c r="AR61" i="18"/>
  <c r="AQ61" i="18"/>
  <c r="AP61" i="18"/>
  <c r="AO61" i="18"/>
  <c r="AN61" i="18"/>
  <c r="AM61" i="18"/>
  <c r="AL61" i="18"/>
  <c r="AK61" i="18"/>
  <c r="AJ61" i="18"/>
  <c r="AI61" i="18"/>
  <c r="AH61" i="18"/>
  <c r="AG61" i="18"/>
  <c r="AF61" i="18"/>
  <c r="AE61" i="18"/>
  <c r="AD61" i="18"/>
  <c r="AC61" i="18"/>
  <c r="AB61" i="18"/>
  <c r="AA61" i="18"/>
  <c r="Z61" i="18"/>
  <c r="Y61" i="18"/>
  <c r="X61" i="18"/>
  <c r="W61" i="18"/>
  <c r="V61" i="18"/>
  <c r="U61" i="18"/>
  <c r="T61" i="18"/>
  <c r="S61" i="18"/>
  <c r="R61" i="18"/>
  <c r="Q61" i="18"/>
  <c r="P61" i="18"/>
  <c r="O61" i="18"/>
  <c r="N61" i="18"/>
  <c r="M61" i="18"/>
  <c r="L61" i="18"/>
  <c r="K61" i="18"/>
  <c r="J61" i="18"/>
  <c r="I61" i="18"/>
  <c r="H61" i="18"/>
  <c r="G61" i="18"/>
  <c r="F61" i="18"/>
  <c r="E61" i="18"/>
  <c r="D61" i="18"/>
  <c r="C61" i="18"/>
  <c r="BG57" i="18"/>
  <c r="BG56" i="18"/>
  <c r="BG55" i="18"/>
  <c r="BG54" i="18"/>
  <c r="BG53" i="18"/>
  <c r="BG52" i="18"/>
  <c r="BG51" i="18"/>
  <c r="BG50" i="18"/>
  <c r="BG49" i="18"/>
  <c r="BG48" i="18"/>
  <c r="BG47" i="18"/>
  <c r="BG46" i="18"/>
  <c r="BG45" i="18"/>
  <c r="BG44" i="18"/>
  <c r="BG43" i="18"/>
  <c r="BG42" i="18"/>
  <c r="BG41" i="18"/>
  <c r="BG40" i="18"/>
  <c r="BG39" i="18"/>
  <c r="BG38" i="18"/>
  <c r="BG37" i="18"/>
  <c r="BG36" i="18"/>
  <c r="BG35" i="18"/>
  <c r="BG34" i="18"/>
  <c r="BG33" i="18"/>
  <c r="BG32" i="18"/>
  <c r="BG31" i="18"/>
  <c r="BG30" i="18"/>
  <c r="BG29" i="18"/>
  <c r="BG28" i="18"/>
  <c r="BG27" i="18"/>
  <c r="BG26" i="18"/>
  <c r="BG25" i="18"/>
  <c r="BG24" i="18"/>
  <c r="BG23" i="18"/>
  <c r="BG22" i="18"/>
  <c r="BG21" i="18"/>
  <c r="BG20" i="18"/>
  <c r="BG19" i="18"/>
  <c r="BG18" i="18"/>
  <c r="BG17" i="18"/>
  <c r="BG16" i="18"/>
  <c r="BG15" i="18"/>
  <c r="BG14" i="18"/>
  <c r="BG13" i="18"/>
  <c r="BG12" i="18"/>
  <c r="BG11" i="18"/>
  <c r="BG10" i="18"/>
  <c r="BG9" i="18"/>
  <c r="BG8" i="18"/>
  <c r="D7" i="18"/>
  <c r="D62" i="18" s="1"/>
  <c r="D63" i="18" s="1"/>
  <c r="I3" i="18"/>
  <c r="D42" i="12"/>
  <c r="E42" i="12"/>
  <c r="F42" i="12"/>
  <c r="G42" i="12"/>
  <c r="H42" i="12"/>
  <c r="I42" i="12"/>
  <c r="J42" i="12"/>
  <c r="K42" i="12"/>
  <c r="L42" i="12"/>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C42" i="12"/>
  <c r="C43" i="12" s="1"/>
  <c r="D62" i="11"/>
  <c r="E62" i="11"/>
  <c r="F62" i="11"/>
  <c r="G62" i="11"/>
  <c r="H62" i="11"/>
  <c r="I62" i="11"/>
  <c r="J62" i="11"/>
  <c r="K62" i="11"/>
  <c r="L62" i="11"/>
  <c r="M62" i="11"/>
  <c r="N62" i="11"/>
  <c r="O62" i="11"/>
  <c r="P62" i="11"/>
  <c r="Q62" i="11"/>
  <c r="R62" i="11"/>
  <c r="S62" i="11"/>
  <c r="T62" i="11"/>
  <c r="U62" i="11"/>
  <c r="V62" i="11"/>
  <c r="W62" i="11"/>
  <c r="X62" i="11"/>
  <c r="Y62" i="11"/>
  <c r="Z62" i="11"/>
  <c r="AA62" i="11"/>
  <c r="AB62" i="11"/>
  <c r="AC62" i="11"/>
  <c r="AD62" i="11"/>
  <c r="AE62" i="11"/>
  <c r="AF62" i="11"/>
  <c r="AG62" i="11"/>
  <c r="AH62" i="11"/>
  <c r="AI62" i="11"/>
  <c r="AJ62" i="11"/>
  <c r="AK62" i="11"/>
  <c r="AL62" i="11"/>
  <c r="AM62" i="11"/>
  <c r="AN62" i="11"/>
  <c r="AO62" i="11"/>
  <c r="AP62" i="11"/>
  <c r="AQ62" i="11"/>
  <c r="AR62" i="11"/>
  <c r="AS62" i="11"/>
  <c r="AT62" i="11"/>
  <c r="AU62" i="11"/>
  <c r="AV62" i="11"/>
  <c r="AW62" i="11"/>
  <c r="AX62" i="11"/>
  <c r="AY62" i="11"/>
  <c r="AZ62" i="11"/>
  <c r="BA62" i="11"/>
  <c r="BB62" i="11"/>
  <c r="BC62" i="11"/>
  <c r="BD62" i="11"/>
  <c r="BE62" i="11"/>
  <c r="BF62" i="11"/>
  <c r="C62" i="11"/>
  <c r="C63" i="11" s="1"/>
  <c r="BF41" i="12"/>
  <c r="BE41" i="12"/>
  <c r="BD41" i="12"/>
  <c r="BC41" i="12"/>
  <c r="BB41" i="12"/>
  <c r="BA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R41" i="12"/>
  <c r="Q41" i="12"/>
  <c r="P41" i="12"/>
  <c r="O41" i="12"/>
  <c r="N41" i="12"/>
  <c r="M41" i="12"/>
  <c r="L41" i="12"/>
  <c r="K41" i="12"/>
  <c r="J41" i="12"/>
  <c r="I41" i="12"/>
  <c r="H41" i="12"/>
  <c r="G41" i="12"/>
  <c r="F41" i="12"/>
  <c r="E41" i="12"/>
  <c r="D41" i="12"/>
  <c r="C41" i="12"/>
  <c r="BG37" i="12"/>
  <c r="BG36" i="12"/>
  <c r="BG35" i="12"/>
  <c r="BG34" i="12"/>
  <c r="BG33" i="12"/>
  <c r="BG32" i="12"/>
  <c r="BG31" i="12"/>
  <c r="BG30" i="12"/>
  <c r="BG29" i="12"/>
  <c r="BG28" i="12"/>
  <c r="BG27" i="12"/>
  <c r="BG26" i="12"/>
  <c r="BG25" i="12"/>
  <c r="BG24" i="12"/>
  <c r="BG23" i="12"/>
  <c r="BG22" i="12"/>
  <c r="BG21" i="12"/>
  <c r="BG20" i="12"/>
  <c r="BG19" i="12"/>
  <c r="BG18" i="12"/>
  <c r="BG17" i="12"/>
  <c r="BG16" i="12"/>
  <c r="BG15" i="12"/>
  <c r="BG14" i="12"/>
  <c r="BG13" i="12"/>
  <c r="BG12" i="12"/>
  <c r="BG11" i="12"/>
  <c r="BG10" i="12"/>
  <c r="BG9" i="12"/>
  <c r="BG8" i="12"/>
  <c r="D7" i="12"/>
  <c r="E7" i="12" s="1"/>
  <c r="E43" i="12" s="1"/>
  <c r="I3" i="12"/>
  <c r="BF61" i="11"/>
  <c r="BE61" i="11"/>
  <c r="BD61" i="11"/>
  <c r="BC61" i="11"/>
  <c r="BB61" i="11"/>
  <c r="BA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BG57" i="11"/>
  <c r="BG56" i="11"/>
  <c r="BG55" i="11"/>
  <c r="BG54" i="11"/>
  <c r="BG53" i="11"/>
  <c r="BG52" i="11"/>
  <c r="BG51" i="11"/>
  <c r="BG50" i="11"/>
  <c r="BG49" i="11"/>
  <c r="BG48" i="11"/>
  <c r="BG47" i="11"/>
  <c r="BG46" i="11"/>
  <c r="BG45" i="11"/>
  <c r="BG44" i="11"/>
  <c r="BG43" i="11"/>
  <c r="BG42" i="11"/>
  <c r="BG41" i="11"/>
  <c r="BG40" i="11"/>
  <c r="BG39" i="11"/>
  <c r="BG38" i="11"/>
  <c r="BG37" i="11"/>
  <c r="BG36" i="11"/>
  <c r="BG35" i="11"/>
  <c r="BG34" i="11"/>
  <c r="BG33" i="11"/>
  <c r="BG32" i="11"/>
  <c r="BG31" i="11"/>
  <c r="BG30" i="11"/>
  <c r="BG29" i="11"/>
  <c r="BG28" i="11"/>
  <c r="BG27" i="11"/>
  <c r="BG26" i="11"/>
  <c r="BG25" i="11"/>
  <c r="BG24" i="11"/>
  <c r="BG23" i="11"/>
  <c r="BG22" i="11"/>
  <c r="BG21" i="11"/>
  <c r="BG20" i="11"/>
  <c r="BG19" i="11"/>
  <c r="BG18" i="11"/>
  <c r="BG17" i="11"/>
  <c r="BG16" i="11"/>
  <c r="BG15" i="11"/>
  <c r="BG14" i="11"/>
  <c r="BG13" i="11"/>
  <c r="BG12" i="11"/>
  <c r="BG11" i="11"/>
  <c r="BG10" i="11"/>
  <c r="BG9" i="11"/>
  <c r="BG8" i="11"/>
  <c r="D7" i="11"/>
  <c r="E7" i="11" s="1"/>
  <c r="I3" i="11"/>
  <c r="E7" i="19" l="1"/>
  <c r="F7" i="19" s="1"/>
  <c r="O3" i="19"/>
  <c r="BG38" i="19"/>
  <c r="O2" i="19" s="1"/>
  <c r="O3" i="18"/>
  <c r="BG58" i="18"/>
  <c r="O2" i="18" s="1"/>
  <c r="G7" i="19"/>
  <c r="F42" i="19"/>
  <c r="F43" i="19" s="1"/>
  <c r="O4" i="18"/>
  <c r="O4" i="19"/>
  <c r="E42" i="19"/>
  <c r="E43" i="19" s="1"/>
  <c r="E7" i="18"/>
  <c r="D63" i="11"/>
  <c r="E63" i="11"/>
  <c r="D43" i="12"/>
  <c r="O4" i="12"/>
  <c r="O3" i="12"/>
  <c r="O4" i="11"/>
  <c r="O3" i="11"/>
  <c r="BG38" i="12"/>
  <c r="O2" i="12" s="1"/>
  <c r="F7" i="12"/>
  <c r="F43" i="12" s="1"/>
  <c r="BG58" i="11"/>
  <c r="O2" i="11" s="1"/>
  <c r="F7" i="11"/>
  <c r="E62" i="18" l="1"/>
  <c r="E63" i="18" s="1"/>
  <c r="F7" i="18"/>
  <c r="H7" i="19"/>
  <c r="G42" i="19"/>
  <c r="G43" i="19" s="1"/>
  <c r="F63" i="11"/>
  <c r="G7" i="12"/>
  <c r="G43" i="12" s="1"/>
  <c r="G7" i="11"/>
  <c r="I7" i="19" l="1"/>
  <c r="H42" i="19"/>
  <c r="H43" i="19" s="1"/>
  <c r="F62" i="18"/>
  <c r="F63" i="18" s="1"/>
  <c r="G7" i="18"/>
  <c r="G63" i="11"/>
  <c r="H7" i="12"/>
  <c r="H43" i="12" s="1"/>
  <c r="H7" i="11"/>
  <c r="G62" i="18" l="1"/>
  <c r="G63" i="18" s="1"/>
  <c r="H7" i="18"/>
  <c r="I42" i="19"/>
  <c r="I43" i="19" s="1"/>
  <c r="J7" i="19"/>
  <c r="H63" i="11"/>
  <c r="I7" i="12"/>
  <c r="I43" i="12" s="1"/>
  <c r="I7" i="11"/>
  <c r="J42" i="19" l="1"/>
  <c r="J43" i="19" s="1"/>
  <c r="K7" i="19"/>
  <c r="I7" i="18"/>
  <c r="H62" i="18"/>
  <c r="H63" i="18" s="1"/>
  <c r="I63" i="11"/>
  <c r="J7" i="12"/>
  <c r="J43" i="12" s="1"/>
  <c r="J7" i="11"/>
  <c r="J7" i="18" l="1"/>
  <c r="I62" i="18"/>
  <c r="I63" i="18" s="1"/>
  <c r="L7" i="19"/>
  <c r="K42" i="19"/>
  <c r="K43" i="19" s="1"/>
  <c r="J63" i="11"/>
  <c r="K7" i="12"/>
  <c r="K43" i="12" s="1"/>
  <c r="K7" i="11"/>
  <c r="M7" i="19" l="1"/>
  <c r="L42" i="19"/>
  <c r="L43" i="19" s="1"/>
  <c r="J62" i="18"/>
  <c r="J63" i="18" s="1"/>
  <c r="K7" i="18"/>
  <c r="K63" i="11"/>
  <c r="L7" i="12"/>
  <c r="L43" i="12" s="1"/>
  <c r="L7" i="11"/>
  <c r="K62" i="18" l="1"/>
  <c r="K63" i="18" s="1"/>
  <c r="L7" i="18"/>
  <c r="N7" i="19"/>
  <c r="M42" i="19"/>
  <c r="M43" i="19" s="1"/>
  <c r="L63" i="11"/>
  <c r="M7" i="12"/>
  <c r="M43" i="12" s="1"/>
  <c r="M7" i="11"/>
  <c r="O7" i="19" l="1"/>
  <c r="N42" i="19"/>
  <c r="N43" i="19" s="1"/>
  <c r="L62" i="18"/>
  <c r="L63" i="18" s="1"/>
  <c r="M7" i="18"/>
  <c r="M63" i="11"/>
  <c r="N7" i="12"/>
  <c r="N43" i="12" s="1"/>
  <c r="N7" i="11"/>
  <c r="M62" i="18" l="1"/>
  <c r="M63" i="18" s="1"/>
  <c r="N7" i="18"/>
  <c r="P7" i="19"/>
  <c r="O42" i="19"/>
  <c r="O43" i="19" s="1"/>
  <c r="N63" i="11"/>
  <c r="O7" i="12"/>
  <c r="O43" i="12" s="1"/>
  <c r="O7" i="11"/>
  <c r="Q7" i="19" l="1"/>
  <c r="P42" i="19"/>
  <c r="P43" i="19" s="1"/>
  <c r="N62" i="18"/>
  <c r="N63" i="18" s="1"/>
  <c r="O7" i="18"/>
  <c r="O63" i="11"/>
  <c r="P7" i="12"/>
  <c r="P43" i="12" s="1"/>
  <c r="P7" i="11"/>
  <c r="O62" i="18" l="1"/>
  <c r="O63" i="18" s="1"/>
  <c r="P7" i="18"/>
  <c r="Q42" i="19"/>
  <c r="Q43" i="19" s="1"/>
  <c r="R7" i="19"/>
  <c r="P63" i="11"/>
  <c r="Q7" i="12"/>
  <c r="Q43" i="12" s="1"/>
  <c r="Q7" i="11"/>
  <c r="R42" i="19" l="1"/>
  <c r="R43" i="19" s="1"/>
  <c r="S7" i="19"/>
  <c r="Q7" i="18"/>
  <c r="P62" i="18"/>
  <c r="P63" i="18" s="1"/>
  <c r="Q63" i="11"/>
  <c r="R7" i="12"/>
  <c r="R43" i="12" s="1"/>
  <c r="R7" i="11"/>
  <c r="Q62" i="18" l="1"/>
  <c r="Q63" i="18" s="1"/>
  <c r="R7" i="18"/>
  <c r="S42" i="19"/>
  <c r="S43" i="19" s="1"/>
  <c r="T7" i="19"/>
  <c r="R63" i="11"/>
  <c r="S7" i="12"/>
  <c r="S43" i="12" s="1"/>
  <c r="S7" i="11"/>
  <c r="U7" i="19" l="1"/>
  <c r="T42" i="19"/>
  <c r="T43" i="19" s="1"/>
  <c r="R62" i="18"/>
  <c r="R63" i="18" s="1"/>
  <c r="S7" i="18"/>
  <c r="S63" i="11"/>
  <c r="T7" i="12"/>
  <c r="T43" i="12" s="1"/>
  <c r="T7" i="11"/>
  <c r="T63" i="11" s="1"/>
  <c r="S62" i="18" l="1"/>
  <c r="S63" i="18" s="1"/>
  <c r="T7" i="18"/>
  <c r="V7" i="19"/>
  <c r="U42" i="19"/>
  <c r="U43" i="19" s="1"/>
  <c r="U7" i="12"/>
  <c r="U43" i="12" s="1"/>
  <c r="U7" i="11"/>
  <c r="U63" i="11" s="1"/>
  <c r="W7" i="19" l="1"/>
  <c r="V42" i="19"/>
  <c r="V43" i="19" s="1"/>
  <c r="T62" i="18"/>
  <c r="T63" i="18" s="1"/>
  <c r="U7" i="18"/>
  <c r="V7" i="12"/>
  <c r="V43" i="12" s="1"/>
  <c r="V7" i="11"/>
  <c r="V63" i="11" s="1"/>
  <c r="U62" i="18" l="1"/>
  <c r="U63" i="18" s="1"/>
  <c r="V7" i="18"/>
  <c r="X7" i="19"/>
  <c r="W42" i="19"/>
  <c r="W43" i="19" s="1"/>
  <c r="W7" i="12"/>
  <c r="W43" i="12" s="1"/>
  <c r="W7" i="11"/>
  <c r="W63" i="11" s="1"/>
  <c r="Y7" i="19" l="1"/>
  <c r="X42" i="19"/>
  <c r="X43" i="19" s="1"/>
  <c r="V62" i="18"/>
  <c r="V63" i="18" s="1"/>
  <c r="W7" i="18"/>
  <c r="X7" i="12"/>
  <c r="X43" i="12" s="1"/>
  <c r="X7" i="11"/>
  <c r="X63" i="11" s="1"/>
  <c r="X7" i="18" l="1"/>
  <c r="W62" i="18"/>
  <c r="W63" i="18" s="1"/>
  <c r="Y42" i="19"/>
  <c r="Y43" i="19" s="1"/>
  <c r="Z7" i="19"/>
  <c r="Y7" i="12"/>
  <c r="Y43" i="12" s="1"/>
  <c r="Y7" i="11"/>
  <c r="Y63" i="11" s="1"/>
  <c r="Z42" i="19" l="1"/>
  <c r="Z43" i="19" s="1"/>
  <c r="AA7" i="19"/>
  <c r="Y7" i="18"/>
  <c r="X62" i="18"/>
  <c r="X63" i="18" s="1"/>
  <c r="Z7" i="12"/>
  <c r="Z43" i="12" s="1"/>
  <c r="Z7" i="11"/>
  <c r="Z63" i="11" s="1"/>
  <c r="Z7" i="18" l="1"/>
  <c r="Y62" i="18"/>
  <c r="Y63" i="18" s="1"/>
  <c r="AB7" i="19"/>
  <c r="AA42" i="19"/>
  <c r="AA43" i="19" s="1"/>
  <c r="AA7" i="12"/>
  <c r="AA43" i="12" s="1"/>
  <c r="AA7" i="11"/>
  <c r="AA63" i="11" s="1"/>
  <c r="AC7" i="19" l="1"/>
  <c r="AB42" i="19"/>
  <c r="AB43" i="19" s="1"/>
  <c r="Z62" i="18"/>
  <c r="Z63" i="18" s="1"/>
  <c r="AA7" i="18"/>
  <c r="AB7" i="12"/>
  <c r="AB43" i="12" s="1"/>
  <c r="AB7" i="11"/>
  <c r="AB63" i="11" s="1"/>
  <c r="AA62" i="18" l="1"/>
  <c r="AA63" i="18" s="1"/>
  <c r="AB7" i="18"/>
  <c r="AD7" i="19"/>
  <c r="AC42" i="19"/>
  <c r="AC43" i="19" s="1"/>
  <c r="AC7" i="12"/>
  <c r="AC43" i="12" s="1"/>
  <c r="AC7" i="11"/>
  <c r="AC63" i="11" s="1"/>
  <c r="AE7" i="19" l="1"/>
  <c r="AD42" i="19"/>
  <c r="AD43" i="19" s="1"/>
  <c r="AB62" i="18"/>
  <c r="AB63" i="18" s="1"/>
  <c r="AC7" i="18"/>
  <c r="AD7" i="12"/>
  <c r="AD43" i="12" s="1"/>
  <c r="AD7" i="11"/>
  <c r="AD63" i="11" s="1"/>
  <c r="AC62" i="18" l="1"/>
  <c r="AC63" i="18" s="1"/>
  <c r="AD7" i="18"/>
  <c r="AF7" i="19"/>
  <c r="AE42" i="19"/>
  <c r="AE43" i="19" s="1"/>
  <c r="AE7" i="12"/>
  <c r="AE43" i="12" s="1"/>
  <c r="AE7" i="11"/>
  <c r="AE63" i="11" s="1"/>
  <c r="AG7" i="19" l="1"/>
  <c r="AF42" i="19"/>
  <c r="AF43" i="19" s="1"/>
  <c r="AD62" i="18"/>
  <c r="AD63" i="18" s="1"/>
  <c r="AE7" i="18"/>
  <c r="AF7" i="12"/>
  <c r="AF43" i="12" s="1"/>
  <c r="AF7" i="11"/>
  <c r="AF63" i="11" s="1"/>
  <c r="AE62" i="18" l="1"/>
  <c r="AE63" i="18" s="1"/>
  <c r="AF7" i="18"/>
  <c r="AG42" i="19"/>
  <c r="AG43" i="19" s="1"/>
  <c r="AH7" i="19"/>
  <c r="AG7" i="12"/>
  <c r="AG43" i="12" s="1"/>
  <c r="AG7" i="11"/>
  <c r="AG63" i="11" s="1"/>
  <c r="AH42" i="19" l="1"/>
  <c r="AH43" i="19" s="1"/>
  <c r="AI7" i="19"/>
  <c r="AG7" i="18"/>
  <c r="AF62" i="18"/>
  <c r="AF63" i="18" s="1"/>
  <c r="AH7" i="12"/>
  <c r="AH43" i="12" s="1"/>
  <c r="AH7" i="11"/>
  <c r="AH63" i="11" s="1"/>
  <c r="AH7" i="18" l="1"/>
  <c r="AG62" i="18"/>
  <c r="AG63" i="18" s="1"/>
  <c r="AJ7" i="19"/>
  <c r="AI42" i="19"/>
  <c r="AI43" i="19" s="1"/>
  <c r="AI7" i="12"/>
  <c r="AI43" i="12" s="1"/>
  <c r="AI7" i="11"/>
  <c r="AI63" i="11" s="1"/>
  <c r="AK7" i="19" l="1"/>
  <c r="AJ42" i="19"/>
  <c r="AJ43" i="19" s="1"/>
  <c r="AH62" i="18"/>
  <c r="AH63" i="18" s="1"/>
  <c r="AI7" i="18"/>
  <c r="AJ7" i="12"/>
  <c r="AJ43" i="12" s="1"/>
  <c r="AJ7" i="11"/>
  <c r="AJ63" i="11" s="1"/>
  <c r="AI62" i="18" l="1"/>
  <c r="AI63" i="18" s="1"/>
  <c r="AJ7" i="18"/>
  <c r="AL7" i="19"/>
  <c r="AK42" i="19"/>
  <c r="AK43" i="19" s="1"/>
  <c r="AK7" i="12"/>
  <c r="AK43" i="12" s="1"/>
  <c r="AK7" i="11"/>
  <c r="AK63" i="11" s="1"/>
  <c r="AM7" i="19" l="1"/>
  <c r="AL42" i="19"/>
  <c r="AL43" i="19" s="1"/>
  <c r="AJ62" i="18"/>
  <c r="AJ63" i="18" s="1"/>
  <c r="AK7" i="18"/>
  <c r="AL7" i="12"/>
  <c r="AL43" i="12" s="1"/>
  <c r="AL7" i="11"/>
  <c r="AL63" i="11" s="1"/>
  <c r="AK62" i="18" l="1"/>
  <c r="AK63" i="18" s="1"/>
  <c r="AL7" i="18"/>
  <c r="AN7" i="19"/>
  <c r="AM42" i="19"/>
  <c r="AM43" i="19" s="1"/>
  <c r="AM7" i="12"/>
  <c r="AM43" i="12" s="1"/>
  <c r="AM7" i="11"/>
  <c r="AM63" i="11" s="1"/>
  <c r="AO7" i="19" l="1"/>
  <c r="AN42" i="19"/>
  <c r="AN43" i="19" s="1"/>
  <c r="AL62" i="18"/>
  <c r="AL63" i="18" s="1"/>
  <c r="AM7" i="18"/>
  <c r="AN7" i="12"/>
  <c r="AN43" i="12" s="1"/>
  <c r="AN7" i="11"/>
  <c r="AN63" i="11" s="1"/>
  <c r="AM62" i="18" l="1"/>
  <c r="AM63" i="18" s="1"/>
  <c r="AN7" i="18"/>
  <c r="AO42" i="19"/>
  <c r="AO43" i="19" s="1"/>
  <c r="AP7" i="19"/>
  <c r="AO7" i="12"/>
  <c r="AO43" i="12" s="1"/>
  <c r="AO7" i="11"/>
  <c r="AO63" i="11" s="1"/>
  <c r="AP42" i="19" l="1"/>
  <c r="AP43" i="19" s="1"/>
  <c r="AQ7" i="19"/>
  <c r="AO7" i="18"/>
  <c r="AN62" i="18"/>
  <c r="AN63" i="18" s="1"/>
  <c r="AP7" i="12"/>
  <c r="AP43" i="12" s="1"/>
  <c r="AP7" i="11"/>
  <c r="AP63" i="11" s="1"/>
  <c r="AP7" i="18" l="1"/>
  <c r="AO62" i="18"/>
  <c r="AO63" i="18" s="1"/>
  <c r="AR7" i="19"/>
  <c r="AQ42" i="19"/>
  <c r="AQ43" i="19" s="1"/>
  <c r="AQ7" i="12"/>
  <c r="AQ43" i="12" s="1"/>
  <c r="AQ7" i="11"/>
  <c r="AQ63" i="11" s="1"/>
  <c r="AS7" i="19" l="1"/>
  <c r="AR42" i="19"/>
  <c r="AR43" i="19" s="1"/>
  <c r="AP62" i="18"/>
  <c r="AP63" i="18" s="1"/>
  <c r="AQ7" i="18"/>
  <c r="AR7" i="12"/>
  <c r="AR43" i="12" s="1"/>
  <c r="AR7" i="11"/>
  <c r="AR63" i="11" s="1"/>
  <c r="AQ62" i="18" l="1"/>
  <c r="AQ63" i="18" s="1"/>
  <c r="AR7" i="18"/>
  <c r="AT7" i="19"/>
  <c r="AS42" i="19"/>
  <c r="AS43" i="19" s="1"/>
  <c r="AS7" i="12"/>
  <c r="AS43" i="12" s="1"/>
  <c r="AS7" i="11"/>
  <c r="AS63" i="11" s="1"/>
  <c r="AU7" i="19" l="1"/>
  <c r="AT42" i="19"/>
  <c r="AT43" i="19" s="1"/>
  <c r="AR62" i="18"/>
  <c r="AR63" i="18" s="1"/>
  <c r="AS7" i="18"/>
  <c r="AT7" i="12"/>
  <c r="AT43" i="12" s="1"/>
  <c r="AT7" i="11"/>
  <c r="AT63" i="11" s="1"/>
  <c r="AS62" i="18" l="1"/>
  <c r="AS63" i="18" s="1"/>
  <c r="AT7" i="18"/>
  <c r="AV7" i="19"/>
  <c r="AU42" i="19"/>
  <c r="AU43" i="19" s="1"/>
  <c r="AU7" i="12"/>
  <c r="AU43" i="12" s="1"/>
  <c r="AU7" i="11"/>
  <c r="AU63" i="11" s="1"/>
  <c r="AW7" i="19" l="1"/>
  <c r="AV42" i="19"/>
  <c r="AV43" i="19" s="1"/>
  <c r="AT62" i="18"/>
  <c r="AT63" i="18" s="1"/>
  <c r="AU7" i="18"/>
  <c r="AV7" i="12"/>
  <c r="AV43" i="12" s="1"/>
  <c r="AV7" i="11"/>
  <c r="AV63" i="11" s="1"/>
  <c r="AU62" i="18" l="1"/>
  <c r="AU63" i="18" s="1"/>
  <c r="AV7" i="18"/>
  <c r="AW42" i="19"/>
  <c r="AW43" i="19" s="1"/>
  <c r="AX7" i="19"/>
  <c r="AW7" i="12"/>
  <c r="AW43" i="12" s="1"/>
  <c r="AW7" i="11"/>
  <c r="AW63" i="11" s="1"/>
  <c r="AX42" i="19" l="1"/>
  <c r="AX43" i="19" s="1"/>
  <c r="AY7" i="19"/>
  <c r="AW7" i="18"/>
  <c r="AV62" i="18"/>
  <c r="AV63" i="18" s="1"/>
  <c r="AX7" i="12"/>
  <c r="AX43" i="12" s="1"/>
  <c r="AX7" i="11"/>
  <c r="AX63" i="11" s="1"/>
  <c r="AX7" i="18" l="1"/>
  <c r="AW62" i="18"/>
  <c r="AW63" i="18" s="1"/>
  <c r="AY42" i="19"/>
  <c r="AY43" i="19" s="1"/>
  <c r="AZ7" i="19"/>
  <c r="AY7" i="12"/>
  <c r="AY43" i="12" s="1"/>
  <c r="AY7" i="11"/>
  <c r="AY63" i="11" s="1"/>
  <c r="BA7" i="19" l="1"/>
  <c r="AZ42" i="19"/>
  <c r="AZ43" i="19" s="1"/>
  <c r="AX62" i="18"/>
  <c r="AX63" i="18" s="1"/>
  <c r="AY7" i="18"/>
  <c r="AZ7" i="12"/>
  <c r="AZ43" i="12" s="1"/>
  <c r="AZ7" i="11"/>
  <c r="AZ63" i="11" s="1"/>
  <c r="AY62" i="18" l="1"/>
  <c r="AY63" i="18" s="1"/>
  <c r="AZ7" i="18"/>
  <c r="BB7" i="19"/>
  <c r="BA42" i="19"/>
  <c r="BA43" i="19" s="1"/>
  <c r="BA7" i="12"/>
  <c r="BA43" i="12" s="1"/>
  <c r="BA7" i="11"/>
  <c r="BA63" i="11" s="1"/>
  <c r="BC7" i="19" l="1"/>
  <c r="BB42" i="19"/>
  <c r="BB43" i="19" s="1"/>
  <c r="AZ62" i="18"/>
  <c r="AZ63" i="18" s="1"/>
  <c r="BA7" i="18"/>
  <c r="BB7" i="12"/>
  <c r="BB43" i="12" s="1"/>
  <c r="BB7" i="11"/>
  <c r="BB63" i="11" s="1"/>
  <c r="BA62" i="18" l="1"/>
  <c r="BA63" i="18" s="1"/>
  <c r="BB7" i="18"/>
  <c r="BD7" i="19"/>
  <c r="BC42" i="19"/>
  <c r="BC43" i="19" s="1"/>
  <c r="BC7" i="12"/>
  <c r="BC43" i="12" s="1"/>
  <c r="BC7" i="11"/>
  <c r="BC63" i="11" s="1"/>
  <c r="BE7" i="19" l="1"/>
  <c r="BD42" i="19"/>
  <c r="BD43" i="19" s="1"/>
  <c r="BB62" i="18"/>
  <c r="BB63" i="18" s="1"/>
  <c r="BC7" i="18"/>
  <c r="BD7" i="12"/>
  <c r="BD43" i="12" s="1"/>
  <c r="BD7" i="11"/>
  <c r="BD63" i="11" s="1"/>
  <c r="BC62" i="18" l="1"/>
  <c r="BC63" i="18" s="1"/>
  <c r="BD7" i="18"/>
  <c r="BE42" i="19"/>
  <c r="BE43" i="19" s="1"/>
  <c r="BF7" i="19"/>
  <c r="BF42" i="19" s="1"/>
  <c r="BF43" i="19" s="1"/>
  <c r="U2" i="19" s="1"/>
  <c r="U3" i="19" s="1"/>
  <c r="BE7" i="12"/>
  <c r="BE43" i="12" s="1"/>
  <c r="BE7" i="11"/>
  <c r="BE63" i="11" s="1"/>
  <c r="BE7" i="18" l="1"/>
  <c r="BD62" i="18"/>
  <c r="BD63" i="18" s="1"/>
  <c r="BF7" i="12"/>
  <c r="BF43" i="12" s="1"/>
  <c r="BF7" i="11"/>
  <c r="BF63" i="11" s="1"/>
  <c r="BF7" i="18" l="1"/>
  <c r="BF62" i="18" s="1"/>
  <c r="BF63" i="18" s="1"/>
  <c r="BE62" i="18"/>
  <c r="BE63" i="18" s="1"/>
  <c r="U2" i="12"/>
  <c r="U3" i="12" s="1"/>
  <c r="U2" i="11"/>
  <c r="U3" i="11" s="1"/>
  <c r="U2" i="18" l="1"/>
  <c r="U3" i="18" s="1"/>
</calcChain>
</file>

<file path=xl/sharedStrings.xml><?xml version="1.0" encoding="utf-8"?>
<sst xmlns="http://schemas.openxmlformats.org/spreadsheetml/2006/main" count="367" uniqueCount="58">
  <si>
    <t>日付</t>
    <rPh sb="0" eb="2">
      <t>ヒヅケ</t>
    </rPh>
    <phoneticPr fontId="1"/>
  </si>
  <si>
    <t>○</t>
    <phoneticPr fontId="1"/>
  </si>
  <si>
    <t>入院</t>
    <rPh sb="0" eb="2">
      <t>ニュウイン</t>
    </rPh>
    <phoneticPr fontId="1"/>
  </si>
  <si>
    <t>リスト</t>
    <phoneticPr fontId="1"/>
  </si>
  <si>
    <t>備考</t>
    <rPh sb="0" eb="2">
      <t>ビコウ</t>
    </rPh>
    <phoneticPr fontId="1"/>
  </si>
  <si>
    <t>施設内療養を行った日</t>
    <rPh sb="0" eb="3">
      <t>シセツナイ</t>
    </rPh>
    <rPh sb="3" eb="5">
      <t>リョウヨウ</t>
    </rPh>
    <rPh sb="6" eb="7">
      <t>オコナ</t>
    </rPh>
    <rPh sb="9" eb="10">
      <t>ヒ</t>
    </rPh>
    <phoneticPr fontId="1"/>
  </si>
  <si>
    <t>終了</t>
    <rPh sb="0" eb="2">
      <t>シュウリョウ</t>
    </rPh>
    <phoneticPr fontId="1"/>
  </si>
  <si>
    <t>療養者
番号</t>
    <rPh sb="0" eb="3">
      <t>リョウヨウシャ</t>
    </rPh>
    <rPh sb="4" eb="6">
      <t>バンゴウ</t>
    </rPh>
    <phoneticPr fontId="1"/>
  </si>
  <si>
    <t>人数</t>
    <rPh sb="0" eb="2">
      <t>ニンズウ</t>
    </rPh>
    <phoneticPr fontId="1"/>
  </si>
  <si>
    <t>施設名</t>
    <rPh sb="0" eb="3">
      <t>シセツメイ</t>
    </rPh>
    <phoneticPr fontId="1"/>
  </si>
  <si>
    <t>施設の種別</t>
    <rPh sb="0" eb="2">
      <t>シセツ</t>
    </rPh>
    <rPh sb="3" eb="5">
      <t>シュベツ</t>
    </rPh>
    <phoneticPr fontId="1"/>
  </si>
  <si>
    <t>定員</t>
    <rPh sb="0" eb="2">
      <t>テイイン</t>
    </rPh>
    <phoneticPr fontId="1"/>
  </si>
  <si>
    <t>施設内療養に要する費用</t>
    <rPh sb="0" eb="3">
      <t>シセツナイ</t>
    </rPh>
    <rPh sb="3" eb="5">
      <t>リョウヨウ</t>
    </rPh>
    <rPh sb="6" eb="7">
      <t>ヨウ</t>
    </rPh>
    <rPh sb="9" eb="11">
      <t>ヒヨウ</t>
    </rPh>
    <phoneticPr fontId="1"/>
  </si>
  <si>
    <t>基準単価</t>
    <rPh sb="0" eb="4">
      <t>キジュンタンカ</t>
    </rPh>
    <phoneticPr fontId="1"/>
  </si>
  <si>
    <t>施設種別</t>
    <rPh sb="0" eb="4">
      <t>シセツシュベツ</t>
    </rPh>
    <phoneticPr fontId="1"/>
  </si>
  <si>
    <t>介護老人保健施設</t>
    <rPh sb="0" eb="8">
      <t>カイゴロウジンホケンシセツ</t>
    </rPh>
    <phoneticPr fontId="1"/>
  </si>
  <si>
    <t>介護医療院</t>
    <rPh sb="0" eb="5">
      <t>カイゴイリョウイン</t>
    </rPh>
    <phoneticPr fontId="1"/>
  </si>
  <si>
    <t>介護療養型医療施設</t>
    <rPh sb="0" eb="5">
      <t>カイゴリョウヨウガタ</t>
    </rPh>
    <rPh sb="5" eb="9">
      <t>イリョウシセツ</t>
    </rPh>
    <phoneticPr fontId="1"/>
  </si>
  <si>
    <t>養護老人ホーム（定員30人以上）</t>
    <rPh sb="0" eb="4">
      <t>ヨウゴロウジン</t>
    </rPh>
    <rPh sb="8" eb="10">
      <t>テイイン</t>
    </rPh>
    <rPh sb="12" eb="13">
      <t>ニン</t>
    </rPh>
    <rPh sb="13" eb="15">
      <t>イジョウ</t>
    </rPh>
    <phoneticPr fontId="1"/>
  </si>
  <si>
    <t>有料老人ホーム（定員30人以上）</t>
    <rPh sb="0" eb="4">
      <t>ユウリョウロウジン</t>
    </rPh>
    <phoneticPr fontId="1"/>
  </si>
  <si>
    <t>サービス付き高齢者向け住宅（定員30人以上）</t>
    <rPh sb="4" eb="5">
      <t>ツ</t>
    </rPh>
    <rPh sb="6" eb="10">
      <t>コウレイシャム</t>
    </rPh>
    <rPh sb="11" eb="13">
      <t>ジュウタク</t>
    </rPh>
    <phoneticPr fontId="1"/>
  </si>
  <si>
    <t>養護老人ホーム（定員29人以下）</t>
    <rPh sb="0" eb="4">
      <t>ヨウゴロウジン</t>
    </rPh>
    <rPh sb="8" eb="10">
      <t>テイイン</t>
    </rPh>
    <rPh sb="12" eb="13">
      <t>ニン</t>
    </rPh>
    <rPh sb="13" eb="15">
      <t>イカ</t>
    </rPh>
    <phoneticPr fontId="1"/>
  </si>
  <si>
    <t>有料老人ホーム（定員29人以下）</t>
    <rPh sb="0" eb="4">
      <t>ユウリョウロウジン</t>
    </rPh>
    <phoneticPr fontId="1"/>
  </si>
  <si>
    <t>サービス付き高齢者向け住宅（定員29人以下）</t>
    <rPh sb="4" eb="5">
      <t>ツ</t>
    </rPh>
    <rPh sb="6" eb="10">
      <t>コウレイシャム</t>
    </rPh>
    <rPh sb="11" eb="13">
      <t>ジュウタク</t>
    </rPh>
    <phoneticPr fontId="1"/>
  </si>
  <si>
    <t>短期入所生活介護事業所、短期入所療養介護事業所</t>
    <rPh sb="0" eb="11">
      <t>タンキニュウショセイカツカイゴジギョウショ</t>
    </rPh>
    <rPh sb="12" eb="16">
      <t>タンキニュウショ</t>
    </rPh>
    <rPh sb="16" eb="18">
      <t>リョウヨウ</t>
    </rPh>
    <rPh sb="18" eb="23">
      <t>カイゴジギョウショ</t>
    </rPh>
    <phoneticPr fontId="1"/>
  </si>
  <si>
    <t>○</t>
  </si>
  <si>
    <t>開始</t>
    <rPh sb="0" eb="2">
      <t>カイシ</t>
    </rPh>
    <phoneticPr fontId="1"/>
  </si>
  <si>
    <t>施設内療養を開始した日（発症日,検査日,陽性判明日など）</t>
    <rPh sb="0" eb="3">
      <t>シセツナイ</t>
    </rPh>
    <rPh sb="3" eb="5">
      <t>リョウヨウ</t>
    </rPh>
    <rPh sb="6" eb="8">
      <t>カイシ</t>
    </rPh>
    <rPh sb="10" eb="11">
      <t>ヒ</t>
    </rPh>
    <rPh sb="12" eb="14">
      <t>ハッショウ</t>
    </rPh>
    <rPh sb="14" eb="15">
      <t>ヒ</t>
    </rPh>
    <rPh sb="16" eb="19">
      <t>ケンサビ</t>
    </rPh>
    <rPh sb="20" eb="22">
      <t>ヨウセイ</t>
    </rPh>
    <rPh sb="22" eb="24">
      <t>ハンメイ</t>
    </rPh>
    <rPh sb="24" eb="25">
      <t>ビ</t>
    </rPh>
    <phoneticPr fontId="1"/>
  </si>
  <si>
    <t>医療機関へ入院した日(退所も含む）</t>
    <rPh sb="0" eb="2">
      <t>イリョウ</t>
    </rPh>
    <rPh sb="2" eb="4">
      <t>キカン</t>
    </rPh>
    <rPh sb="5" eb="7">
      <t>ニュウイン</t>
    </rPh>
    <rPh sb="9" eb="10">
      <t>ヒ</t>
    </rPh>
    <rPh sb="11" eb="13">
      <t>タイショ</t>
    </rPh>
    <rPh sb="14" eb="15">
      <t>フク</t>
    </rPh>
    <phoneticPr fontId="1"/>
  </si>
  <si>
    <t>奈良県庁</t>
    <rPh sb="0" eb="4">
      <t>ナラケンチョウ</t>
    </rPh>
    <phoneticPr fontId="1"/>
  </si>
  <si>
    <t>軽費老人ホーム（定員30人以上）</t>
    <rPh sb="0" eb="2">
      <t>ケイヒ</t>
    </rPh>
    <rPh sb="2" eb="4">
      <t>ロウジン</t>
    </rPh>
    <phoneticPr fontId="1"/>
  </si>
  <si>
    <t>合計</t>
    <rPh sb="0" eb="2">
      <t>ゴウケイ</t>
    </rPh>
    <phoneticPr fontId="1"/>
  </si>
  <si>
    <t>施設内療養人数</t>
    <rPh sb="0" eb="3">
      <t>シセツナイ</t>
    </rPh>
    <rPh sb="3" eb="5">
      <t>リョウヨウ</t>
    </rPh>
    <rPh sb="5" eb="7">
      <t>ニンズウ</t>
    </rPh>
    <phoneticPr fontId="1"/>
  </si>
  <si>
    <t>施設内
療養日数</t>
    <rPh sb="0" eb="3">
      <t>シセツナイ</t>
    </rPh>
    <rPh sb="4" eb="6">
      <t>リョウヨウ</t>
    </rPh>
    <rPh sb="6" eb="8">
      <t>ニッスウ</t>
    </rPh>
    <phoneticPr fontId="1"/>
  </si>
  <si>
    <t>軽費老人ホーム（定員29人以下）</t>
    <rPh sb="0" eb="2">
      <t>ケイヒ</t>
    </rPh>
    <rPh sb="2" eb="4">
      <t>ロウジン</t>
    </rPh>
    <phoneticPr fontId="1"/>
  </si>
  <si>
    <t>追加支援</t>
    <rPh sb="0" eb="2">
      <t>ツイカ</t>
    </rPh>
    <rPh sb="2" eb="4">
      <t>シエン</t>
    </rPh>
    <phoneticPr fontId="1"/>
  </si>
  <si>
    <t>金額</t>
    <rPh sb="0" eb="2">
      <t>キンガク</t>
    </rPh>
    <phoneticPr fontId="1"/>
  </si>
  <si>
    <t>追加補助</t>
    <rPh sb="0" eb="2">
      <t>ツイカ</t>
    </rPh>
    <rPh sb="2" eb="4">
      <t>ホジョ</t>
    </rPh>
    <phoneticPr fontId="1"/>
  </si>
  <si>
    <t>追加補助費用</t>
    <rPh sb="0" eb="2">
      <t>ツイカ</t>
    </rPh>
    <rPh sb="2" eb="4">
      <t>ホジョ</t>
    </rPh>
    <rPh sb="4" eb="6">
      <t>ヒヨウ</t>
    </rPh>
    <phoneticPr fontId="1"/>
  </si>
  <si>
    <t>※追加補助確認</t>
    <rPh sb="1" eb="3">
      <t>ツイカ</t>
    </rPh>
    <rPh sb="3" eb="5">
      <t>ホジョ</t>
    </rPh>
    <rPh sb="5" eb="7">
      <t>カクニン</t>
    </rPh>
    <phoneticPr fontId="1"/>
  </si>
  <si>
    <t>施設内療養の最終日(治癒日、健康観察期間の最終日など）</t>
    <rPh sb="0" eb="3">
      <t>シセツナイ</t>
    </rPh>
    <rPh sb="3" eb="5">
      <t>リョウヨウ</t>
    </rPh>
    <rPh sb="6" eb="9">
      <t>サイシュウビ</t>
    </rPh>
    <rPh sb="10" eb="12">
      <t>チユ</t>
    </rPh>
    <rPh sb="12" eb="13">
      <t>ビ</t>
    </rPh>
    <rPh sb="14" eb="16">
      <t>ケンコウ</t>
    </rPh>
    <rPh sb="16" eb="18">
      <t>カンサツ</t>
    </rPh>
    <rPh sb="18" eb="20">
      <t>キカン</t>
    </rPh>
    <rPh sb="21" eb="24">
      <t>サイシュウビ</t>
    </rPh>
    <phoneticPr fontId="1"/>
  </si>
  <si>
    <t>介護老人福祉施設</t>
    <rPh sb="0" eb="2">
      <t>カイゴ</t>
    </rPh>
    <rPh sb="2" eb="4">
      <t>ロウジン</t>
    </rPh>
    <rPh sb="4" eb="6">
      <t>フクシ</t>
    </rPh>
    <rPh sb="6" eb="8">
      <t>シセツ</t>
    </rPh>
    <phoneticPr fontId="1"/>
  </si>
  <si>
    <t>地域密着型介護老人福祉施設</t>
    <rPh sb="0" eb="2">
      <t>チイキ</t>
    </rPh>
    <rPh sb="2" eb="4">
      <t>ミッチャク</t>
    </rPh>
    <rPh sb="4" eb="5">
      <t>ガタ</t>
    </rPh>
    <rPh sb="5" eb="13">
      <t>カイゴロウジンフクシシセツ</t>
    </rPh>
    <phoneticPr fontId="1"/>
  </si>
  <si>
    <t>認知症対応型共同生活介護</t>
    <rPh sb="0" eb="6">
      <t>ニンチショウタイオウガタ</t>
    </rPh>
    <rPh sb="6" eb="8">
      <t>キョウドウ</t>
    </rPh>
    <rPh sb="8" eb="10">
      <t>セイカツ</t>
    </rPh>
    <rPh sb="10" eb="12">
      <t>カイゴ</t>
    </rPh>
    <phoneticPr fontId="1"/>
  </si>
  <si>
    <t>施設内療養日数</t>
    <rPh sb="0" eb="3">
      <t>シセツナイ</t>
    </rPh>
    <rPh sb="3" eb="5">
      <t>リョウヨウ</t>
    </rPh>
    <rPh sb="5" eb="7">
      <t>ニッスウ</t>
    </rPh>
    <phoneticPr fontId="1"/>
  </si>
  <si>
    <t>追加補助日数</t>
    <rPh sb="0" eb="2">
      <t>ツイカ</t>
    </rPh>
    <rPh sb="2" eb="4">
      <t>ホジョ</t>
    </rPh>
    <rPh sb="4" eb="6">
      <t>ニッスウ</t>
    </rPh>
    <phoneticPr fontId="1"/>
  </si>
  <si>
    <t>症状</t>
    <rPh sb="0" eb="2">
      <t>ショウジョウ</t>
    </rPh>
    <phoneticPr fontId="1"/>
  </si>
  <si>
    <t>○</t>
    <phoneticPr fontId="1"/>
  </si>
  <si>
    <t>×</t>
    <phoneticPr fontId="1"/>
  </si>
  <si>
    <t>症状有りの場合は、○</t>
    <rPh sb="0" eb="2">
      <t>ショウジョウ</t>
    </rPh>
    <rPh sb="2" eb="3">
      <t>ア</t>
    </rPh>
    <rPh sb="5" eb="7">
      <t>バアイ</t>
    </rPh>
    <phoneticPr fontId="1"/>
  </si>
  <si>
    <t>無症状の場合は、×</t>
    <rPh sb="0" eb="3">
      <t>ムショウジョウ</t>
    </rPh>
    <rPh sb="4" eb="6">
      <t>バアイ</t>
    </rPh>
    <phoneticPr fontId="1"/>
  </si>
  <si>
    <t>症状</t>
    <rPh sb="0" eb="2">
      <t>ショウジョウ</t>
    </rPh>
    <phoneticPr fontId="1"/>
  </si>
  <si>
    <t>×</t>
  </si>
  <si>
    <t>基準単価</t>
    <rPh sb="0" eb="2">
      <t>キジュン</t>
    </rPh>
    <rPh sb="2" eb="4">
      <t>タンカ</t>
    </rPh>
    <phoneticPr fontId="1"/>
  </si>
  <si>
    <t>※追加補助は年度500万円上限</t>
    <rPh sb="1" eb="3">
      <t>ツイカ</t>
    </rPh>
    <rPh sb="3" eb="5">
      <t>ホジョ</t>
    </rPh>
    <rPh sb="6" eb="8">
      <t>ネンド</t>
    </rPh>
    <rPh sb="11" eb="13">
      <t>マンエン</t>
    </rPh>
    <rPh sb="13" eb="15">
      <t>ジョウゲン</t>
    </rPh>
    <phoneticPr fontId="1"/>
  </si>
  <si>
    <t>※追加補助は年度200万円上限</t>
    <rPh sb="1" eb="3">
      <t>ツイカ</t>
    </rPh>
    <rPh sb="3" eb="5">
      <t>ホジョ</t>
    </rPh>
    <rPh sb="6" eb="8">
      <t>ネンド</t>
    </rPh>
    <rPh sb="11" eb="13">
      <t>マンエン</t>
    </rPh>
    <rPh sb="13" eb="15">
      <t>ジョウゲン</t>
    </rPh>
    <phoneticPr fontId="1"/>
  </si>
  <si>
    <t>【別紙Ｄ】令和5年10月1日以降用施設内療養確認票(定員30人以上施設）</t>
    <rPh sb="5" eb="7">
      <t>レイワ</t>
    </rPh>
    <rPh sb="8" eb="9">
      <t>ネン</t>
    </rPh>
    <rPh sb="11" eb="12">
      <t>ガツ</t>
    </rPh>
    <rPh sb="13" eb="16">
      <t>ニチイコウ</t>
    </rPh>
    <rPh sb="16" eb="17">
      <t>ヨウ</t>
    </rPh>
    <rPh sb="17" eb="20">
      <t>シセツナイ</t>
    </rPh>
    <rPh sb="20" eb="22">
      <t>リョウヨウ</t>
    </rPh>
    <rPh sb="22" eb="25">
      <t>カクニンヒョウ</t>
    </rPh>
    <rPh sb="26" eb="28">
      <t>テイイン</t>
    </rPh>
    <rPh sb="30" eb="33">
      <t>ニンイジョウ</t>
    </rPh>
    <rPh sb="33" eb="35">
      <t>シセツ</t>
    </rPh>
    <phoneticPr fontId="1"/>
  </si>
  <si>
    <t>【別紙Ｄ】令和5年10月1日以降用施設内療養確認票(定員29人以下施設）</t>
    <rPh sb="1" eb="3">
      <t>ベッシ</t>
    </rPh>
    <rPh sb="5" eb="7">
      <t>レイワ</t>
    </rPh>
    <rPh sb="8" eb="9">
      <t>ネン</t>
    </rPh>
    <rPh sb="11" eb="12">
      <t>ガツ</t>
    </rPh>
    <rPh sb="13" eb="16">
      <t>ニチイコウ</t>
    </rPh>
    <rPh sb="16" eb="17">
      <t>ヨウ</t>
    </rPh>
    <rPh sb="17" eb="19">
      <t>シセツ</t>
    </rPh>
    <rPh sb="19" eb="20">
      <t>ナイ</t>
    </rPh>
    <rPh sb="20" eb="22">
      <t>リョウヨウ</t>
    </rPh>
    <rPh sb="22" eb="24">
      <t>カクニン</t>
    </rPh>
    <rPh sb="24" eb="25">
      <t>ヒョウ</t>
    </rPh>
    <rPh sb="26" eb="28">
      <t>テイイン</t>
    </rPh>
    <rPh sb="30" eb="31">
      <t>ニン</t>
    </rPh>
    <rPh sb="31" eb="33">
      <t>イカ</t>
    </rPh>
    <rPh sb="33" eb="35">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</si>
</sst>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0_ &quot;円&quot;"/>
    <numFmt numFmtId="178" formatCode="#,##0_ &quot;人&quot;"/>
    <numFmt numFmtId="179" formatCode="#,##0_ "/>
    <numFmt numFmtId="180" formatCode="#,##0_ &quot;日&quot;"/>
  </numFmts>
  <fonts count="6"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1"/>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2" fillId="0" borderId="0" xfId="0" applyFont="1"/>
    <xf numFmtId="176" fontId="2" fillId="2" borderId="1" xfId="0" applyNumberFormat="1" applyFont="1" applyFill="1" applyBorder="1"/>
    <xf numFmtId="0" fontId="2" fillId="0" borderId="1" xfId="0" applyFont="1" applyBorder="1"/>
    <xf numFmtId="0" fontId="2" fillId="2" borderId="1" xfId="0" applyFont="1" applyFill="1" applyBorder="1" applyAlignment="1"/>
    <xf numFmtId="0" fontId="0" fillId="0" borderId="1" xfId="0" applyBorder="1"/>
    <xf numFmtId="0" fontId="0" fillId="3" borderId="1" xfId="0" applyFill="1" applyBorder="1"/>
    <xf numFmtId="0" fontId="0" fillId="0" borderId="8" xfId="0" applyFill="1" applyBorder="1"/>
    <xf numFmtId="0" fontId="0" fillId="0" borderId="9" xfId="0" applyFill="1" applyBorder="1"/>
    <xf numFmtId="0" fontId="2" fillId="0" borderId="1" xfId="0" applyFont="1" applyBorder="1" applyAlignment="1">
      <alignment horizontal="center"/>
    </xf>
    <xf numFmtId="0" fontId="2" fillId="0" borderId="2" xfId="0" applyFont="1" applyBorder="1" applyAlignment="1">
      <alignment horizontal="center"/>
    </xf>
    <xf numFmtId="0" fontId="2" fillId="2" borderId="1" xfId="0" applyFont="1" applyFill="1" applyBorder="1" applyAlignment="1">
      <alignment shrinkToFit="1"/>
    </xf>
    <xf numFmtId="0" fontId="2" fillId="0" borderId="4" xfId="0" applyFont="1" applyFill="1" applyBorder="1"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3" fillId="0" borderId="1" xfId="0" applyFont="1" applyBorder="1"/>
    <xf numFmtId="179" fontId="2" fillId="0" borderId="0" xfId="0" applyNumberFormat="1" applyFont="1"/>
    <xf numFmtId="179" fontId="2" fillId="0" borderId="1" xfId="0" applyNumberFormat="1" applyFont="1" applyBorder="1" applyAlignment="1">
      <alignment shrinkToFit="1"/>
    </xf>
    <xf numFmtId="0" fontId="2" fillId="0" borderId="0" xfId="0" applyFont="1" applyAlignment="1">
      <alignment horizontal="right"/>
    </xf>
    <xf numFmtId="0" fontId="2" fillId="2" borderId="1" xfId="0" applyFont="1" applyFill="1" applyBorder="1" applyAlignment="1">
      <alignment horizontal="center"/>
    </xf>
    <xf numFmtId="179" fontId="4" fillId="0" borderId="1" xfId="0" applyNumberFormat="1" applyFont="1" applyBorder="1"/>
    <xf numFmtId="0" fontId="4" fillId="0" borderId="0" xfId="0" applyFont="1"/>
    <xf numFmtId="176" fontId="2" fillId="2" borderId="2" xfId="0" applyNumberFormat="1" applyFont="1" applyFill="1" applyBorder="1" applyAlignment="1">
      <alignment shrinkToFit="1"/>
    </xf>
    <xf numFmtId="176" fontId="2" fillId="2" borderId="1" xfId="0" applyNumberFormat="1" applyFont="1" applyFill="1" applyBorder="1" applyAlignment="1">
      <alignment shrinkToFit="1"/>
    </xf>
    <xf numFmtId="0" fontId="2" fillId="2" borderId="6" xfId="0"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2" xfId="0" applyFont="1" applyBorder="1"/>
    <xf numFmtId="56" fontId="2" fillId="4" borderId="10" xfId="0" applyNumberFormat="1" applyFont="1" applyFill="1" applyBorder="1" applyAlignment="1">
      <alignment shrinkToFit="1"/>
    </xf>
    <xf numFmtId="0" fontId="2" fillId="2" borderId="6" xfId="0"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6" xfId="0" applyFont="1" applyFill="1" applyBorder="1" applyAlignment="1">
      <alignment horizontal="center"/>
    </xf>
    <xf numFmtId="0" fontId="5" fillId="0" borderId="0" xfId="0" applyFont="1"/>
    <xf numFmtId="56" fontId="4" fillId="4" borderId="10" xfId="0" applyNumberFormat="1" applyFont="1" applyFill="1" applyBorder="1" applyAlignment="1">
      <alignment shrinkToFit="1"/>
    </xf>
    <xf numFmtId="176" fontId="4" fillId="2" borderId="2" xfId="0" applyNumberFormat="1" applyFont="1" applyFill="1" applyBorder="1" applyAlignment="1">
      <alignment shrinkToFit="1"/>
    </xf>
    <xf numFmtId="176" fontId="4" fillId="2" borderId="1" xfId="0" applyNumberFormat="1" applyFont="1" applyFill="1" applyBorder="1" applyAlignment="1">
      <alignment shrinkToFit="1"/>
    </xf>
    <xf numFmtId="176" fontId="4" fillId="2" borderId="1" xfId="0" applyNumberFormat="1" applyFont="1" applyFill="1" applyBorder="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77" fontId="2" fillId="0" borderId="1" xfId="0" applyNumberFormat="1" applyFont="1" applyBorder="1" applyAlignment="1">
      <alignment horizontal="right"/>
    </xf>
    <xf numFmtId="0" fontId="2" fillId="2" borderId="1" xfId="0" applyFont="1" applyFill="1" applyBorder="1" applyAlignment="1">
      <alignment horizontal="center"/>
    </xf>
    <xf numFmtId="0" fontId="2" fillId="4" borderId="1" xfId="0" applyFont="1" applyFill="1" applyBorder="1" applyAlignment="1">
      <alignment horizontal="center" vertical="center" shrinkToFit="1"/>
    </xf>
    <xf numFmtId="177" fontId="2" fillId="0" borderId="1" xfId="0" applyNumberFormat="1" applyFont="1" applyFill="1" applyBorder="1" applyAlignment="1">
      <alignment horizontal="right"/>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2" xfId="0" applyFont="1" applyFill="1" applyBorder="1" applyAlignment="1">
      <alignment horizontal="center"/>
    </xf>
    <xf numFmtId="180" fontId="2" fillId="0" borderId="1" xfId="0" applyNumberFormat="1" applyFont="1" applyBorder="1" applyAlignment="1">
      <alignment horizontal="right"/>
    </xf>
    <xf numFmtId="0" fontId="2" fillId="4" borderId="1" xfId="0" applyFont="1" applyFill="1" applyBorder="1" applyAlignment="1">
      <alignment horizontal="center" shrinkToFit="1"/>
    </xf>
    <xf numFmtId="0" fontId="2" fillId="4" borderId="1" xfId="0" applyFont="1" applyFill="1" applyBorder="1" applyAlignment="1">
      <alignment horizontal="center"/>
    </xf>
    <xf numFmtId="178" fontId="2" fillId="0" borderId="1" xfId="0" applyNumberFormat="1" applyFont="1" applyBorder="1" applyAlignment="1">
      <alignment horizontal="right"/>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xf>
    <xf numFmtId="0" fontId="2" fillId="2" borderId="3" xfId="0" applyFont="1" applyFill="1" applyBorder="1" applyAlignment="1">
      <alignment horizontal="center"/>
    </xf>
    <xf numFmtId="0" fontId="2" fillId="4" borderId="6"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6" xfId="0" applyFont="1" applyFill="1" applyBorder="1" applyAlignment="1">
      <alignment horizontal="center" shrinkToFit="1"/>
    </xf>
    <xf numFmtId="0" fontId="2" fillId="4" borderId="7" xfId="0" applyFont="1" applyFill="1" applyBorder="1" applyAlignment="1">
      <alignment horizontal="center" shrinkToFit="1"/>
    </xf>
    <xf numFmtId="0" fontId="2" fillId="4" borderId="2" xfId="0" applyFont="1" applyFill="1" applyBorder="1" applyAlignment="1">
      <alignment horizontal="center" shrinkToFit="1"/>
    </xf>
  </cellXfs>
  <cellStyles count="1">
    <cellStyle name="標準" xfId="0" builtinId="0"/>
  </cellStyles>
  <dxfs count="12">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613833</xdr:colOff>
      <xdr:row>2</xdr:row>
      <xdr:rowOff>190500</xdr:rowOff>
    </xdr:from>
    <xdr:to>
      <xdr:col>3</xdr:col>
      <xdr:colOff>21166</xdr:colOff>
      <xdr:row>6</xdr:row>
      <xdr:rowOff>10583</xdr:rowOff>
    </xdr:to>
    <xdr:sp macro="" textlink="">
      <xdr:nvSpPr>
        <xdr:cNvPr id="2" name="正方形/長方形 1">
          <a:extLst>
            <a:ext uri="{FF2B5EF4-FFF2-40B4-BE49-F238E27FC236}">
              <a16:creationId xmlns:a16="http://schemas.microsoft.com/office/drawing/2014/main" id="{7DDAAF76-2A61-4051-BB42-4F5090EBD0ED}"/>
            </a:ext>
          </a:extLst>
        </xdr:cNvPr>
        <xdr:cNvSpPr/>
      </xdr:nvSpPr>
      <xdr:spPr>
        <a:xfrm>
          <a:off x="1143000" y="613833"/>
          <a:ext cx="656166" cy="508000"/>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①</a:t>
          </a:r>
        </a:p>
      </xdr:txBody>
    </xdr:sp>
    <xdr:clientData/>
  </xdr:twoCellAnchor>
  <xdr:twoCellAnchor>
    <xdr:from>
      <xdr:col>2</xdr:col>
      <xdr:colOff>10584</xdr:colOff>
      <xdr:row>22</xdr:row>
      <xdr:rowOff>190499</xdr:rowOff>
    </xdr:from>
    <xdr:to>
      <xdr:col>24</xdr:col>
      <xdr:colOff>298453</xdr:colOff>
      <xdr:row>47</xdr:row>
      <xdr:rowOff>21166</xdr:rowOff>
    </xdr:to>
    <xdr:sp macro="" textlink="">
      <xdr:nvSpPr>
        <xdr:cNvPr id="5" name="角丸四角形 1">
          <a:extLst>
            <a:ext uri="{FF2B5EF4-FFF2-40B4-BE49-F238E27FC236}">
              <a16:creationId xmlns:a16="http://schemas.microsoft.com/office/drawing/2014/main" id="{39523E84-7B29-4C50-AE01-5936A8054E26}"/>
            </a:ext>
          </a:extLst>
        </xdr:cNvPr>
        <xdr:cNvSpPr/>
      </xdr:nvSpPr>
      <xdr:spPr>
        <a:xfrm>
          <a:off x="1164167" y="4688416"/>
          <a:ext cx="14025036" cy="51223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入力手順</a:t>
          </a:r>
          <a:r>
            <a:rPr kumimoji="1" lang="en-US" altLang="ja-JP" sz="1100"/>
            <a:t>】</a:t>
          </a:r>
        </a:p>
        <a:p>
          <a:pPr algn="l"/>
          <a:r>
            <a:rPr kumimoji="1" lang="ja-JP" altLang="en-US" sz="1100"/>
            <a:t>　①オレンジセルに必要情報を入力（</a:t>
          </a:r>
          <a:r>
            <a:rPr kumimoji="1" lang="en-US" altLang="ja-JP" sz="1100"/>
            <a:t>C</a:t>
          </a:r>
          <a:r>
            <a:rPr kumimoji="1" lang="ja-JP" altLang="en-US" sz="1100"/>
            <a:t>列</a:t>
          </a:r>
          <a:r>
            <a:rPr kumimoji="1" lang="en-US" altLang="ja-JP" sz="1100"/>
            <a:t>7</a:t>
          </a:r>
          <a:r>
            <a:rPr kumimoji="1" lang="ja-JP" altLang="en-US" sz="1100"/>
            <a:t>行目には当該施設において施設内療養を開始した日を入力してください。以降は自動入力されます。）</a:t>
          </a:r>
          <a:endParaRPr kumimoji="1" lang="en-US" altLang="ja-JP" sz="1100"/>
        </a:p>
        <a:p>
          <a:pPr algn="l"/>
          <a:r>
            <a:rPr kumimoji="1" lang="ja-JP" altLang="en-US" sz="1100"/>
            <a:t>　　</a:t>
          </a:r>
          <a:r>
            <a:rPr kumimoji="1" lang="ja-JP" altLang="en-US" sz="1100" b="0" u="sng">
              <a:solidFill>
                <a:srgbClr val="FFFF00"/>
              </a:solidFill>
            </a:rPr>
            <a:t>その際、</a:t>
          </a:r>
          <a:r>
            <a:rPr kumimoji="1" lang="en-US" altLang="ja-JP" sz="1100" b="0" u="sng">
              <a:solidFill>
                <a:srgbClr val="FFFF00"/>
              </a:solidFill>
            </a:rPr>
            <a:t>B</a:t>
          </a:r>
          <a:r>
            <a:rPr kumimoji="1" lang="ja-JP" altLang="en-US" sz="1100" b="0" u="sng">
              <a:solidFill>
                <a:srgbClr val="FFFF00"/>
              </a:solidFill>
            </a:rPr>
            <a:t>列に発症の有無を記入してください。</a:t>
          </a:r>
          <a:endParaRPr kumimoji="1" lang="en-US" altLang="ja-JP" sz="1100" b="0" u="sng">
            <a:solidFill>
              <a:srgbClr val="FFFF00"/>
            </a:solidFill>
          </a:endParaRPr>
        </a:p>
        <a:p>
          <a:pPr algn="l"/>
          <a:r>
            <a:rPr kumimoji="1" lang="ja-JP" altLang="en-US" sz="1100"/>
            <a:t>　②各療養者の施設内療養開始日に</a:t>
          </a:r>
          <a:r>
            <a:rPr kumimoji="1" lang="en-US" altLang="ja-JP" sz="1100"/>
            <a:t>"</a:t>
          </a:r>
          <a:r>
            <a:rPr kumimoji="1" lang="ja-JP" altLang="en-US" sz="1100"/>
            <a:t>開始</a:t>
          </a:r>
          <a:r>
            <a:rPr kumimoji="1" lang="en-US" altLang="ja-JP" sz="1100"/>
            <a:t>"</a:t>
          </a:r>
          <a:r>
            <a:rPr kumimoji="1" lang="ja-JP" altLang="en-US" sz="1100"/>
            <a:t>、終了日に</a:t>
          </a:r>
          <a:r>
            <a:rPr kumimoji="1" lang="en-US" altLang="ja-JP" sz="1100"/>
            <a:t>"</a:t>
          </a:r>
          <a:r>
            <a:rPr kumimoji="1" lang="ja-JP" altLang="en-US" sz="1100"/>
            <a:t>終了</a:t>
          </a:r>
          <a:r>
            <a:rPr kumimoji="1" lang="en-US" altLang="ja-JP" sz="1100"/>
            <a:t>"</a:t>
          </a:r>
          <a:r>
            <a:rPr kumimoji="1" lang="ja-JP" altLang="en-US" sz="1100"/>
            <a:t>をプルダウンから選択し、その間は○を選択（コピー＆貼り付け可）</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ja-JP" sz="1100">
              <a:solidFill>
                <a:schemeClr val="lt1"/>
              </a:solidFill>
              <a:effectLst/>
              <a:latin typeface="+mn-lt"/>
              <a:ea typeface="+mn-ea"/>
              <a:cs typeface="+mn-cs"/>
            </a:rPr>
            <a:t>人数、期間が不足する場合は、非表示セルを表示して</a:t>
          </a:r>
          <a:r>
            <a:rPr kumimoji="1" lang="ja-JP" altLang="en-US" sz="1100">
              <a:solidFill>
                <a:schemeClr val="lt1"/>
              </a:solidFill>
              <a:effectLst/>
              <a:latin typeface="+mn-lt"/>
              <a:ea typeface="+mn-ea"/>
              <a:cs typeface="+mn-cs"/>
            </a:rPr>
            <a:t>入力して</a:t>
          </a:r>
          <a:r>
            <a:rPr kumimoji="1" lang="ja-JP" altLang="ja-JP" sz="1100">
              <a:solidFill>
                <a:schemeClr val="lt1"/>
              </a:solidFill>
              <a:effectLst/>
              <a:latin typeface="+mn-lt"/>
              <a:ea typeface="+mn-ea"/>
              <a:cs typeface="+mn-cs"/>
            </a:rPr>
            <a:t>ください。</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　③個票（様式２－２）に、当確認票で算定した施設内療養に要する費用を入力。</a:t>
          </a:r>
          <a:endParaRPr lang="en-US" altLang="ja-JP" sz="1100" b="0" i="0" u="none" strike="noStrike">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　　なお、追加補助が生じる場合、個票には施設内療養費と追加補助費用を</a:t>
          </a:r>
          <a:r>
            <a:rPr lang="en-US" altLang="ja-JP" sz="1100">
              <a:effectLst/>
            </a:rPr>
            <a:t>2</a:t>
          </a:r>
          <a:r>
            <a:rPr lang="ja-JP" altLang="en-US" sz="1100">
              <a:effectLst/>
            </a:rPr>
            <a:t>行にわけて記載してください。（当記入例の</a:t>
          </a:r>
          <a:r>
            <a:rPr lang="en-US" altLang="ja-JP" sz="1100">
              <a:effectLst/>
            </a:rPr>
            <a:t>585,000</a:t>
          </a:r>
          <a:r>
            <a:rPr lang="ja-JP" altLang="en-US" sz="1100">
              <a:effectLst/>
            </a:rPr>
            <a:t>円と</a:t>
          </a:r>
          <a:r>
            <a:rPr lang="en-US" altLang="ja-JP" sz="1100">
              <a:effectLst/>
            </a:rPr>
            <a:t>355,000</a:t>
          </a:r>
          <a:r>
            <a:rPr lang="ja-JP" altLang="en-US" sz="1100">
              <a:effectLst/>
            </a:rPr>
            <a:t>円は行を分けて記載）</a:t>
          </a:r>
          <a:endParaRPr lang="en-US" altLang="ja-JP" sz="11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en-US" altLang="ja-JP" sz="1100"/>
            <a:t>【</a:t>
          </a:r>
          <a:r>
            <a:rPr kumimoji="1" lang="ja-JP" altLang="en-US" sz="1100"/>
            <a:t>留意事項</a:t>
          </a:r>
          <a:r>
            <a:rPr kumimoji="1" lang="en-US" altLang="ja-JP" sz="1100"/>
            <a:t>】</a:t>
          </a:r>
        </a:p>
        <a:p>
          <a:pPr algn="l"/>
          <a:r>
            <a:rPr kumimoji="1" lang="ja-JP" altLang="en-US" sz="1100"/>
            <a:t>・右端の「施設内療養日数」は、施設内療養を開始した日を</a:t>
          </a:r>
          <a:r>
            <a:rPr kumimoji="1" lang="en-US" altLang="ja-JP" sz="1100"/>
            <a:t>0</a:t>
          </a:r>
          <a:r>
            <a:rPr kumimoji="1" lang="ja-JP" altLang="en-US" sz="1100"/>
            <a:t>日目とし、施設内療養を終了した日までの日数で自動計算します。</a:t>
          </a:r>
          <a:endParaRPr kumimoji="1" lang="en-US" altLang="ja-JP" sz="1100"/>
        </a:p>
        <a:p>
          <a:pPr algn="l"/>
          <a:r>
            <a:rPr kumimoji="1" lang="ja-JP" altLang="en-US" sz="1100"/>
            <a:t>　　例）療養者番号</a:t>
          </a:r>
          <a:r>
            <a:rPr kumimoji="1" lang="en-US" altLang="ja-JP" sz="1100"/>
            <a:t>1</a:t>
          </a:r>
          <a:r>
            <a:rPr kumimoji="1" lang="ja-JP" altLang="en-US" sz="1100"/>
            <a:t>は、</a:t>
          </a:r>
          <a:r>
            <a:rPr kumimoji="1" lang="en-US" altLang="ja-JP" sz="1100"/>
            <a:t>10/1</a:t>
          </a:r>
          <a:r>
            <a:rPr kumimoji="1" lang="ja-JP" altLang="en-US" sz="1100"/>
            <a:t>～</a:t>
          </a:r>
          <a:r>
            <a:rPr kumimoji="1" lang="en-US" altLang="ja-JP" sz="1100"/>
            <a:t>10/11</a:t>
          </a:r>
          <a:r>
            <a:rPr kumimoji="1" lang="ja-JP" altLang="en-US" sz="1100"/>
            <a:t>の</a:t>
          </a:r>
          <a:r>
            <a:rPr kumimoji="1" lang="en-US" altLang="ja-JP" sz="1100"/>
            <a:t>10</a:t>
          </a:r>
          <a:r>
            <a:rPr kumimoji="1" lang="ja-JP" altLang="en-US" sz="1100"/>
            <a:t>日間施設内療養を行い、</a:t>
          </a:r>
          <a:r>
            <a:rPr kumimoji="1" lang="en-US" altLang="ja-JP" sz="1100"/>
            <a:t>10/12</a:t>
          </a:r>
          <a:r>
            <a:rPr kumimoji="1" lang="ja-JP" altLang="en-US" sz="1100"/>
            <a:t>より通常の生活に戻られた方の記入例です。</a:t>
          </a:r>
          <a:endParaRPr kumimoji="1" lang="en-US" altLang="ja-JP" sz="1100"/>
        </a:p>
        <a:p>
          <a:pPr algn="l"/>
          <a:r>
            <a:rPr kumimoji="1" lang="ja-JP" altLang="en-US" sz="1100"/>
            <a:t>・有症状者は</a:t>
          </a:r>
          <a:r>
            <a:rPr kumimoji="1" lang="en-US" altLang="ja-JP" sz="1100"/>
            <a:t>10</a:t>
          </a:r>
          <a:r>
            <a:rPr kumimoji="1" lang="ja-JP" altLang="en-US" sz="1100"/>
            <a:t>日間、無症状者は</a:t>
          </a:r>
          <a:r>
            <a:rPr kumimoji="1" lang="en-US" altLang="ja-JP" sz="1100"/>
            <a:t>7</a:t>
          </a:r>
          <a:r>
            <a:rPr kumimoji="1" lang="ja-JP" altLang="en-US" sz="1100"/>
            <a:t>日間が施設内療養の上限です。ただし、</a:t>
          </a:r>
          <a:r>
            <a:rPr kumimoji="1" lang="en-US" altLang="ja-JP" sz="1100"/>
            <a:t>10</a:t>
          </a:r>
          <a:r>
            <a:rPr kumimoji="1" lang="ja-JP" altLang="en-US" sz="1100"/>
            <a:t>日間経過時点で症状軽快していない場合のみ、上限日数は</a:t>
          </a:r>
          <a:r>
            <a:rPr kumimoji="1" lang="en-US" altLang="ja-JP" sz="1100"/>
            <a:t>15</a:t>
          </a:r>
          <a:r>
            <a:rPr kumimoji="1" lang="ja-JP" altLang="en-US" sz="1100"/>
            <a:t>日</a:t>
          </a:r>
          <a:r>
            <a:rPr kumimoji="1" lang="en-US" altLang="ja-JP" sz="1100"/>
            <a:t>(15</a:t>
          </a:r>
          <a:r>
            <a:rPr kumimoji="1" lang="ja-JP" altLang="en-US" sz="1100"/>
            <a:t>万円</a:t>
          </a:r>
          <a:r>
            <a:rPr kumimoji="1" lang="en-US" altLang="ja-JP" sz="1100"/>
            <a:t>)</a:t>
          </a:r>
          <a:r>
            <a:rPr kumimoji="1" lang="ja-JP" altLang="en-US" sz="1100"/>
            <a:t>となります。</a:t>
          </a:r>
          <a:endParaRPr kumimoji="1" lang="en-US" altLang="ja-JP" sz="1100"/>
        </a:p>
        <a:p>
          <a:pPr algn="l"/>
          <a:r>
            <a:rPr kumimoji="1" lang="ja-JP" altLang="en-US" sz="1100"/>
            <a:t>　</a:t>
          </a:r>
          <a:r>
            <a:rPr kumimoji="1" lang="en-US" altLang="ja-JP" sz="1100"/>
            <a:t>15</a:t>
          </a:r>
          <a:r>
            <a:rPr kumimoji="1" lang="ja-JP" altLang="en-US" sz="1100"/>
            <a:t>日を超えて施設内療養を行った場合でも、当事業上は施設内療養日数は</a:t>
          </a:r>
          <a:r>
            <a:rPr kumimoji="1" lang="en-US" altLang="ja-JP" sz="1100"/>
            <a:t>15</a:t>
          </a:r>
          <a:r>
            <a:rPr kumimoji="1" lang="ja-JP" altLang="en-US" sz="1100"/>
            <a:t>日の扱いとなりますので、この場合、</a:t>
          </a:r>
          <a:r>
            <a:rPr kumimoji="1" lang="en-US" altLang="ja-JP" sz="1100"/>
            <a:t>15</a:t>
          </a:r>
          <a:r>
            <a:rPr kumimoji="1" lang="ja-JP" altLang="en-US" sz="1100"/>
            <a:t>日目を終了と選択してください。（例：療養者番号５）</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・途中で入院等（施設退所を含む）された方は、入院等した日までの日数となります。</a:t>
          </a:r>
          <a:r>
            <a:rPr kumimoji="1" lang="ja-JP" altLang="ja-JP" sz="1100">
              <a:solidFill>
                <a:schemeClr val="lt1"/>
              </a:solidFill>
              <a:effectLst/>
              <a:latin typeface="+mn-lt"/>
              <a:ea typeface="+mn-ea"/>
              <a:cs typeface="+mn-cs"/>
            </a:rPr>
            <a:t>（例：療養者番号</a:t>
          </a:r>
          <a:r>
            <a:rPr kumimoji="1" lang="en-US" altLang="ja-JP" sz="1100">
              <a:solidFill>
                <a:schemeClr val="lt1"/>
              </a:solidFill>
              <a:effectLst/>
              <a:latin typeface="+mn-lt"/>
              <a:ea typeface="+mn-ea"/>
              <a:cs typeface="+mn-cs"/>
            </a:rPr>
            <a:t>2,4,6</a:t>
          </a:r>
          <a:r>
            <a:rPr kumimoji="1" lang="ja-JP" altLang="ja-JP" sz="1100">
              <a:solidFill>
                <a:schemeClr val="lt1"/>
              </a:solidFill>
              <a:effectLst/>
              <a:latin typeface="+mn-lt"/>
              <a:ea typeface="+mn-ea"/>
              <a:cs typeface="+mn-cs"/>
            </a:rPr>
            <a:t>）</a:t>
          </a:r>
          <a:endParaRPr kumimoji="1" lang="en-US" altLang="ja-JP" sz="1100">
            <a:solidFill>
              <a:srgbClr val="FFFF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FF00"/>
              </a:solidFill>
              <a:effectLst/>
              <a:latin typeface="+mn-lt"/>
              <a:ea typeface="+mn-ea"/>
              <a:cs typeface="+mn-cs"/>
            </a:rPr>
            <a:t>・</a:t>
          </a:r>
          <a:r>
            <a:rPr kumimoji="1" lang="ja-JP" altLang="en-US" sz="1100" u="sng">
              <a:solidFill>
                <a:srgbClr val="FFFF00"/>
              </a:solidFill>
              <a:effectLst/>
              <a:latin typeface="+mn-lt"/>
              <a:ea typeface="+mn-ea"/>
              <a:cs typeface="+mn-cs"/>
            </a:rPr>
            <a:t>即日入院された方（陽性判明した日の内に入院された方で、施設内で一泊もされていない方）は、当票に記入しないでください。</a:t>
          </a:r>
          <a:endParaRPr kumimoji="1" lang="en-US" altLang="ja-JP" sz="1100" u="sng">
            <a:solidFill>
              <a:srgbClr val="FFFF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u="sng">
            <a:solidFill>
              <a:srgbClr val="FFFF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a:effectLst/>
            </a:rPr>
            <a:t>【</a:t>
          </a:r>
          <a:r>
            <a:rPr lang="ja-JP" altLang="en-US" sz="1100">
              <a:effectLst/>
            </a:rPr>
            <a:t>追加支援について</a:t>
          </a:r>
          <a:r>
            <a:rPr lang="en-US" altLang="ja-JP" sz="1100">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・令和</a:t>
          </a:r>
          <a:r>
            <a:rPr lang="en-US" altLang="ja-JP" sz="1100">
              <a:effectLst/>
            </a:rPr>
            <a:t>5</a:t>
          </a:r>
          <a:r>
            <a:rPr lang="ja-JP" altLang="en-US" sz="1100">
              <a:effectLst/>
            </a:rPr>
            <a:t>年</a:t>
          </a:r>
          <a:r>
            <a:rPr lang="en-US" altLang="ja-JP" sz="1100">
              <a:effectLst/>
            </a:rPr>
            <a:t>10</a:t>
          </a:r>
          <a:r>
            <a:rPr lang="ja-JP" altLang="en-US" sz="1100">
              <a:effectLst/>
            </a:rPr>
            <a:t>月</a:t>
          </a:r>
          <a:r>
            <a:rPr lang="en-US" altLang="ja-JP" sz="1100">
              <a:effectLst/>
            </a:rPr>
            <a:t>1</a:t>
          </a:r>
          <a:r>
            <a:rPr lang="ja-JP" altLang="en-US" sz="1100">
              <a:effectLst/>
            </a:rPr>
            <a:t>日以降、定員</a:t>
          </a:r>
          <a:r>
            <a:rPr lang="en-US" altLang="ja-JP" sz="1100">
              <a:effectLst/>
            </a:rPr>
            <a:t>30</a:t>
          </a:r>
          <a:r>
            <a:rPr lang="ja-JP" altLang="en-US" sz="1100">
              <a:effectLst/>
            </a:rPr>
            <a:t>人以上の施設において、</a:t>
          </a:r>
          <a:r>
            <a:rPr lang="en-US" altLang="ja-JP" sz="1100">
              <a:effectLst/>
            </a:rPr>
            <a:t>1</a:t>
          </a:r>
          <a:r>
            <a:rPr lang="ja-JP" altLang="en-US" sz="1100">
              <a:effectLst/>
            </a:rPr>
            <a:t>日</a:t>
          </a:r>
          <a:r>
            <a:rPr lang="en-US" altLang="ja-JP" sz="1100">
              <a:effectLst/>
            </a:rPr>
            <a:t>10</a:t>
          </a:r>
          <a:r>
            <a:rPr lang="ja-JP" altLang="en-US" sz="1100">
              <a:effectLst/>
            </a:rPr>
            <a:t>名以上</a:t>
          </a:r>
          <a:r>
            <a:rPr lang="ja-JP" altLang="ja-JP" sz="1100">
              <a:solidFill>
                <a:schemeClr val="lt1"/>
              </a:solidFill>
              <a:effectLst/>
              <a:latin typeface="+mn-lt"/>
              <a:ea typeface="+mn-ea"/>
              <a:cs typeface="+mn-cs"/>
            </a:rPr>
            <a:t>の施設内療養者がいる場合</a:t>
          </a:r>
          <a:r>
            <a:rPr lang="ja-JP" altLang="en-US" sz="1100">
              <a:effectLst/>
            </a:rPr>
            <a:t>、施設内療養者１名につき</a:t>
          </a:r>
          <a:r>
            <a:rPr lang="en-US" altLang="ja-JP" sz="1100">
              <a:effectLst/>
            </a:rPr>
            <a:t>5,000</a:t>
          </a:r>
          <a:r>
            <a:rPr lang="ja-JP" altLang="en-US" sz="1100">
              <a:effectLst/>
            </a:rPr>
            <a:t>円／日を追加補助します。</a:t>
          </a:r>
          <a:endParaRPr lang="en-US" altLang="ja-JP" sz="11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aseline="0">
              <a:effectLst/>
            </a:rPr>
            <a:t> ・当確認票において追加補助の金額も自動計算します。最上段の「追加補助費用」がその金額となりますので、個票（様式２－２）にご記入ください。</a:t>
          </a:r>
          <a:endParaRPr lang="ja-JP" altLang="ja-JP" sz="1100">
            <a:effectLst/>
          </a:endParaRPr>
        </a:p>
      </xdr:txBody>
    </xdr:sp>
    <xdr:clientData/>
  </xdr:twoCellAnchor>
  <xdr:twoCellAnchor>
    <xdr:from>
      <xdr:col>10</xdr:col>
      <xdr:colOff>603249</xdr:colOff>
      <xdr:row>0</xdr:row>
      <xdr:rowOff>127000</xdr:rowOff>
    </xdr:from>
    <xdr:to>
      <xdr:col>16</xdr:col>
      <xdr:colOff>63500</xdr:colOff>
      <xdr:row>2</xdr:row>
      <xdr:rowOff>105833</xdr:rowOff>
    </xdr:to>
    <xdr:sp macro="" textlink="">
      <xdr:nvSpPr>
        <xdr:cNvPr id="6" name="楕円 5">
          <a:extLst>
            <a:ext uri="{FF2B5EF4-FFF2-40B4-BE49-F238E27FC236}">
              <a16:creationId xmlns:a16="http://schemas.microsoft.com/office/drawing/2014/main" id="{F22DD8BB-7189-478A-9B1C-634B6D24D12C}"/>
            </a:ext>
          </a:extLst>
        </xdr:cNvPr>
        <xdr:cNvSpPr/>
      </xdr:nvSpPr>
      <xdr:spPr>
        <a:xfrm>
          <a:off x="6752166" y="127000"/>
          <a:ext cx="3206751" cy="4021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518583</xdr:colOff>
      <xdr:row>0</xdr:row>
      <xdr:rowOff>105833</xdr:rowOff>
    </xdr:from>
    <xdr:to>
      <xdr:col>22</xdr:col>
      <xdr:colOff>158749</xdr:colOff>
      <xdr:row>2</xdr:row>
      <xdr:rowOff>84666</xdr:rowOff>
    </xdr:to>
    <xdr:sp macro="" textlink="">
      <xdr:nvSpPr>
        <xdr:cNvPr id="7" name="楕円 6">
          <a:extLst>
            <a:ext uri="{FF2B5EF4-FFF2-40B4-BE49-F238E27FC236}">
              <a16:creationId xmlns:a16="http://schemas.microsoft.com/office/drawing/2014/main" id="{7539496F-662A-4E87-B642-CCB0033B809A}"/>
            </a:ext>
          </a:extLst>
        </xdr:cNvPr>
        <xdr:cNvSpPr/>
      </xdr:nvSpPr>
      <xdr:spPr>
        <a:xfrm>
          <a:off x="10414000" y="105833"/>
          <a:ext cx="3386666" cy="4021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31749</xdr:colOff>
      <xdr:row>1</xdr:row>
      <xdr:rowOff>179916</xdr:rowOff>
    </xdr:from>
    <xdr:to>
      <xdr:col>16</xdr:col>
      <xdr:colOff>582082</xdr:colOff>
      <xdr:row>4</xdr:row>
      <xdr:rowOff>10583</xdr:rowOff>
    </xdr:to>
    <xdr:sp macro="" textlink="">
      <xdr:nvSpPr>
        <xdr:cNvPr id="8" name="正方形/長方形 7">
          <a:extLst>
            <a:ext uri="{FF2B5EF4-FFF2-40B4-BE49-F238E27FC236}">
              <a16:creationId xmlns:a16="http://schemas.microsoft.com/office/drawing/2014/main" id="{CE4394E6-6DA1-4A83-BD91-40AE81CB6530}"/>
            </a:ext>
          </a:extLst>
        </xdr:cNvPr>
        <xdr:cNvSpPr/>
      </xdr:nvSpPr>
      <xdr:spPr>
        <a:xfrm>
          <a:off x="9927166" y="391583"/>
          <a:ext cx="550333" cy="465667"/>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③</a:t>
          </a:r>
        </a:p>
      </xdr:txBody>
    </xdr:sp>
    <xdr:clientData/>
  </xdr:twoCellAnchor>
  <xdr:twoCellAnchor>
    <xdr:from>
      <xdr:col>5</xdr:col>
      <xdr:colOff>285751</xdr:colOff>
      <xdr:row>15</xdr:row>
      <xdr:rowOff>52916</xdr:rowOff>
    </xdr:from>
    <xdr:to>
      <xdr:col>6</xdr:col>
      <xdr:colOff>317500</xdr:colOff>
      <xdr:row>17</xdr:row>
      <xdr:rowOff>137583</xdr:rowOff>
    </xdr:to>
    <xdr:sp macro="" textlink="">
      <xdr:nvSpPr>
        <xdr:cNvPr id="9" name="正方形/長方形 8">
          <a:extLst>
            <a:ext uri="{FF2B5EF4-FFF2-40B4-BE49-F238E27FC236}">
              <a16:creationId xmlns:a16="http://schemas.microsoft.com/office/drawing/2014/main" id="{CB92272C-C4BA-459C-9327-B418E59F9B4F}"/>
            </a:ext>
          </a:extLst>
        </xdr:cNvPr>
        <xdr:cNvSpPr/>
      </xdr:nvSpPr>
      <xdr:spPr>
        <a:xfrm>
          <a:off x="3312584" y="3069166"/>
          <a:ext cx="656166" cy="508000"/>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226484</xdr:colOff>
      <xdr:row>11</xdr:row>
      <xdr:rowOff>88899</xdr:rowOff>
    </xdr:from>
    <xdr:to>
      <xdr:col>4</xdr:col>
      <xdr:colOff>258233</xdr:colOff>
      <xdr:row>13</xdr:row>
      <xdr:rowOff>173565</xdr:rowOff>
    </xdr:to>
    <xdr:sp macro="" textlink="">
      <xdr:nvSpPr>
        <xdr:cNvPr id="2" name="正方形/長方形 1">
          <a:extLst>
            <a:ext uri="{FF2B5EF4-FFF2-40B4-BE49-F238E27FC236}">
              <a16:creationId xmlns:a16="http://schemas.microsoft.com/office/drawing/2014/main" id="{A7774299-B14C-4B59-9757-8F4B906ED211}"/>
            </a:ext>
          </a:extLst>
        </xdr:cNvPr>
        <xdr:cNvSpPr/>
      </xdr:nvSpPr>
      <xdr:spPr>
        <a:xfrm>
          <a:off x="2004484" y="2258482"/>
          <a:ext cx="656166" cy="508000"/>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②</a:t>
          </a:r>
        </a:p>
      </xdr:txBody>
    </xdr:sp>
    <xdr:clientData/>
  </xdr:twoCellAnchor>
  <xdr:twoCellAnchor>
    <xdr:from>
      <xdr:col>2</xdr:col>
      <xdr:colOff>31750</xdr:colOff>
      <xdr:row>3</xdr:row>
      <xdr:rowOff>42334</xdr:rowOff>
    </xdr:from>
    <xdr:to>
      <xdr:col>2</xdr:col>
      <xdr:colOff>603250</xdr:colOff>
      <xdr:row>5</xdr:row>
      <xdr:rowOff>179917</xdr:rowOff>
    </xdr:to>
    <xdr:sp macro="" textlink="">
      <xdr:nvSpPr>
        <xdr:cNvPr id="3" name="正方形/長方形 2">
          <a:extLst>
            <a:ext uri="{FF2B5EF4-FFF2-40B4-BE49-F238E27FC236}">
              <a16:creationId xmlns:a16="http://schemas.microsoft.com/office/drawing/2014/main" id="{8463BC36-1B9A-460A-9DC1-74B621A9735D}"/>
            </a:ext>
          </a:extLst>
        </xdr:cNvPr>
        <xdr:cNvSpPr/>
      </xdr:nvSpPr>
      <xdr:spPr>
        <a:xfrm>
          <a:off x="1185333" y="677334"/>
          <a:ext cx="571500" cy="402166"/>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①</a:t>
          </a:r>
        </a:p>
      </xdr:txBody>
    </xdr:sp>
    <xdr:clientData/>
  </xdr:twoCellAnchor>
  <xdr:twoCellAnchor>
    <xdr:from>
      <xdr:col>1</xdr:col>
      <xdr:colOff>613833</xdr:colOff>
      <xdr:row>15</xdr:row>
      <xdr:rowOff>74083</xdr:rowOff>
    </xdr:from>
    <xdr:to>
      <xdr:col>24</xdr:col>
      <xdr:colOff>277286</xdr:colOff>
      <xdr:row>40</xdr:row>
      <xdr:rowOff>63499</xdr:rowOff>
    </xdr:to>
    <xdr:sp macro="" textlink="">
      <xdr:nvSpPr>
        <xdr:cNvPr id="6" name="角丸四角形 1">
          <a:extLst>
            <a:ext uri="{FF2B5EF4-FFF2-40B4-BE49-F238E27FC236}">
              <a16:creationId xmlns:a16="http://schemas.microsoft.com/office/drawing/2014/main" id="{11B43C43-6CA1-4ECB-85BB-BC32D380845E}"/>
            </a:ext>
          </a:extLst>
        </xdr:cNvPr>
        <xdr:cNvSpPr/>
      </xdr:nvSpPr>
      <xdr:spPr>
        <a:xfrm>
          <a:off x="1143000" y="3090333"/>
          <a:ext cx="14025036" cy="512233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入力手順</a:t>
          </a:r>
          <a:r>
            <a:rPr kumimoji="1" lang="en-US" altLang="ja-JP" sz="1100"/>
            <a:t>】</a:t>
          </a:r>
        </a:p>
        <a:p>
          <a:pPr algn="l"/>
          <a:r>
            <a:rPr kumimoji="1" lang="ja-JP" altLang="en-US" sz="1100"/>
            <a:t>　①オレンジセルに必要情報を入力（</a:t>
          </a:r>
          <a:r>
            <a:rPr kumimoji="1" lang="en-US" altLang="ja-JP" sz="1100"/>
            <a:t>C</a:t>
          </a:r>
          <a:r>
            <a:rPr kumimoji="1" lang="ja-JP" altLang="en-US" sz="1100"/>
            <a:t>列</a:t>
          </a:r>
          <a:r>
            <a:rPr kumimoji="1" lang="en-US" altLang="ja-JP" sz="1100"/>
            <a:t>7</a:t>
          </a:r>
          <a:r>
            <a:rPr kumimoji="1" lang="ja-JP" altLang="en-US" sz="1100"/>
            <a:t>行目には当該施設において施設内療養を開始した日を入力してください。以降は自動入力されます。）</a:t>
          </a:r>
          <a:endParaRPr kumimoji="1" lang="en-US" altLang="ja-JP" sz="1100"/>
        </a:p>
        <a:p>
          <a:pPr algn="l"/>
          <a:r>
            <a:rPr kumimoji="1" lang="ja-JP" altLang="en-US" sz="1100"/>
            <a:t>　　</a:t>
          </a:r>
          <a:r>
            <a:rPr kumimoji="1" lang="ja-JP" altLang="en-US" sz="1100" b="0" u="sng">
              <a:solidFill>
                <a:srgbClr val="FFFF00"/>
              </a:solidFill>
            </a:rPr>
            <a:t>その際、</a:t>
          </a:r>
          <a:r>
            <a:rPr kumimoji="1" lang="en-US" altLang="ja-JP" sz="1100" b="0" u="sng">
              <a:solidFill>
                <a:srgbClr val="FFFF00"/>
              </a:solidFill>
            </a:rPr>
            <a:t>B</a:t>
          </a:r>
          <a:r>
            <a:rPr kumimoji="1" lang="ja-JP" altLang="en-US" sz="1100" b="0" u="sng">
              <a:solidFill>
                <a:srgbClr val="FFFF00"/>
              </a:solidFill>
            </a:rPr>
            <a:t>列に発症の有無を記入してください。</a:t>
          </a:r>
          <a:endParaRPr kumimoji="1" lang="en-US" altLang="ja-JP" sz="1100" b="0" u="sng">
            <a:solidFill>
              <a:srgbClr val="FFFF00"/>
            </a:solidFill>
          </a:endParaRPr>
        </a:p>
        <a:p>
          <a:pPr algn="l"/>
          <a:r>
            <a:rPr kumimoji="1" lang="ja-JP" altLang="en-US" sz="1100"/>
            <a:t>　②各療養者の施設内療養開始日に</a:t>
          </a:r>
          <a:r>
            <a:rPr kumimoji="1" lang="en-US" altLang="ja-JP" sz="1100"/>
            <a:t>"</a:t>
          </a:r>
          <a:r>
            <a:rPr kumimoji="1" lang="ja-JP" altLang="en-US" sz="1100"/>
            <a:t>開始</a:t>
          </a:r>
          <a:r>
            <a:rPr kumimoji="1" lang="en-US" altLang="ja-JP" sz="1100"/>
            <a:t>"</a:t>
          </a:r>
          <a:r>
            <a:rPr kumimoji="1" lang="ja-JP" altLang="en-US" sz="1100"/>
            <a:t>、終了日に</a:t>
          </a:r>
          <a:r>
            <a:rPr kumimoji="1" lang="en-US" altLang="ja-JP" sz="1100"/>
            <a:t>"</a:t>
          </a:r>
          <a:r>
            <a:rPr kumimoji="1" lang="ja-JP" altLang="en-US" sz="1100"/>
            <a:t>終了</a:t>
          </a:r>
          <a:r>
            <a:rPr kumimoji="1" lang="en-US" altLang="ja-JP" sz="1100"/>
            <a:t>"</a:t>
          </a:r>
          <a:r>
            <a:rPr kumimoji="1" lang="ja-JP" altLang="en-US" sz="1100"/>
            <a:t>をプルダウンから選択し、その間は○を選択（コピー＆貼り付け可）</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en-US" altLang="ja-JP" sz="1100"/>
            <a:t>※</a:t>
          </a:r>
          <a:r>
            <a:rPr kumimoji="1" lang="ja-JP" altLang="ja-JP" sz="1100">
              <a:solidFill>
                <a:schemeClr val="lt1"/>
              </a:solidFill>
              <a:effectLst/>
              <a:latin typeface="+mn-lt"/>
              <a:ea typeface="+mn-ea"/>
              <a:cs typeface="+mn-cs"/>
            </a:rPr>
            <a:t>人数、期間が不足する場合は、非表示セルを表示して</a:t>
          </a:r>
          <a:r>
            <a:rPr kumimoji="1" lang="ja-JP" altLang="en-US" sz="1100">
              <a:solidFill>
                <a:schemeClr val="lt1"/>
              </a:solidFill>
              <a:effectLst/>
              <a:latin typeface="+mn-lt"/>
              <a:ea typeface="+mn-ea"/>
              <a:cs typeface="+mn-cs"/>
            </a:rPr>
            <a:t>入力して</a:t>
          </a:r>
          <a:r>
            <a:rPr kumimoji="1" lang="ja-JP" altLang="ja-JP" sz="1100">
              <a:solidFill>
                <a:schemeClr val="lt1"/>
              </a:solidFill>
              <a:effectLst/>
              <a:latin typeface="+mn-lt"/>
              <a:ea typeface="+mn-ea"/>
              <a:cs typeface="+mn-cs"/>
            </a:rPr>
            <a:t>ください。</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　③個票（様式２－２）に、当確認票で算定した施設内療養に要する費用を入力。</a:t>
          </a:r>
          <a:endParaRPr lang="en-US" altLang="ja-JP" sz="1100" b="0" i="0" u="none" strike="noStrike">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　　なお、追加補助が生じる場合、個票には施設内療養費と追加補助費用を</a:t>
          </a:r>
          <a:r>
            <a:rPr lang="en-US" altLang="ja-JP" sz="1100">
              <a:effectLst/>
            </a:rPr>
            <a:t>2</a:t>
          </a:r>
          <a:r>
            <a:rPr lang="ja-JP" altLang="en-US" sz="1100">
              <a:effectLst/>
            </a:rPr>
            <a:t>行にわけて記載してください。（当記入例の</a:t>
          </a:r>
          <a:r>
            <a:rPr lang="en-US" altLang="ja-JP" sz="1100">
              <a:effectLst/>
            </a:rPr>
            <a:t>245,000</a:t>
          </a:r>
          <a:r>
            <a:rPr lang="ja-JP" altLang="en-US" sz="1100">
              <a:effectLst/>
            </a:rPr>
            <a:t>円と</a:t>
          </a:r>
          <a:r>
            <a:rPr lang="en-US" altLang="ja-JP" sz="1100">
              <a:effectLst/>
            </a:rPr>
            <a:t>90,000</a:t>
          </a:r>
          <a:r>
            <a:rPr lang="ja-JP" altLang="en-US" sz="1100">
              <a:effectLst/>
            </a:rPr>
            <a:t>円は行を分けて記載）</a:t>
          </a:r>
          <a:endParaRPr lang="en-US" altLang="ja-JP" sz="110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en-US" altLang="ja-JP" sz="1100"/>
            <a:t>【</a:t>
          </a:r>
          <a:r>
            <a:rPr kumimoji="1" lang="ja-JP" altLang="en-US" sz="1100"/>
            <a:t>留意事項</a:t>
          </a:r>
          <a:r>
            <a:rPr kumimoji="1" lang="en-US" altLang="ja-JP" sz="1100"/>
            <a:t>】</a:t>
          </a:r>
        </a:p>
        <a:p>
          <a:pPr algn="l"/>
          <a:r>
            <a:rPr kumimoji="1" lang="ja-JP" altLang="en-US" sz="1100"/>
            <a:t>・右端の「施設内療養日数」は、施設内療養を開始した日を</a:t>
          </a:r>
          <a:r>
            <a:rPr kumimoji="1" lang="en-US" altLang="ja-JP" sz="1100"/>
            <a:t>0</a:t>
          </a:r>
          <a:r>
            <a:rPr kumimoji="1" lang="ja-JP" altLang="en-US" sz="1100"/>
            <a:t>日目とし、施設内療養を終了した日までの日数で自動計算します。</a:t>
          </a:r>
          <a:endParaRPr kumimoji="1" lang="en-US" altLang="ja-JP" sz="1100"/>
        </a:p>
        <a:p>
          <a:pPr algn="l"/>
          <a:r>
            <a:rPr kumimoji="1" lang="ja-JP" altLang="en-US" sz="1100"/>
            <a:t>　　例）療養者番号</a:t>
          </a:r>
          <a:r>
            <a:rPr kumimoji="1" lang="en-US" altLang="ja-JP" sz="1100"/>
            <a:t>1</a:t>
          </a:r>
          <a:r>
            <a:rPr kumimoji="1" lang="ja-JP" altLang="en-US" sz="1100"/>
            <a:t>は、</a:t>
          </a:r>
          <a:r>
            <a:rPr kumimoji="1" lang="en-US" altLang="ja-JP" sz="1100"/>
            <a:t>10/1</a:t>
          </a:r>
          <a:r>
            <a:rPr kumimoji="1" lang="ja-JP" altLang="en-US" sz="1100"/>
            <a:t>～</a:t>
          </a:r>
          <a:r>
            <a:rPr kumimoji="1" lang="en-US" altLang="ja-JP" sz="1100"/>
            <a:t>10/11</a:t>
          </a:r>
          <a:r>
            <a:rPr kumimoji="1" lang="ja-JP" altLang="en-US" sz="1100"/>
            <a:t>の</a:t>
          </a:r>
          <a:r>
            <a:rPr kumimoji="1" lang="en-US" altLang="ja-JP" sz="1100"/>
            <a:t>10</a:t>
          </a:r>
          <a:r>
            <a:rPr kumimoji="1" lang="ja-JP" altLang="en-US" sz="1100"/>
            <a:t>日間施設内療養を行い、</a:t>
          </a:r>
          <a:r>
            <a:rPr kumimoji="1" lang="en-US" altLang="ja-JP" sz="1100"/>
            <a:t>10/12</a:t>
          </a:r>
          <a:r>
            <a:rPr kumimoji="1" lang="ja-JP" altLang="en-US" sz="1100"/>
            <a:t>より通常の生活に戻られた方の記入例です。</a:t>
          </a:r>
          <a:endParaRPr kumimoji="1" lang="en-US" altLang="ja-JP" sz="1100"/>
        </a:p>
        <a:p>
          <a:pPr algn="l"/>
          <a:r>
            <a:rPr kumimoji="1" lang="ja-JP" altLang="en-US" sz="1100"/>
            <a:t>・有症状者は</a:t>
          </a:r>
          <a:r>
            <a:rPr kumimoji="1" lang="en-US" altLang="ja-JP" sz="1100"/>
            <a:t>10</a:t>
          </a:r>
          <a:r>
            <a:rPr kumimoji="1" lang="ja-JP" altLang="en-US" sz="1100"/>
            <a:t>日間、無症状者は</a:t>
          </a:r>
          <a:r>
            <a:rPr kumimoji="1" lang="en-US" altLang="ja-JP" sz="1100"/>
            <a:t>7</a:t>
          </a:r>
          <a:r>
            <a:rPr kumimoji="1" lang="ja-JP" altLang="en-US" sz="1100"/>
            <a:t>日間が施設内療養の上限です。ただし、</a:t>
          </a:r>
          <a:r>
            <a:rPr kumimoji="1" lang="en-US" altLang="ja-JP" sz="1100"/>
            <a:t>10</a:t>
          </a:r>
          <a:r>
            <a:rPr kumimoji="1" lang="ja-JP" altLang="en-US" sz="1100"/>
            <a:t>日間経過時点で症状軽快していない場合のみ、上限日数は</a:t>
          </a:r>
          <a:r>
            <a:rPr kumimoji="1" lang="en-US" altLang="ja-JP" sz="1100"/>
            <a:t>15</a:t>
          </a:r>
          <a:r>
            <a:rPr kumimoji="1" lang="ja-JP" altLang="en-US" sz="1100"/>
            <a:t>日</a:t>
          </a:r>
          <a:r>
            <a:rPr kumimoji="1" lang="en-US" altLang="ja-JP" sz="1100"/>
            <a:t>(15</a:t>
          </a:r>
          <a:r>
            <a:rPr kumimoji="1" lang="ja-JP" altLang="en-US" sz="1100"/>
            <a:t>万円</a:t>
          </a:r>
          <a:r>
            <a:rPr kumimoji="1" lang="en-US" altLang="ja-JP" sz="1100"/>
            <a:t>)</a:t>
          </a:r>
          <a:r>
            <a:rPr kumimoji="1" lang="ja-JP" altLang="en-US" sz="1100"/>
            <a:t>となります。</a:t>
          </a:r>
          <a:endParaRPr kumimoji="1" lang="en-US" altLang="ja-JP" sz="1100"/>
        </a:p>
        <a:p>
          <a:pPr algn="l"/>
          <a:r>
            <a:rPr kumimoji="1" lang="ja-JP" altLang="en-US" sz="1100"/>
            <a:t>　</a:t>
          </a:r>
          <a:r>
            <a:rPr kumimoji="1" lang="en-US" altLang="ja-JP" sz="1100"/>
            <a:t>15</a:t>
          </a:r>
          <a:r>
            <a:rPr kumimoji="1" lang="ja-JP" altLang="en-US" sz="1100"/>
            <a:t>日を超えて施設内療養を行った場合でも、当事業上は施設内療養日数は</a:t>
          </a:r>
          <a:r>
            <a:rPr kumimoji="1" lang="en-US" altLang="ja-JP" sz="1100"/>
            <a:t>15</a:t>
          </a:r>
          <a:r>
            <a:rPr kumimoji="1" lang="ja-JP" altLang="en-US" sz="1100"/>
            <a:t>日の扱いとなりますので、この場合、</a:t>
          </a:r>
          <a:r>
            <a:rPr kumimoji="1" lang="en-US" altLang="ja-JP" sz="1100"/>
            <a:t>15</a:t>
          </a:r>
          <a:r>
            <a:rPr kumimoji="1" lang="ja-JP" altLang="en-US" sz="1100"/>
            <a:t>日目を終了と選択してください。（例：療養者番号５）</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・途中で入院等（施設退所を含む）された方は、入院等した日までの日数となります。</a:t>
          </a:r>
          <a:r>
            <a:rPr kumimoji="1" lang="ja-JP" altLang="ja-JP" sz="1100">
              <a:solidFill>
                <a:schemeClr val="lt1"/>
              </a:solidFill>
              <a:effectLst/>
              <a:latin typeface="+mn-lt"/>
              <a:ea typeface="+mn-ea"/>
              <a:cs typeface="+mn-cs"/>
            </a:rPr>
            <a:t>（例：療養者番号</a:t>
          </a:r>
          <a:r>
            <a:rPr kumimoji="1" lang="en-US" altLang="ja-JP" sz="1100">
              <a:solidFill>
                <a:schemeClr val="lt1"/>
              </a:solidFill>
              <a:effectLst/>
              <a:latin typeface="+mn-lt"/>
              <a:ea typeface="+mn-ea"/>
              <a:cs typeface="+mn-cs"/>
            </a:rPr>
            <a:t>2,4,6</a:t>
          </a:r>
          <a:r>
            <a:rPr kumimoji="1" lang="ja-JP" altLang="ja-JP" sz="1100">
              <a:solidFill>
                <a:schemeClr val="lt1"/>
              </a:solidFill>
              <a:effectLst/>
              <a:latin typeface="+mn-lt"/>
              <a:ea typeface="+mn-ea"/>
              <a:cs typeface="+mn-cs"/>
            </a:rPr>
            <a:t>）</a:t>
          </a:r>
          <a:endParaRPr kumimoji="1" lang="en-US" altLang="ja-JP" sz="1100">
            <a:solidFill>
              <a:srgbClr val="FFFF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FF00"/>
              </a:solidFill>
              <a:effectLst/>
              <a:latin typeface="+mn-lt"/>
              <a:ea typeface="+mn-ea"/>
              <a:cs typeface="+mn-cs"/>
            </a:rPr>
            <a:t>・</a:t>
          </a:r>
          <a:r>
            <a:rPr kumimoji="1" lang="ja-JP" altLang="en-US" sz="1100" u="sng">
              <a:solidFill>
                <a:srgbClr val="FFFF00"/>
              </a:solidFill>
              <a:effectLst/>
              <a:latin typeface="+mn-lt"/>
              <a:ea typeface="+mn-ea"/>
              <a:cs typeface="+mn-cs"/>
            </a:rPr>
            <a:t>即日入院された方（陽性判明した日の内に入院された方で、施設内で一泊もされていない方）は、当票に記入しないでください。</a:t>
          </a:r>
          <a:endParaRPr kumimoji="1" lang="en-US" altLang="ja-JP" sz="1100" u="sng">
            <a:solidFill>
              <a:srgbClr val="FFFF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u="sng">
            <a:solidFill>
              <a:srgbClr val="FFFF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a:effectLst/>
            </a:rPr>
            <a:t>【</a:t>
          </a:r>
          <a:r>
            <a:rPr lang="ja-JP" altLang="en-US" sz="1100">
              <a:effectLst/>
            </a:rPr>
            <a:t>追加支援について</a:t>
          </a:r>
          <a:r>
            <a:rPr lang="en-US" altLang="ja-JP" sz="1100">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effectLst/>
            </a:rPr>
            <a:t>・令和</a:t>
          </a:r>
          <a:r>
            <a:rPr lang="en-US" altLang="ja-JP" sz="1100">
              <a:effectLst/>
            </a:rPr>
            <a:t>5</a:t>
          </a:r>
          <a:r>
            <a:rPr lang="ja-JP" altLang="en-US" sz="1100">
              <a:effectLst/>
            </a:rPr>
            <a:t>年</a:t>
          </a:r>
          <a:r>
            <a:rPr lang="en-US" altLang="ja-JP" sz="1100">
              <a:effectLst/>
            </a:rPr>
            <a:t>10</a:t>
          </a:r>
          <a:r>
            <a:rPr lang="ja-JP" altLang="en-US" sz="1100">
              <a:effectLst/>
            </a:rPr>
            <a:t>月</a:t>
          </a:r>
          <a:r>
            <a:rPr lang="en-US" altLang="ja-JP" sz="1100">
              <a:effectLst/>
            </a:rPr>
            <a:t>1</a:t>
          </a:r>
          <a:r>
            <a:rPr lang="ja-JP" altLang="en-US" sz="1100">
              <a:effectLst/>
            </a:rPr>
            <a:t>日以降、定員</a:t>
          </a:r>
          <a:r>
            <a:rPr lang="en-US" altLang="ja-JP" sz="1100">
              <a:effectLst/>
            </a:rPr>
            <a:t>29</a:t>
          </a:r>
          <a:r>
            <a:rPr lang="ja-JP" altLang="en-US" sz="1100">
              <a:effectLst/>
            </a:rPr>
            <a:t>人以下の施設において、</a:t>
          </a:r>
          <a:r>
            <a:rPr lang="en-US" altLang="ja-JP" sz="1100">
              <a:effectLst/>
            </a:rPr>
            <a:t>1</a:t>
          </a:r>
          <a:r>
            <a:rPr lang="ja-JP" altLang="en-US" sz="1100">
              <a:effectLst/>
            </a:rPr>
            <a:t>日</a:t>
          </a:r>
          <a:r>
            <a:rPr lang="en-US" altLang="ja-JP" sz="1100">
              <a:effectLst/>
            </a:rPr>
            <a:t>4</a:t>
          </a:r>
          <a:r>
            <a:rPr lang="ja-JP" altLang="en-US" sz="1100">
              <a:effectLst/>
            </a:rPr>
            <a:t>名以上</a:t>
          </a:r>
          <a:r>
            <a:rPr lang="ja-JP" altLang="ja-JP" sz="1100">
              <a:solidFill>
                <a:schemeClr val="lt1"/>
              </a:solidFill>
              <a:effectLst/>
              <a:latin typeface="+mn-lt"/>
              <a:ea typeface="+mn-ea"/>
              <a:cs typeface="+mn-cs"/>
            </a:rPr>
            <a:t>の施設内療養者がいる場合</a:t>
          </a:r>
          <a:r>
            <a:rPr lang="ja-JP" altLang="en-US" sz="1100">
              <a:effectLst/>
            </a:rPr>
            <a:t>、施設内療養者１名につき</a:t>
          </a:r>
          <a:r>
            <a:rPr lang="en-US" altLang="ja-JP" sz="1100">
              <a:effectLst/>
            </a:rPr>
            <a:t>5,000</a:t>
          </a:r>
          <a:r>
            <a:rPr lang="ja-JP" altLang="en-US" sz="1100">
              <a:effectLst/>
            </a:rPr>
            <a:t>円／日を追加補助します。</a:t>
          </a:r>
          <a:endParaRPr lang="en-US" altLang="ja-JP" sz="11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aseline="0">
              <a:effectLst/>
            </a:rPr>
            <a:t> ・当確認票において追加補助の金額も自動計算します。最上段の「追加補助費用」がその金額となりますので、個票（様式２－２）にご記入ください。</a:t>
          </a:r>
          <a:endParaRPr lang="ja-JP" altLang="ja-JP" sz="1100">
            <a:effectLst/>
          </a:endParaRPr>
        </a:p>
      </xdr:txBody>
    </xdr:sp>
    <xdr:clientData/>
  </xdr:twoCellAnchor>
  <xdr:twoCellAnchor>
    <xdr:from>
      <xdr:col>16</xdr:col>
      <xdr:colOff>31750</xdr:colOff>
      <xdr:row>2</xdr:row>
      <xdr:rowOff>0</xdr:rowOff>
    </xdr:from>
    <xdr:to>
      <xdr:col>16</xdr:col>
      <xdr:colOff>582083</xdr:colOff>
      <xdr:row>4</xdr:row>
      <xdr:rowOff>42333</xdr:rowOff>
    </xdr:to>
    <xdr:sp macro="" textlink="">
      <xdr:nvSpPr>
        <xdr:cNvPr id="7" name="正方形/長方形 6">
          <a:extLst>
            <a:ext uri="{FF2B5EF4-FFF2-40B4-BE49-F238E27FC236}">
              <a16:creationId xmlns:a16="http://schemas.microsoft.com/office/drawing/2014/main" id="{F77BAE58-A28A-4C18-AF56-C092920D6371}"/>
            </a:ext>
          </a:extLst>
        </xdr:cNvPr>
        <xdr:cNvSpPr/>
      </xdr:nvSpPr>
      <xdr:spPr>
        <a:xfrm>
          <a:off x="9927167" y="423333"/>
          <a:ext cx="550333" cy="465667"/>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③</a:t>
          </a:r>
        </a:p>
      </xdr:txBody>
    </xdr:sp>
    <xdr:clientData/>
  </xdr:twoCellAnchor>
  <xdr:twoCellAnchor>
    <xdr:from>
      <xdr:col>10</xdr:col>
      <xdr:colOff>592666</xdr:colOff>
      <xdr:row>0</xdr:row>
      <xdr:rowOff>127001</xdr:rowOff>
    </xdr:from>
    <xdr:to>
      <xdr:col>16</xdr:col>
      <xdr:colOff>52917</xdr:colOff>
      <xdr:row>2</xdr:row>
      <xdr:rowOff>105834</xdr:rowOff>
    </xdr:to>
    <xdr:sp macro="" textlink="">
      <xdr:nvSpPr>
        <xdr:cNvPr id="8" name="楕円 7">
          <a:extLst>
            <a:ext uri="{FF2B5EF4-FFF2-40B4-BE49-F238E27FC236}">
              <a16:creationId xmlns:a16="http://schemas.microsoft.com/office/drawing/2014/main" id="{ED8A32A4-EC9A-41F2-8BD3-DCA6AFBFD521}"/>
            </a:ext>
          </a:extLst>
        </xdr:cNvPr>
        <xdr:cNvSpPr/>
      </xdr:nvSpPr>
      <xdr:spPr>
        <a:xfrm>
          <a:off x="6741583" y="127001"/>
          <a:ext cx="3206751" cy="4021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613834</xdr:colOff>
      <xdr:row>0</xdr:row>
      <xdr:rowOff>116417</xdr:rowOff>
    </xdr:from>
    <xdr:to>
      <xdr:col>22</xdr:col>
      <xdr:colOff>222250</xdr:colOff>
      <xdr:row>2</xdr:row>
      <xdr:rowOff>95250</xdr:rowOff>
    </xdr:to>
    <xdr:sp macro="" textlink="">
      <xdr:nvSpPr>
        <xdr:cNvPr id="10" name="楕円 9">
          <a:extLst>
            <a:ext uri="{FF2B5EF4-FFF2-40B4-BE49-F238E27FC236}">
              <a16:creationId xmlns:a16="http://schemas.microsoft.com/office/drawing/2014/main" id="{A13F8C69-F926-4DB6-A0E5-E59B1C3CF203}"/>
            </a:ext>
          </a:extLst>
        </xdr:cNvPr>
        <xdr:cNvSpPr/>
      </xdr:nvSpPr>
      <xdr:spPr>
        <a:xfrm>
          <a:off x="10509251" y="116417"/>
          <a:ext cx="3354916" cy="40216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FA6CB-0211-42F5-A9A7-DCFEC4A3A56B}">
  <dimension ref="A1:BJ68"/>
  <sheetViews>
    <sheetView tabSelected="1" zoomScale="90" zoomScaleNormal="90" workbookViewId="0"/>
  </sheetViews>
  <sheetFormatPr defaultColWidth="9" defaultRowHeight="13.5" x14ac:dyDescent="0.15"/>
  <cols>
    <col min="1" max="1" width="6.875" style="1" customWidth="1"/>
    <col min="2" max="26" width="8.125" style="1" customWidth="1"/>
    <col min="27" max="58" width="8.125" style="1" hidden="1" customWidth="1"/>
    <col min="59" max="59" width="11.625" style="1" bestFit="1" customWidth="1"/>
    <col min="60" max="61" width="9" style="1"/>
    <col min="62" max="62" width="56" style="1" customWidth="1"/>
    <col min="63" max="16384" width="9" style="1"/>
  </cols>
  <sheetData>
    <row r="1" spans="1:62" ht="16.5" customHeight="1" x14ac:dyDescent="0.15">
      <c r="A1" s="36" t="s">
        <v>56</v>
      </c>
    </row>
    <row r="2" spans="1:62" ht="16.5" customHeight="1" x14ac:dyDescent="0.15">
      <c r="A2" s="44" t="s">
        <v>9</v>
      </c>
      <c r="B2" s="44"/>
      <c r="C2" s="44"/>
      <c r="D2" s="51"/>
      <c r="E2" s="51"/>
      <c r="F2" s="51"/>
      <c r="G2" s="51"/>
      <c r="H2" s="4" t="s">
        <v>11</v>
      </c>
      <c r="I2" s="52"/>
      <c r="J2" s="52"/>
      <c r="L2" s="47" t="s">
        <v>12</v>
      </c>
      <c r="M2" s="48"/>
      <c r="N2" s="49"/>
      <c r="O2" s="43">
        <f>SUM(BG58*5000)</f>
        <v>0</v>
      </c>
      <c r="P2" s="43"/>
      <c r="R2" s="47" t="s">
        <v>38</v>
      </c>
      <c r="S2" s="48"/>
      <c r="T2" s="49"/>
      <c r="U2" s="43">
        <f>SUM(C63:BF63)</f>
        <v>0</v>
      </c>
      <c r="V2" s="43"/>
    </row>
    <row r="3" spans="1:62" ht="16.5" customHeight="1" x14ac:dyDescent="0.15">
      <c r="A3" s="44" t="s">
        <v>10</v>
      </c>
      <c r="B3" s="44"/>
      <c r="C3" s="44"/>
      <c r="D3" s="45"/>
      <c r="E3" s="45"/>
      <c r="F3" s="45"/>
      <c r="G3" s="45"/>
      <c r="H3" s="11" t="s">
        <v>53</v>
      </c>
      <c r="I3" s="46" t="e">
        <f>I2*VLOOKUP(D3,基準単価,2,FALSE)*1000</f>
        <v>#N/A</v>
      </c>
      <c r="J3" s="46"/>
      <c r="L3" s="47" t="s">
        <v>44</v>
      </c>
      <c r="M3" s="48"/>
      <c r="N3" s="49"/>
      <c r="O3" s="50">
        <f>SUM(BG8:BG57)</f>
        <v>0</v>
      </c>
      <c r="P3" s="50"/>
      <c r="R3" s="47" t="s">
        <v>45</v>
      </c>
      <c r="S3" s="48"/>
      <c r="T3" s="49"/>
      <c r="U3" s="50">
        <f>U2/5000</f>
        <v>0</v>
      </c>
      <c r="V3" s="50"/>
    </row>
    <row r="4" spans="1:62" ht="16.5" customHeight="1" x14ac:dyDescent="0.15">
      <c r="L4" s="47" t="s">
        <v>32</v>
      </c>
      <c r="M4" s="48"/>
      <c r="N4" s="49"/>
      <c r="O4" s="53">
        <f>COUNTIF(BG8:BG57,"&gt;0")</f>
        <v>0</v>
      </c>
      <c r="P4" s="53"/>
      <c r="R4" s="1" t="s">
        <v>54</v>
      </c>
      <c r="V4" s="18"/>
    </row>
    <row r="5" spans="1:62" ht="5.0999999999999996" customHeight="1" x14ac:dyDescent="0.15"/>
    <row r="6" spans="1:62" ht="16.5" customHeight="1" thickBot="1" x14ac:dyDescent="0.2">
      <c r="A6" s="54" t="s">
        <v>7</v>
      </c>
      <c r="B6" s="25"/>
      <c r="C6" s="56" t="s">
        <v>0</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7"/>
      <c r="BG6" s="41" t="s">
        <v>33</v>
      </c>
      <c r="BI6" s="3" t="s">
        <v>3</v>
      </c>
      <c r="BJ6" s="3" t="s">
        <v>4</v>
      </c>
    </row>
    <row r="7" spans="1:62" ht="16.5" customHeight="1" thickBot="1" x14ac:dyDescent="0.2">
      <c r="A7" s="55"/>
      <c r="B7" s="26" t="s">
        <v>46</v>
      </c>
      <c r="C7" s="28"/>
      <c r="D7" s="22">
        <f>C7+1</f>
        <v>1</v>
      </c>
      <c r="E7" s="23">
        <f t="shared" ref="E7:BF7" si="0">D7+1</f>
        <v>2</v>
      </c>
      <c r="F7" s="23">
        <f t="shared" si="0"/>
        <v>3</v>
      </c>
      <c r="G7" s="23">
        <f t="shared" si="0"/>
        <v>4</v>
      </c>
      <c r="H7" s="23">
        <f t="shared" si="0"/>
        <v>5</v>
      </c>
      <c r="I7" s="23">
        <f t="shared" si="0"/>
        <v>6</v>
      </c>
      <c r="J7" s="23">
        <f t="shared" si="0"/>
        <v>7</v>
      </c>
      <c r="K7" s="23">
        <f t="shared" si="0"/>
        <v>8</v>
      </c>
      <c r="L7" s="23">
        <f t="shared" si="0"/>
        <v>9</v>
      </c>
      <c r="M7" s="23">
        <f t="shared" si="0"/>
        <v>10</v>
      </c>
      <c r="N7" s="23">
        <f t="shared" si="0"/>
        <v>11</v>
      </c>
      <c r="O7" s="23">
        <f t="shared" si="0"/>
        <v>12</v>
      </c>
      <c r="P7" s="23">
        <f t="shared" si="0"/>
        <v>13</v>
      </c>
      <c r="Q7" s="23">
        <f t="shared" si="0"/>
        <v>14</v>
      </c>
      <c r="R7" s="23">
        <f t="shared" si="0"/>
        <v>15</v>
      </c>
      <c r="S7" s="23">
        <f t="shared" si="0"/>
        <v>16</v>
      </c>
      <c r="T7" s="23">
        <f t="shared" si="0"/>
        <v>17</v>
      </c>
      <c r="U7" s="23">
        <f t="shared" si="0"/>
        <v>18</v>
      </c>
      <c r="V7" s="23">
        <f t="shared" si="0"/>
        <v>19</v>
      </c>
      <c r="W7" s="23">
        <f t="shared" si="0"/>
        <v>20</v>
      </c>
      <c r="X7" s="23">
        <f t="shared" si="0"/>
        <v>21</v>
      </c>
      <c r="Y7" s="23">
        <f t="shared" si="0"/>
        <v>22</v>
      </c>
      <c r="Z7" s="23">
        <f t="shared" si="0"/>
        <v>23</v>
      </c>
      <c r="AA7" s="23">
        <f t="shared" si="0"/>
        <v>24</v>
      </c>
      <c r="AB7" s="2">
        <f t="shared" si="0"/>
        <v>25</v>
      </c>
      <c r="AC7" s="2">
        <f t="shared" si="0"/>
        <v>26</v>
      </c>
      <c r="AD7" s="2">
        <f t="shared" si="0"/>
        <v>27</v>
      </c>
      <c r="AE7" s="2">
        <f t="shared" si="0"/>
        <v>28</v>
      </c>
      <c r="AF7" s="2">
        <f t="shared" si="0"/>
        <v>29</v>
      </c>
      <c r="AG7" s="2">
        <f t="shared" si="0"/>
        <v>30</v>
      </c>
      <c r="AH7" s="2">
        <f t="shared" si="0"/>
        <v>31</v>
      </c>
      <c r="AI7" s="2">
        <f t="shared" si="0"/>
        <v>32</v>
      </c>
      <c r="AJ7" s="2">
        <f t="shared" si="0"/>
        <v>33</v>
      </c>
      <c r="AK7" s="2">
        <f t="shared" si="0"/>
        <v>34</v>
      </c>
      <c r="AL7" s="2">
        <f t="shared" si="0"/>
        <v>35</v>
      </c>
      <c r="AM7" s="2">
        <f t="shared" si="0"/>
        <v>36</v>
      </c>
      <c r="AN7" s="2">
        <f t="shared" si="0"/>
        <v>37</v>
      </c>
      <c r="AO7" s="2">
        <f t="shared" si="0"/>
        <v>38</v>
      </c>
      <c r="AP7" s="2">
        <f t="shared" si="0"/>
        <v>39</v>
      </c>
      <c r="AQ7" s="2">
        <f t="shared" si="0"/>
        <v>40</v>
      </c>
      <c r="AR7" s="2">
        <f t="shared" si="0"/>
        <v>41</v>
      </c>
      <c r="AS7" s="2">
        <f t="shared" si="0"/>
        <v>42</v>
      </c>
      <c r="AT7" s="2">
        <f t="shared" si="0"/>
        <v>43</v>
      </c>
      <c r="AU7" s="2">
        <f t="shared" si="0"/>
        <v>44</v>
      </c>
      <c r="AV7" s="2">
        <f t="shared" si="0"/>
        <v>45</v>
      </c>
      <c r="AW7" s="2">
        <f t="shared" si="0"/>
        <v>46</v>
      </c>
      <c r="AX7" s="2">
        <f t="shared" si="0"/>
        <v>47</v>
      </c>
      <c r="AY7" s="2">
        <f t="shared" si="0"/>
        <v>48</v>
      </c>
      <c r="AZ7" s="2">
        <f t="shared" si="0"/>
        <v>49</v>
      </c>
      <c r="BA7" s="2">
        <f t="shared" si="0"/>
        <v>50</v>
      </c>
      <c r="BB7" s="2">
        <f t="shared" si="0"/>
        <v>51</v>
      </c>
      <c r="BC7" s="2">
        <f t="shared" si="0"/>
        <v>52</v>
      </c>
      <c r="BD7" s="2">
        <f t="shared" si="0"/>
        <v>53</v>
      </c>
      <c r="BE7" s="2">
        <f t="shared" si="0"/>
        <v>54</v>
      </c>
      <c r="BF7" s="2">
        <f t="shared" si="0"/>
        <v>55</v>
      </c>
      <c r="BG7" s="42"/>
      <c r="BI7" s="3"/>
      <c r="BJ7" s="3"/>
    </row>
    <row r="8" spans="1:62" ht="16.5" customHeight="1" x14ac:dyDescent="0.15">
      <c r="A8" s="24">
        <v>1</v>
      </c>
      <c r="B8" s="13"/>
      <c r="C8" s="12"/>
      <c r="D8" s="12"/>
      <c r="E8" s="12"/>
      <c r="F8" s="12"/>
      <c r="G8" s="12"/>
      <c r="H8" s="12"/>
      <c r="I8" s="12"/>
      <c r="J8" s="12"/>
      <c r="K8" s="12"/>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5" t="str">
        <f>IF(COUNTA(C8:BF8)-1&lt;0,"",IF(COUNTA(C8:BF8)-1&gt;15,15,(COUNTA(C8:BF8)-1)))</f>
        <v/>
      </c>
      <c r="BI8" s="3" t="s">
        <v>26</v>
      </c>
      <c r="BJ8" s="3" t="s">
        <v>27</v>
      </c>
    </row>
    <row r="9" spans="1:62" ht="16.5" customHeight="1" x14ac:dyDescent="0.15">
      <c r="A9" s="19">
        <v>2</v>
      </c>
      <c r="B9" s="12"/>
      <c r="C9" s="12"/>
      <c r="D9" s="12"/>
      <c r="E9" s="12"/>
      <c r="F9" s="12"/>
      <c r="G9" s="12"/>
      <c r="H9" s="12"/>
      <c r="I9" s="12"/>
      <c r="J9" s="12"/>
      <c r="K9" s="12"/>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5" t="str">
        <f t="shared" ref="BG9:BG11" si="1">IF(COUNTA(C9:BF9)-1&lt;0,"",IF(COUNTA(C9:BF9)-1&gt;15,15,(COUNTA(C9:BF9)-1)))</f>
        <v/>
      </c>
      <c r="BI9" s="3" t="s">
        <v>1</v>
      </c>
      <c r="BJ9" s="3" t="s">
        <v>5</v>
      </c>
    </row>
    <row r="10" spans="1:62" ht="16.5" customHeight="1" x14ac:dyDescent="0.15">
      <c r="A10" s="19">
        <v>3</v>
      </c>
      <c r="B10" s="12"/>
      <c r="C10" s="12"/>
      <c r="D10" s="12"/>
      <c r="E10" s="12"/>
      <c r="F10" s="12"/>
      <c r="G10" s="12"/>
      <c r="H10" s="12"/>
      <c r="I10" s="12"/>
      <c r="J10" s="12"/>
      <c r="K10" s="12"/>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5" t="str">
        <f t="shared" si="1"/>
        <v/>
      </c>
      <c r="BI10" s="3" t="s">
        <v>2</v>
      </c>
      <c r="BJ10" s="3" t="s">
        <v>28</v>
      </c>
    </row>
    <row r="11" spans="1:62" ht="16.5" customHeight="1" x14ac:dyDescent="0.15">
      <c r="A11" s="19">
        <v>4</v>
      </c>
      <c r="B11" s="12"/>
      <c r="C11" s="12"/>
      <c r="D11" s="12"/>
      <c r="E11" s="12"/>
      <c r="F11" s="12"/>
      <c r="G11" s="12"/>
      <c r="H11" s="12"/>
      <c r="I11" s="12"/>
      <c r="J11" s="12"/>
      <c r="K11" s="12"/>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5" t="str">
        <f t="shared" si="1"/>
        <v/>
      </c>
      <c r="BI11" s="3" t="s">
        <v>6</v>
      </c>
      <c r="BJ11" s="3" t="s">
        <v>40</v>
      </c>
    </row>
    <row r="12" spans="1:62" ht="16.5" customHeight="1" x14ac:dyDescent="0.15">
      <c r="A12" s="19">
        <v>5</v>
      </c>
      <c r="B12" s="12"/>
      <c r="C12" s="12"/>
      <c r="D12" s="12"/>
      <c r="E12" s="12"/>
      <c r="F12" s="12"/>
      <c r="G12" s="12"/>
      <c r="H12" s="12"/>
      <c r="I12" s="12"/>
      <c r="J12" s="12"/>
      <c r="K12" s="12"/>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5" t="str">
        <f>IF(COUNTA(C12:BF12)-1&lt;0,"",IF(COUNTA(C12:BF12)-1&gt;15,15,(COUNTA(C12:BF12)-1)))</f>
        <v/>
      </c>
      <c r="BI12" s="3"/>
      <c r="BJ12" s="3"/>
    </row>
    <row r="13" spans="1:62" ht="16.5" customHeight="1" x14ac:dyDescent="0.15">
      <c r="A13" s="19">
        <v>6</v>
      </c>
      <c r="B13" s="12"/>
      <c r="C13" s="12"/>
      <c r="D13" s="12"/>
      <c r="E13" s="12"/>
      <c r="F13" s="12"/>
      <c r="G13" s="12"/>
      <c r="H13" s="12"/>
      <c r="I13" s="12"/>
      <c r="J13" s="12"/>
      <c r="K13" s="12"/>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5" t="str">
        <f t="shared" ref="BG13:BG57" si="2">IF(COUNTA(C13:BF13)-1&lt;0,"",IF(COUNTA(C13:BF13)-1&gt;15,15,(COUNTA(C13:BF13)-1)))</f>
        <v/>
      </c>
    </row>
    <row r="14" spans="1:62" ht="16.5" customHeight="1" x14ac:dyDescent="0.15">
      <c r="A14" s="19">
        <v>7</v>
      </c>
      <c r="B14" s="12"/>
      <c r="C14" s="12"/>
      <c r="D14" s="12"/>
      <c r="E14" s="12"/>
      <c r="F14" s="12"/>
      <c r="G14" s="12"/>
      <c r="H14" s="12"/>
      <c r="I14" s="12"/>
      <c r="J14" s="12"/>
      <c r="K14" s="12"/>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5" t="str">
        <f t="shared" si="2"/>
        <v/>
      </c>
    </row>
    <row r="15" spans="1:62" ht="16.5" customHeight="1" x14ac:dyDescent="0.15">
      <c r="A15" s="19">
        <v>8</v>
      </c>
      <c r="B15" s="12"/>
      <c r="C15" s="12"/>
      <c r="D15" s="12"/>
      <c r="E15" s="12"/>
      <c r="F15" s="12"/>
      <c r="G15" s="12"/>
      <c r="H15" s="12"/>
      <c r="I15" s="12"/>
      <c r="J15" s="12"/>
      <c r="K15" s="12"/>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5" t="str">
        <f t="shared" si="2"/>
        <v/>
      </c>
    </row>
    <row r="16" spans="1:62" ht="16.5" customHeight="1" x14ac:dyDescent="0.15">
      <c r="A16" s="19">
        <v>9</v>
      </c>
      <c r="B16" s="12"/>
      <c r="C16" s="12"/>
      <c r="D16" s="13"/>
      <c r="E16" s="13"/>
      <c r="F16" s="13"/>
      <c r="G16" s="13"/>
      <c r="H16" s="12"/>
      <c r="I16" s="12"/>
      <c r="J16" s="12"/>
      <c r="K16" s="12"/>
      <c r="L16" s="12"/>
      <c r="M16" s="12"/>
      <c r="N16" s="12"/>
      <c r="O16" s="12"/>
      <c r="P16" s="12"/>
      <c r="Q16" s="12"/>
      <c r="R16" s="12"/>
      <c r="S16" s="12"/>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5" t="str">
        <f t="shared" si="2"/>
        <v/>
      </c>
      <c r="BI16" s="3" t="s">
        <v>47</v>
      </c>
      <c r="BJ16" s="3" t="s">
        <v>49</v>
      </c>
    </row>
    <row r="17" spans="1:62" ht="16.5" customHeight="1" x14ac:dyDescent="0.15">
      <c r="A17" s="19">
        <v>10</v>
      </c>
      <c r="B17" s="14"/>
      <c r="C17" s="12"/>
      <c r="D17" s="13"/>
      <c r="E17" s="13"/>
      <c r="F17" s="13"/>
      <c r="G17" s="13"/>
      <c r="H17" s="12"/>
      <c r="I17" s="12"/>
      <c r="J17" s="12"/>
      <c r="K17" s="12"/>
      <c r="L17" s="12"/>
      <c r="M17" s="12"/>
      <c r="N17" s="12"/>
      <c r="O17" s="12"/>
      <c r="P17" s="12"/>
      <c r="Q17" s="12"/>
      <c r="R17" s="12"/>
      <c r="S17" s="12"/>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5" t="str">
        <f t="shared" si="2"/>
        <v/>
      </c>
      <c r="BI17" s="3" t="s">
        <v>48</v>
      </c>
      <c r="BJ17" s="3" t="s">
        <v>50</v>
      </c>
    </row>
    <row r="18" spans="1:62" ht="16.5" customHeight="1" x14ac:dyDescent="0.15">
      <c r="A18" s="19">
        <v>11</v>
      </c>
      <c r="B18" s="14"/>
      <c r="C18" s="12"/>
      <c r="D18" s="13"/>
      <c r="E18" s="13"/>
      <c r="F18" s="13"/>
      <c r="G18" s="13"/>
      <c r="H18" s="12"/>
      <c r="I18" s="12"/>
      <c r="J18" s="12"/>
      <c r="K18" s="12"/>
      <c r="L18" s="12"/>
      <c r="M18" s="12"/>
      <c r="N18" s="12"/>
      <c r="O18" s="12"/>
      <c r="P18" s="12"/>
      <c r="Q18" s="12"/>
      <c r="R18" s="12"/>
      <c r="S18" s="12"/>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5" t="str">
        <f t="shared" si="2"/>
        <v/>
      </c>
    </row>
    <row r="19" spans="1:62" ht="16.5" customHeight="1" x14ac:dyDescent="0.15">
      <c r="A19" s="19">
        <v>12</v>
      </c>
      <c r="B19" s="14"/>
      <c r="C19" s="14"/>
      <c r="D19" s="13"/>
      <c r="E19" s="13"/>
      <c r="F19" s="13"/>
      <c r="G19" s="13"/>
      <c r="H19" s="12"/>
      <c r="I19" s="12"/>
      <c r="J19" s="12"/>
      <c r="K19" s="12"/>
      <c r="L19" s="12"/>
      <c r="M19" s="12"/>
      <c r="N19" s="12"/>
      <c r="O19" s="12"/>
      <c r="P19" s="12"/>
      <c r="Q19" s="12"/>
      <c r="R19" s="12"/>
      <c r="S19" s="12"/>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5" t="str">
        <f t="shared" si="2"/>
        <v/>
      </c>
    </row>
    <row r="20" spans="1:62" ht="16.5" customHeight="1" x14ac:dyDescent="0.15">
      <c r="A20" s="19">
        <v>13</v>
      </c>
      <c r="B20" s="14"/>
      <c r="C20" s="14"/>
      <c r="D20" s="13"/>
      <c r="E20" s="13"/>
      <c r="F20" s="13"/>
      <c r="G20" s="13"/>
      <c r="H20" s="12"/>
      <c r="I20" s="12"/>
      <c r="J20" s="12"/>
      <c r="K20" s="12"/>
      <c r="L20" s="12"/>
      <c r="M20" s="12"/>
      <c r="N20" s="12"/>
      <c r="O20" s="12"/>
      <c r="P20" s="12"/>
      <c r="Q20" s="12"/>
      <c r="R20" s="12"/>
      <c r="S20" s="12"/>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5" t="str">
        <f t="shared" si="2"/>
        <v/>
      </c>
    </row>
    <row r="21" spans="1:62" ht="16.5" customHeight="1" x14ac:dyDescent="0.15">
      <c r="A21" s="19">
        <v>14</v>
      </c>
      <c r="B21" s="14"/>
      <c r="C21" s="14"/>
      <c r="D21" s="13"/>
      <c r="E21" s="13"/>
      <c r="F21" s="13"/>
      <c r="G21" s="13"/>
      <c r="H21" s="12"/>
      <c r="I21" s="12"/>
      <c r="J21" s="12"/>
      <c r="K21" s="12"/>
      <c r="L21" s="12"/>
      <c r="M21" s="12"/>
      <c r="N21" s="12"/>
      <c r="O21" s="12"/>
      <c r="P21" s="12"/>
      <c r="Q21" s="12"/>
      <c r="R21" s="12"/>
      <c r="S21" s="12"/>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5" t="str">
        <f t="shared" si="2"/>
        <v/>
      </c>
    </row>
    <row r="22" spans="1:62" ht="16.5" customHeight="1" x14ac:dyDescent="0.15">
      <c r="A22" s="19">
        <v>15</v>
      </c>
      <c r="B22" s="14"/>
      <c r="C22" s="14"/>
      <c r="D22" s="13"/>
      <c r="E22" s="13"/>
      <c r="F22" s="13"/>
      <c r="G22" s="13"/>
      <c r="H22" s="12"/>
      <c r="I22" s="12"/>
      <c r="J22" s="12"/>
      <c r="K22" s="12"/>
      <c r="L22" s="12"/>
      <c r="M22" s="12"/>
      <c r="N22" s="12"/>
      <c r="O22" s="12"/>
      <c r="P22" s="12"/>
      <c r="Q22" s="12"/>
      <c r="R22" s="12"/>
      <c r="S22" s="12"/>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5" t="str">
        <f t="shared" si="2"/>
        <v/>
      </c>
    </row>
    <row r="23" spans="1:62" ht="16.5" customHeight="1" x14ac:dyDescent="0.15">
      <c r="A23" s="19">
        <v>16</v>
      </c>
      <c r="B23" s="14"/>
      <c r="C23" s="14"/>
      <c r="D23" s="13"/>
      <c r="E23" s="13"/>
      <c r="F23" s="13"/>
      <c r="G23" s="13"/>
      <c r="H23" s="12"/>
      <c r="I23" s="12"/>
      <c r="J23" s="12"/>
      <c r="K23" s="12"/>
      <c r="L23" s="12"/>
      <c r="M23" s="12"/>
      <c r="N23" s="12"/>
      <c r="O23" s="12"/>
      <c r="P23" s="12"/>
      <c r="Q23" s="12"/>
      <c r="R23" s="12"/>
      <c r="S23" s="12"/>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5" t="str">
        <f t="shared" si="2"/>
        <v/>
      </c>
    </row>
    <row r="24" spans="1:62" ht="16.5" customHeight="1" x14ac:dyDescent="0.15">
      <c r="A24" s="19">
        <v>17</v>
      </c>
      <c r="B24" s="14"/>
      <c r="C24" s="14"/>
      <c r="D24" s="13"/>
      <c r="E24" s="13"/>
      <c r="F24" s="13"/>
      <c r="G24" s="13"/>
      <c r="H24" s="12"/>
      <c r="I24" s="13"/>
      <c r="J24" s="13"/>
      <c r="K24" s="13"/>
      <c r="L24" s="13"/>
      <c r="M24" s="13"/>
      <c r="N24" s="12"/>
      <c r="O24" s="12"/>
      <c r="P24" s="12"/>
      <c r="Q24" s="12"/>
      <c r="R24" s="12"/>
      <c r="S24" s="12"/>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5" t="str">
        <f t="shared" si="2"/>
        <v/>
      </c>
    </row>
    <row r="25" spans="1:62" ht="16.5" customHeight="1" x14ac:dyDescent="0.15">
      <c r="A25" s="19">
        <v>18</v>
      </c>
      <c r="B25" s="14"/>
      <c r="C25" s="14"/>
      <c r="D25" s="13"/>
      <c r="E25" s="13"/>
      <c r="F25" s="13"/>
      <c r="G25" s="13"/>
      <c r="H25" s="12"/>
      <c r="I25" s="13"/>
      <c r="J25" s="13"/>
      <c r="K25" s="13"/>
      <c r="L25" s="13"/>
      <c r="M25" s="13"/>
      <c r="N25" s="12"/>
      <c r="O25" s="12"/>
      <c r="P25" s="12"/>
      <c r="Q25" s="12"/>
      <c r="R25" s="12"/>
      <c r="S25" s="12"/>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5" t="str">
        <f t="shared" si="2"/>
        <v/>
      </c>
    </row>
    <row r="26" spans="1:62" ht="16.5" customHeight="1" x14ac:dyDescent="0.15">
      <c r="A26" s="19">
        <v>19</v>
      </c>
      <c r="B26" s="14"/>
      <c r="C26" s="14"/>
      <c r="D26" s="13"/>
      <c r="E26" s="13"/>
      <c r="F26" s="13"/>
      <c r="G26" s="13"/>
      <c r="H26" s="12"/>
      <c r="I26" s="13"/>
      <c r="J26" s="13"/>
      <c r="K26" s="13"/>
      <c r="L26" s="13"/>
      <c r="M26" s="13"/>
      <c r="N26" s="12"/>
      <c r="O26" s="12"/>
      <c r="P26" s="12"/>
      <c r="Q26" s="12"/>
      <c r="R26" s="12"/>
      <c r="S26" s="12"/>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5" t="str">
        <f t="shared" si="2"/>
        <v/>
      </c>
    </row>
    <row r="27" spans="1:62" ht="16.5" customHeight="1" x14ac:dyDescent="0.15">
      <c r="A27" s="19">
        <v>20</v>
      </c>
      <c r="B27" s="14"/>
      <c r="C27" s="14"/>
      <c r="D27" s="13"/>
      <c r="E27" s="13"/>
      <c r="F27" s="13"/>
      <c r="G27" s="13"/>
      <c r="H27" s="12"/>
      <c r="I27" s="13"/>
      <c r="J27" s="13"/>
      <c r="K27" s="13"/>
      <c r="L27" s="13"/>
      <c r="M27" s="13"/>
      <c r="N27" s="12"/>
      <c r="O27" s="12"/>
      <c r="P27" s="12"/>
      <c r="Q27" s="12"/>
      <c r="R27" s="12"/>
      <c r="S27" s="12"/>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5" t="str">
        <f t="shared" si="2"/>
        <v/>
      </c>
    </row>
    <row r="28" spans="1:62" ht="16.5" customHeight="1" x14ac:dyDescent="0.15">
      <c r="A28" s="19">
        <v>21</v>
      </c>
      <c r="B28" s="14"/>
      <c r="C28" s="14"/>
      <c r="D28" s="13"/>
      <c r="E28" s="13"/>
      <c r="F28" s="13"/>
      <c r="G28" s="13"/>
      <c r="H28" s="12"/>
      <c r="I28" s="13"/>
      <c r="J28" s="13"/>
      <c r="K28" s="13"/>
      <c r="L28" s="13"/>
      <c r="M28" s="13"/>
      <c r="N28" s="12"/>
      <c r="O28" s="12"/>
      <c r="P28" s="12"/>
      <c r="Q28" s="12"/>
      <c r="R28" s="12"/>
      <c r="S28" s="12"/>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5" t="str">
        <f t="shared" si="2"/>
        <v/>
      </c>
    </row>
    <row r="29" spans="1:62" ht="16.5" customHeight="1" x14ac:dyDescent="0.15">
      <c r="A29" s="19">
        <v>22</v>
      </c>
      <c r="B29" s="14"/>
      <c r="C29" s="14"/>
      <c r="D29" s="13"/>
      <c r="E29" s="13"/>
      <c r="F29" s="13"/>
      <c r="G29" s="13"/>
      <c r="H29" s="12"/>
      <c r="I29" s="13"/>
      <c r="J29" s="13"/>
      <c r="K29" s="13"/>
      <c r="L29" s="13"/>
      <c r="M29" s="13"/>
      <c r="N29" s="12"/>
      <c r="O29" s="12"/>
      <c r="P29" s="12"/>
      <c r="Q29" s="12"/>
      <c r="R29" s="12"/>
      <c r="S29" s="12"/>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5" t="str">
        <f t="shared" si="2"/>
        <v/>
      </c>
    </row>
    <row r="30" spans="1:62" ht="16.5" customHeight="1" x14ac:dyDescent="0.15">
      <c r="A30" s="19">
        <v>23</v>
      </c>
      <c r="B30" s="14"/>
      <c r="C30" s="14"/>
      <c r="D30" s="13"/>
      <c r="E30" s="13"/>
      <c r="F30" s="13"/>
      <c r="G30" s="13"/>
      <c r="H30" s="12"/>
      <c r="I30" s="13"/>
      <c r="J30" s="13"/>
      <c r="K30" s="13"/>
      <c r="L30" s="13"/>
      <c r="M30" s="13"/>
      <c r="N30" s="12"/>
      <c r="O30" s="12"/>
      <c r="P30" s="12"/>
      <c r="Q30" s="12"/>
      <c r="R30" s="12"/>
      <c r="S30" s="12"/>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5" t="str">
        <f t="shared" si="2"/>
        <v/>
      </c>
    </row>
    <row r="31" spans="1:62" ht="16.5" customHeight="1" x14ac:dyDescent="0.15">
      <c r="A31" s="19">
        <v>24</v>
      </c>
      <c r="B31" s="14"/>
      <c r="C31" s="14"/>
      <c r="D31" s="13"/>
      <c r="E31" s="13"/>
      <c r="F31" s="13"/>
      <c r="G31" s="13"/>
      <c r="H31" s="12"/>
      <c r="I31" s="13"/>
      <c r="J31" s="13"/>
      <c r="K31" s="13"/>
      <c r="L31" s="13"/>
      <c r="M31" s="13"/>
      <c r="N31" s="12"/>
      <c r="O31" s="12"/>
      <c r="P31" s="12"/>
      <c r="Q31" s="12"/>
      <c r="R31" s="12"/>
      <c r="S31" s="12"/>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5" t="str">
        <f t="shared" si="2"/>
        <v/>
      </c>
    </row>
    <row r="32" spans="1:62" ht="16.5" customHeight="1" x14ac:dyDescent="0.15">
      <c r="A32" s="19">
        <v>25</v>
      </c>
      <c r="B32" s="14"/>
      <c r="C32" s="14"/>
      <c r="D32" s="13"/>
      <c r="E32" s="13"/>
      <c r="F32" s="13"/>
      <c r="G32" s="13"/>
      <c r="H32" s="13"/>
      <c r="I32" s="13"/>
      <c r="J32" s="13"/>
      <c r="K32" s="13"/>
      <c r="L32" s="13"/>
      <c r="M32" s="13"/>
      <c r="N32" s="12"/>
      <c r="O32" s="12"/>
      <c r="P32" s="12"/>
      <c r="Q32" s="12"/>
      <c r="R32" s="12"/>
      <c r="S32" s="12"/>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5" t="str">
        <f t="shared" si="2"/>
        <v/>
      </c>
    </row>
    <row r="33" spans="1:59" ht="16.5" customHeight="1" x14ac:dyDescent="0.15">
      <c r="A33" s="19">
        <v>26</v>
      </c>
      <c r="B33" s="14"/>
      <c r="C33" s="14"/>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5" t="str">
        <f t="shared" si="2"/>
        <v/>
      </c>
    </row>
    <row r="34" spans="1:59" ht="16.5" customHeight="1" x14ac:dyDescent="0.15">
      <c r="A34" s="19">
        <v>27</v>
      </c>
      <c r="B34" s="14"/>
      <c r="C34" s="14"/>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5" t="str">
        <f t="shared" si="2"/>
        <v/>
      </c>
    </row>
    <row r="35" spans="1:59" ht="16.5" customHeight="1" x14ac:dyDescent="0.15">
      <c r="A35" s="19">
        <v>28</v>
      </c>
      <c r="B35" s="14"/>
      <c r="C35" s="14"/>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5" t="str">
        <f t="shared" si="2"/>
        <v/>
      </c>
    </row>
    <row r="36" spans="1:59" ht="16.5" customHeight="1" x14ac:dyDescent="0.15">
      <c r="A36" s="19">
        <v>29</v>
      </c>
      <c r="B36" s="14"/>
      <c r="C36" s="1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5" t="str">
        <f t="shared" si="2"/>
        <v/>
      </c>
    </row>
    <row r="37" spans="1:59" ht="16.5" customHeight="1" x14ac:dyDescent="0.15">
      <c r="A37" s="19">
        <v>30</v>
      </c>
      <c r="B37" s="14"/>
      <c r="C37" s="14"/>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5" t="str">
        <f t="shared" si="2"/>
        <v/>
      </c>
    </row>
    <row r="38" spans="1:59" ht="16.5" customHeight="1" x14ac:dyDescent="0.15">
      <c r="A38" s="19">
        <v>31</v>
      </c>
      <c r="B38" s="14"/>
      <c r="C38" s="14"/>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5" t="str">
        <f t="shared" si="2"/>
        <v/>
      </c>
    </row>
    <row r="39" spans="1:59" ht="16.5" customHeight="1" x14ac:dyDescent="0.15">
      <c r="A39" s="19">
        <v>32</v>
      </c>
      <c r="B39" s="14"/>
      <c r="C39" s="14"/>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5" t="str">
        <f t="shared" si="2"/>
        <v/>
      </c>
    </row>
    <row r="40" spans="1:59" ht="16.5" customHeight="1" x14ac:dyDescent="0.15">
      <c r="A40" s="19">
        <v>33</v>
      </c>
      <c r="B40" s="14"/>
      <c r="C40" s="14"/>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5" t="str">
        <f t="shared" si="2"/>
        <v/>
      </c>
    </row>
    <row r="41" spans="1:59" ht="16.5" customHeight="1" x14ac:dyDescent="0.15">
      <c r="A41" s="19">
        <v>34</v>
      </c>
      <c r="B41" s="14"/>
      <c r="C41" s="1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5" t="str">
        <f t="shared" si="2"/>
        <v/>
      </c>
    </row>
    <row r="42" spans="1:59" ht="16.5" customHeight="1" x14ac:dyDescent="0.15">
      <c r="A42" s="19">
        <v>35</v>
      </c>
      <c r="B42" s="14"/>
      <c r="C42" s="14"/>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5" t="str">
        <f t="shared" si="2"/>
        <v/>
      </c>
    </row>
    <row r="43" spans="1:59" ht="16.5" customHeight="1" x14ac:dyDescent="0.15">
      <c r="A43" s="19">
        <v>36</v>
      </c>
      <c r="B43" s="14"/>
      <c r="C43" s="14"/>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5" t="str">
        <f t="shared" si="2"/>
        <v/>
      </c>
    </row>
    <row r="44" spans="1:59" ht="16.5" customHeight="1" x14ac:dyDescent="0.15">
      <c r="A44" s="19">
        <v>37</v>
      </c>
      <c r="B44" s="14"/>
      <c r="C44" s="14"/>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5" t="str">
        <f t="shared" si="2"/>
        <v/>
      </c>
    </row>
    <row r="45" spans="1:59" ht="16.5" customHeight="1" x14ac:dyDescent="0.15">
      <c r="A45" s="19">
        <v>38</v>
      </c>
      <c r="B45" s="14"/>
      <c r="C45" s="14"/>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5" t="str">
        <f t="shared" si="2"/>
        <v/>
      </c>
    </row>
    <row r="46" spans="1:59" ht="16.5" customHeight="1" x14ac:dyDescent="0.15">
      <c r="A46" s="19">
        <v>39</v>
      </c>
      <c r="B46" s="14"/>
      <c r="C46" s="14"/>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5" t="str">
        <f t="shared" si="2"/>
        <v/>
      </c>
    </row>
    <row r="47" spans="1:59" ht="16.5" customHeight="1" x14ac:dyDescent="0.15">
      <c r="A47" s="19">
        <v>40</v>
      </c>
      <c r="B47" s="14"/>
      <c r="C47" s="14"/>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5" t="str">
        <f t="shared" si="2"/>
        <v/>
      </c>
    </row>
    <row r="48" spans="1:59" ht="16.5" customHeight="1" x14ac:dyDescent="0.15">
      <c r="A48" s="19">
        <v>41</v>
      </c>
      <c r="B48" s="14"/>
      <c r="C48" s="14"/>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5" t="str">
        <f t="shared" si="2"/>
        <v/>
      </c>
    </row>
    <row r="49" spans="1:59" ht="16.5" customHeight="1" x14ac:dyDescent="0.15">
      <c r="A49" s="19">
        <v>42</v>
      </c>
      <c r="B49" s="14"/>
      <c r="C49" s="14"/>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5" t="str">
        <f t="shared" si="2"/>
        <v/>
      </c>
    </row>
    <row r="50" spans="1:59" ht="16.5" customHeight="1" x14ac:dyDescent="0.15">
      <c r="A50" s="19">
        <v>43</v>
      </c>
      <c r="B50" s="14"/>
      <c r="C50" s="14"/>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5" t="str">
        <f t="shared" si="2"/>
        <v/>
      </c>
    </row>
    <row r="51" spans="1:59" ht="16.5" customHeight="1" x14ac:dyDescent="0.15">
      <c r="A51" s="19">
        <v>44</v>
      </c>
      <c r="B51" s="14"/>
      <c r="C51" s="14"/>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5" t="str">
        <f t="shared" si="2"/>
        <v/>
      </c>
    </row>
    <row r="52" spans="1:59" ht="16.5" customHeight="1" x14ac:dyDescent="0.15">
      <c r="A52" s="19">
        <v>45</v>
      </c>
      <c r="B52" s="14"/>
      <c r="C52" s="14"/>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5" t="str">
        <f t="shared" si="2"/>
        <v/>
      </c>
    </row>
    <row r="53" spans="1:59" ht="16.5" customHeight="1" x14ac:dyDescent="0.15">
      <c r="A53" s="19">
        <v>46</v>
      </c>
      <c r="B53" s="14"/>
      <c r="C53" s="14"/>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5" t="str">
        <f t="shared" si="2"/>
        <v/>
      </c>
    </row>
    <row r="54" spans="1:59" ht="16.5" customHeight="1" x14ac:dyDescent="0.15">
      <c r="A54" s="19">
        <v>47</v>
      </c>
      <c r="B54" s="14"/>
      <c r="C54" s="14"/>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5" t="str">
        <f t="shared" si="2"/>
        <v/>
      </c>
    </row>
    <row r="55" spans="1:59" ht="16.5" customHeight="1" x14ac:dyDescent="0.15">
      <c r="A55" s="19">
        <v>48</v>
      </c>
      <c r="B55" s="14"/>
      <c r="C55" s="14"/>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5" t="str">
        <f t="shared" si="2"/>
        <v/>
      </c>
    </row>
    <row r="56" spans="1:59" ht="16.5" customHeight="1" x14ac:dyDescent="0.15">
      <c r="A56" s="19">
        <v>49</v>
      </c>
      <c r="B56" s="14"/>
      <c r="C56" s="14"/>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5" t="str">
        <f t="shared" si="2"/>
        <v/>
      </c>
    </row>
    <row r="57" spans="1:59" ht="16.5" customHeight="1" x14ac:dyDescent="0.15">
      <c r="A57" s="19">
        <v>50</v>
      </c>
      <c r="B57" s="14"/>
      <c r="C57" s="14"/>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5" t="str">
        <f t="shared" si="2"/>
        <v/>
      </c>
    </row>
    <row r="58" spans="1:59" ht="16.5" customHeight="1" x14ac:dyDescent="0.15">
      <c r="A58" s="3" t="s">
        <v>31</v>
      </c>
      <c r="B58" s="27"/>
      <c r="C58" s="10"/>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15">
        <f>SUM(BG8:BG57)</f>
        <v>0</v>
      </c>
    </row>
    <row r="59" spans="1:59" ht="5.0999999999999996" customHeight="1" x14ac:dyDescent="0.15"/>
    <row r="60" spans="1:59" ht="16.5" customHeight="1" x14ac:dyDescent="0.15">
      <c r="A60" s="1" t="s">
        <v>39</v>
      </c>
    </row>
    <row r="61" spans="1:59" ht="16.5" customHeight="1" x14ac:dyDescent="0.15">
      <c r="A61" s="3" t="s">
        <v>8</v>
      </c>
      <c r="B61" s="3"/>
      <c r="C61" s="9">
        <f>IF(COUNTIF(C8:C57,"○")+COUNTIF(C8:C57,"終了")+COUNTIF(C8:C57,"入院")&gt;0,COUNTIF(C8:C57,"○")+COUNTIF(C8:C57,"終了")+COUNTIF(C8:C57,"入院"),0)</f>
        <v>0</v>
      </c>
      <c r="D61" s="9">
        <f t="shared" ref="D61:BF61" si="3">IF(COUNTIF(D8:D57,"○")+COUNTIF(D8:D57,"終了")+COUNTIF(D8:D57,"入院")&gt;0,COUNTIF(D8:D57,"○")+COUNTIF(D8:D57,"終了")+COUNTIF(D8:D57,"入院"),0)</f>
        <v>0</v>
      </c>
      <c r="E61" s="9">
        <f t="shared" si="3"/>
        <v>0</v>
      </c>
      <c r="F61" s="9">
        <f t="shared" si="3"/>
        <v>0</v>
      </c>
      <c r="G61" s="9">
        <f t="shared" si="3"/>
        <v>0</v>
      </c>
      <c r="H61" s="9">
        <f t="shared" si="3"/>
        <v>0</v>
      </c>
      <c r="I61" s="9">
        <f t="shared" si="3"/>
        <v>0</v>
      </c>
      <c r="J61" s="9">
        <f t="shared" si="3"/>
        <v>0</v>
      </c>
      <c r="K61" s="9">
        <f t="shared" si="3"/>
        <v>0</v>
      </c>
      <c r="L61" s="9">
        <f t="shared" si="3"/>
        <v>0</v>
      </c>
      <c r="M61" s="9">
        <f t="shared" si="3"/>
        <v>0</v>
      </c>
      <c r="N61" s="9">
        <f t="shared" si="3"/>
        <v>0</v>
      </c>
      <c r="O61" s="9">
        <f t="shared" si="3"/>
        <v>0</v>
      </c>
      <c r="P61" s="9">
        <f t="shared" si="3"/>
        <v>0</v>
      </c>
      <c r="Q61" s="9">
        <f t="shared" si="3"/>
        <v>0</v>
      </c>
      <c r="R61" s="9">
        <f t="shared" si="3"/>
        <v>0</v>
      </c>
      <c r="S61" s="9">
        <f t="shared" si="3"/>
        <v>0</v>
      </c>
      <c r="T61" s="9">
        <f t="shared" si="3"/>
        <v>0</v>
      </c>
      <c r="U61" s="9">
        <f t="shared" si="3"/>
        <v>0</v>
      </c>
      <c r="V61" s="9">
        <f t="shared" si="3"/>
        <v>0</v>
      </c>
      <c r="W61" s="9">
        <f t="shared" si="3"/>
        <v>0</v>
      </c>
      <c r="X61" s="9">
        <f t="shared" si="3"/>
        <v>0</v>
      </c>
      <c r="Y61" s="9">
        <f t="shared" si="3"/>
        <v>0</v>
      </c>
      <c r="Z61" s="9">
        <f t="shared" si="3"/>
        <v>0</v>
      </c>
      <c r="AA61" s="9">
        <f t="shared" si="3"/>
        <v>0</v>
      </c>
      <c r="AB61" s="9">
        <f t="shared" si="3"/>
        <v>0</v>
      </c>
      <c r="AC61" s="9">
        <f t="shared" si="3"/>
        <v>0</v>
      </c>
      <c r="AD61" s="9">
        <f t="shared" si="3"/>
        <v>0</v>
      </c>
      <c r="AE61" s="9">
        <f t="shared" si="3"/>
        <v>0</v>
      </c>
      <c r="AF61" s="9">
        <f t="shared" si="3"/>
        <v>0</v>
      </c>
      <c r="AG61" s="9">
        <f t="shared" si="3"/>
        <v>0</v>
      </c>
      <c r="AH61" s="9">
        <f t="shared" si="3"/>
        <v>0</v>
      </c>
      <c r="AI61" s="9">
        <f t="shared" si="3"/>
        <v>0</v>
      </c>
      <c r="AJ61" s="9">
        <f t="shared" si="3"/>
        <v>0</v>
      </c>
      <c r="AK61" s="9">
        <f t="shared" si="3"/>
        <v>0</v>
      </c>
      <c r="AL61" s="9">
        <f t="shared" si="3"/>
        <v>0</v>
      </c>
      <c r="AM61" s="9">
        <f t="shared" si="3"/>
        <v>0</v>
      </c>
      <c r="AN61" s="9">
        <f t="shared" si="3"/>
        <v>0</v>
      </c>
      <c r="AO61" s="9">
        <f t="shared" si="3"/>
        <v>0</v>
      </c>
      <c r="AP61" s="9">
        <f t="shared" si="3"/>
        <v>0</v>
      </c>
      <c r="AQ61" s="9">
        <f t="shared" si="3"/>
        <v>0</v>
      </c>
      <c r="AR61" s="9">
        <f t="shared" si="3"/>
        <v>0</v>
      </c>
      <c r="AS61" s="9">
        <f t="shared" si="3"/>
        <v>0</v>
      </c>
      <c r="AT61" s="9">
        <f t="shared" si="3"/>
        <v>0</v>
      </c>
      <c r="AU61" s="9">
        <f t="shared" si="3"/>
        <v>0</v>
      </c>
      <c r="AV61" s="9">
        <f t="shared" si="3"/>
        <v>0</v>
      </c>
      <c r="AW61" s="9">
        <f t="shared" si="3"/>
        <v>0</v>
      </c>
      <c r="AX61" s="9">
        <f t="shared" si="3"/>
        <v>0</v>
      </c>
      <c r="AY61" s="9">
        <f t="shared" si="3"/>
        <v>0</v>
      </c>
      <c r="AZ61" s="9">
        <f t="shared" si="3"/>
        <v>0</v>
      </c>
      <c r="BA61" s="9">
        <f t="shared" si="3"/>
        <v>0</v>
      </c>
      <c r="BB61" s="9">
        <f t="shared" si="3"/>
        <v>0</v>
      </c>
      <c r="BC61" s="9">
        <f t="shared" si="3"/>
        <v>0</v>
      </c>
      <c r="BD61" s="9">
        <f t="shared" si="3"/>
        <v>0</v>
      </c>
      <c r="BE61" s="9">
        <f t="shared" si="3"/>
        <v>0</v>
      </c>
      <c r="BF61" s="9">
        <f t="shared" si="3"/>
        <v>0</v>
      </c>
    </row>
    <row r="62" spans="1:59" ht="16.5" customHeight="1" x14ac:dyDescent="0.15">
      <c r="A62" s="17" t="s">
        <v>35</v>
      </c>
      <c r="B62" s="17"/>
      <c r="C62" s="9" t="str">
        <f>IF(AND(C$7&gt;=DATEVALUE("2023/10/1"),C$7&lt;=DATEVALUE("2024/3/31")),IF(C61&gt;9,"○",""),"")</f>
        <v/>
      </c>
      <c r="D62" s="9" t="str">
        <f t="shared" ref="D62:BF62" si="4">IF(AND(D$7&gt;=DATEVALUE("2023/10/1"),D$7&lt;=DATEVALUE("2024/3/31")),IF(D61&gt;9,"○",""),"")</f>
        <v/>
      </c>
      <c r="E62" s="9" t="str">
        <f t="shared" si="4"/>
        <v/>
      </c>
      <c r="F62" s="9" t="str">
        <f t="shared" si="4"/>
        <v/>
      </c>
      <c r="G62" s="9" t="str">
        <f t="shared" si="4"/>
        <v/>
      </c>
      <c r="H62" s="9" t="str">
        <f t="shared" si="4"/>
        <v/>
      </c>
      <c r="I62" s="9" t="str">
        <f t="shared" si="4"/>
        <v/>
      </c>
      <c r="J62" s="9" t="str">
        <f t="shared" si="4"/>
        <v/>
      </c>
      <c r="K62" s="9" t="str">
        <f t="shared" si="4"/>
        <v/>
      </c>
      <c r="L62" s="9" t="str">
        <f t="shared" si="4"/>
        <v/>
      </c>
      <c r="M62" s="9" t="str">
        <f t="shared" si="4"/>
        <v/>
      </c>
      <c r="N62" s="9" t="str">
        <f t="shared" si="4"/>
        <v/>
      </c>
      <c r="O62" s="9" t="str">
        <f t="shared" si="4"/>
        <v/>
      </c>
      <c r="P62" s="9" t="str">
        <f t="shared" si="4"/>
        <v/>
      </c>
      <c r="Q62" s="9" t="str">
        <f t="shared" si="4"/>
        <v/>
      </c>
      <c r="R62" s="9" t="str">
        <f t="shared" si="4"/>
        <v/>
      </c>
      <c r="S62" s="9" t="str">
        <f t="shared" si="4"/>
        <v/>
      </c>
      <c r="T62" s="9" t="str">
        <f t="shared" si="4"/>
        <v/>
      </c>
      <c r="U62" s="9" t="str">
        <f t="shared" si="4"/>
        <v/>
      </c>
      <c r="V62" s="9" t="str">
        <f t="shared" si="4"/>
        <v/>
      </c>
      <c r="W62" s="9" t="str">
        <f t="shared" si="4"/>
        <v/>
      </c>
      <c r="X62" s="9" t="str">
        <f t="shared" si="4"/>
        <v/>
      </c>
      <c r="Y62" s="9" t="str">
        <f t="shared" si="4"/>
        <v/>
      </c>
      <c r="Z62" s="9" t="str">
        <f t="shared" si="4"/>
        <v/>
      </c>
      <c r="AA62" s="9" t="str">
        <f t="shared" si="4"/>
        <v/>
      </c>
      <c r="AB62" s="9" t="str">
        <f t="shared" si="4"/>
        <v/>
      </c>
      <c r="AC62" s="9" t="str">
        <f t="shared" si="4"/>
        <v/>
      </c>
      <c r="AD62" s="9" t="str">
        <f t="shared" si="4"/>
        <v/>
      </c>
      <c r="AE62" s="9" t="str">
        <f t="shared" si="4"/>
        <v/>
      </c>
      <c r="AF62" s="9" t="str">
        <f t="shared" si="4"/>
        <v/>
      </c>
      <c r="AG62" s="9" t="str">
        <f t="shared" si="4"/>
        <v/>
      </c>
      <c r="AH62" s="9" t="str">
        <f t="shared" si="4"/>
        <v/>
      </c>
      <c r="AI62" s="9" t="str">
        <f t="shared" si="4"/>
        <v/>
      </c>
      <c r="AJ62" s="9" t="str">
        <f t="shared" si="4"/>
        <v/>
      </c>
      <c r="AK62" s="9" t="str">
        <f t="shared" si="4"/>
        <v/>
      </c>
      <c r="AL62" s="9" t="str">
        <f t="shared" si="4"/>
        <v/>
      </c>
      <c r="AM62" s="9" t="str">
        <f t="shared" si="4"/>
        <v/>
      </c>
      <c r="AN62" s="9" t="str">
        <f t="shared" si="4"/>
        <v/>
      </c>
      <c r="AO62" s="9" t="str">
        <f t="shared" si="4"/>
        <v/>
      </c>
      <c r="AP62" s="9" t="str">
        <f t="shared" si="4"/>
        <v/>
      </c>
      <c r="AQ62" s="9" t="str">
        <f t="shared" si="4"/>
        <v/>
      </c>
      <c r="AR62" s="9" t="str">
        <f t="shared" si="4"/>
        <v/>
      </c>
      <c r="AS62" s="9" t="str">
        <f t="shared" si="4"/>
        <v/>
      </c>
      <c r="AT62" s="9" t="str">
        <f t="shared" si="4"/>
        <v/>
      </c>
      <c r="AU62" s="9" t="str">
        <f t="shared" si="4"/>
        <v/>
      </c>
      <c r="AV62" s="9" t="str">
        <f t="shared" si="4"/>
        <v/>
      </c>
      <c r="AW62" s="9" t="str">
        <f t="shared" si="4"/>
        <v/>
      </c>
      <c r="AX62" s="9" t="str">
        <f t="shared" si="4"/>
        <v/>
      </c>
      <c r="AY62" s="9" t="str">
        <f t="shared" si="4"/>
        <v/>
      </c>
      <c r="AZ62" s="9" t="str">
        <f t="shared" si="4"/>
        <v/>
      </c>
      <c r="BA62" s="9" t="str">
        <f t="shared" si="4"/>
        <v/>
      </c>
      <c r="BB62" s="9" t="str">
        <f t="shared" si="4"/>
        <v/>
      </c>
      <c r="BC62" s="9" t="str">
        <f t="shared" si="4"/>
        <v/>
      </c>
      <c r="BD62" s="9" t="str">
        <f t="shared" si="4"/>
        <v/>
      </c>
      <c r="BE62" s="9" t="str">
        <f t="shared" si="4"/>
        <v/>
      </c>
      <c r="BF62" s="9" t="str">
        <f t="shared" si="4"/>
        <v/>
      </c>
    </row>
    <row r="63" spans="1:59" s="16" customFormat="1" ht="16.5" customHeight="1" x14ac:dyDescent="0.15">
      <c r="A63" s="17" t="s">
        <v>36</v>
      </c>
      <c r="B63" s="17"/>
      <c r="C63" s="20" t="str">
        <f>IFERROR(IF(C62="○",C61*5000,""),"")</f>
        <v/>
      </c>
      <c r="D63" s="20" t="str">
        <f t="shared" ref="D63:BF63" si="5">IFERROR(IF(D62="○",D61*5000,""),"")</f>
        <v/>
      </c>
      <c r="E63" s="20" t="str">
        <f t="shared" si="5"/>
        <v/>
      </c>
      <c r="F63" s="20" t="str">
        <f t="shared" si="5"/>
        <v/>
      </c>
      <c r="G63" s="20" t="str">
        <f t="shared" si="5"/>
        <v/>
      </c>
      <c r="H63" s="20" t="str">
        <f t="shared" si="5"/>
        <v/>
      </c>
      <c r="I63" s="20" t="str">
        <f t="shared" si="5"/>
        <v/>
      </c>
      <c r="J63" s="20" t="str">
        <f t="shared" si="5"/>
        <v/>
      </c>
      <c r="K63" s="20" t="str">
        <f t="shared" si="5"/>
        <v/>
      </c>
      <c r="L63" s="20" t="str">
        <f t="shared" si="5"/>
        <v/>
      </c>
      <c r="M63" s="20" t="str">
        <f t="shared" si="5"/>
        <v/>
      </c>
      <c r="N63" s="20" t="str">
        <f t="shared" si="5"/>
        <v/>
      </c>
      <c r="O63" s="20" t="str">
        <f t="shared" si="5"/>
        <v/>
      </c>
      <c r="P63" s="20" t="str">
        <f t="shared" si="5"/>
        <v/>
      </c>
      <c r="Q63" s="20" t="str">
        <f t="shared" si="5"/>
        <v/>
      </c>
      <c r="R63" s="20" t="str">
        <f t="shared" si="5"/>
        <v/>
      </c>
      <c r="S63" s="20" t="str">
        <f t="shared" si="5"/>
        <v/>
      </c>
      <c r="T63" s="20" t="str">
        <f t="shared" si="5"/>
        <v/>
      </c>
      <c r="U63" s="20" t="str">
        <f t="shared" si="5"/>
        <v/>
      </c>
      <c r="V63" s="20" t="str">
        <f t="shared" si="5"/>
        <v/>
      </c>
      <c r="W63" s="20" t="str">
        <f t="shared" si="5"/>
        <v/>
      </c>
      <c r="X63" s="20" t="str">
        <f t="shared" si="5"/>
        <v/>
      </c>
      <c r="Y63" s="20" t="str">
        <f t="shared" si="5"/>
        <v/>
      </c>
      <c r="Z63" s="20" t="str">
        <f t="shared" si="5"/>
        <v/>
      </c>
      <c r="AA63" s="20" t="str">
        <f t="shared" si="5"/>
        <v/>
      </c>
      <c r="AB63" s="20" t="str">
        <f t="shared" si="5"/>
        <v/>
      </c>
      <c r="AC63" s="20" t="str">
        <f t="shared" si="5"/>
        <v/>
      </c>
      <c r="AD63" s="20" t="str">
        <f t="shared" si="5"/>
        <v/>
      </c>
      <c r="AE63" s="20" t="str">
        <f t="shared" si="5"/>
        <v/>
      </c>
      <c r="AF63" s="20" t="str">
        <f t="shared" si="5"/>
        <v/>
      </c>
      <c r="AG63" s="20" t="str">
        <f t="shared" si="5"/>
        <v/>
      </c>
      <c r="AH63" s="20" t="str">
        <f t="shared" si="5"/>
        <v/>
      </c>
      <c r="AI63" s="20" t="str">
        <f t="shared" si="5"/>
        <v/>
      </c>
      <c r="AJ63" s="20" t="str">
        <f t="shared" si="5"/>
        <v/>
      </c>
      <c r="AK63" s="20" t="str">
        <f t="shared" si="5"/>
        <v/>
      </c>
      <c r="AL63" s="20" t="str">
        <f t="shared" si="5"/>
        <v/>
      </c>
      <c r="AM63" s="20" t="str">
        <f t="shared" si="5"/>
        <v/>
      </c>
      <c r="AN63" s="20" t="str">
        <f t="shared" si="5"/>
        <v/>
      </c>
      <c r="AO63" s="20" t="str">
        <f t="shared" si="5"/>
        <v/>
      </c>
      <c r="AP63" s="20" t="str">
        <f t="shared" si="5"/>
        <v/>
      </c>
      <c r="AQ63" s="20" t="str">
        <f t="shared" si="5"/>
        <v/>
      </c>
      <c r="AR63" s="20" t="str">
        <f t="shared" si="5"/>
        <v/>
      </c>
      <c r="AS63" s="20" t="str">
        <f t="shared" si="5"/>
        <v/>
      </c>
      <c r="AT63" s="20" t="str">
        <f t="shared" si="5"/>
        <v/>
      </c>
      <c r="AU63" s="20" t="str">
        <f t="shared" si="5"/>
        <v/>
      </c>
      <c r="AV63" s="20" t="str">
        <f t="shared" si="5"/>
        <v/>
      </c>
      <c r="AW63" s="20" t="str">
        <f t="shared" si="5"/>
        <v/>
      </c>
      <c r="AX63" s="20" t="str">
        <f t="shared" si="5"/>
        <v/>
      </c>
      <c r="AY63" s="20" t="str">
        <f t="shared" si="5"/>
        <v/>
      </c>
      <c r="AZ63" s="20" t="str">
        <f t="shared" si="5"/>
        <v/>
      </c>
      <c r="BA63" s="20" t="str">
        <f t="shared" si="5"/>
        <v/>
      </c>
      <c r="BB63" s="20" t="str">
        <f t="shared" si="5"/>
        <v/>
      </c>
      <c r="BC63" s="20" t="str">
        <f t="shared" si="5"/>
        <v/>
      </c>
      <c r="BD63" s="20" t="str">
        <f t="shared" si="5"/>
        <v/>
      </c>
      <c r="BE63" s="20" t="str">
        <f t="shared" si="5"/>
        <v/>
      </c>
      <c r="BF63" s="20" t="str">
        <f t="shared" si="5"/>
        <v/>
      </c>
      <c r="BG63" s="21"/>
    </row>
    <row r="64" spans="1:59" ht="16.5" customHeight="1" x14ac:dyDescent="0.15"/>
    <row r="65" ht="16.5" customHeight="1" x14ac:dyDescent="0.15"/>
    <row r="66" ht="16.5" customHeight="1" x14ac:dyDescent="0.15"/>
    <row r="67" ht="16.5" customHeight="1" x14ac:dyDescent="0.15"/>
    <row r="68" ht="16.5" customHeight="1" x14ac:dyDescent="0.15"/>
  </sheetData>
  <mergeCells count="19">
    <mergeCell ref="O4:P4"/>
    <mergeCell ref="A6:A7"/>
    <mergeCell ref="C6:BF6"/>
    <mergeCell ref="BG6:BG7"/>
    <mergeCell ref="U2:V2"/>
    <mergeCell ref="A3:C3"/>
    <mergeCell ref="D3:G3"/>
    <mergeCell ref="I3:J3"/>
    <mergeCell ref="L3:N3"/>
    <mergeCell ref="O3:P3"/>
    <mergeCell ref="A2:C2"/>
    <mergeCell ref="D2:G2"/>
    <mergeCell ref="I2:J2"/>
    <mergeCell ref="L2:N2"/>
    <mergeCell ref="O2:P2"/>
    <mergeCell ref="R2:T2"/>
    <mergeCell ref="R3:T3"/>
    <mergeCell ref="U3:V3"/>
    <mergeCell ref="L4:N4"/>
  </mergeCells>
  <phoneticPr fontId="1"/>
  <conditionalFormatting sqref="C8:BF57">
    <cfRule type="cellIs" dxfId="11" priority="2" operator="equal">
      <formula>"開始"</formula>
    </cfRule>
  </conditionalFormatting>
  <conditionalFormatting sqref="B8:B57">
    <cfRule type="cellIs" dxfId="10" priority="1" operator="equal">
      <formula>"×"</formula>
    </cfRule>
  </conditionalFormatting>
  <dataValidations count="2">
    <dataValidation type="list" allowBlank="1" showInputMessage="1" showErrorMessage="1" sqref="C8:BF57" xr:uid="{45265235-3145-4D9B-8D56-5496F5312B00}">
      <formula1>$BI$7:$BI$12</formula1>
    </dataValidation>
    <dataValidation type="list" allowBlank="1" showInputMessage="1" showErrorMessage="1" sqref="B8:B57" xr:uid="{F78F9CBC-2544-4B5E-BB82-A1CD73C02CEF}">
      <formula1>$BI$15:$BI$17</formula1>
    </dataValidation>
  </dataValidations>
  <pageMargins left="0.70866141732283472" right="0.51181102362204722" top="0.74803149606299213" bottom="0.35433070866141736" header="0.31496062992125984" footer="0.31496062992125984"/>
  <pageSetup paperSize="9"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7C12E-C88F-4E33-8758-EF4C515B39AC}">
          <x14:formula1>
            <xm:f>リスト!$A$2:$A$16</xm:f>
          </x14:formula1>
          <xm:sqref>D3:G3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16217-58F9-4556-A09E-BE8FEE32B505}">
  <dimension ref="A1:BJ48"/>
  <sheetViews>
    <sheetView zoomScale="90" zoomScaleNormal="90" workbookViewId="0"/>
  </sheetViews>
  <sheetFormatPr defaultColWidth="9" defaultRowHeight="13.5" x14ac:dyDescent="0.15"/>
  <cols>
    <col min="1" max="1" width="6.875" style="1" customWidth="1"/>
    <col min="2" max="26" width="8.125" style="1" customWidth="1"/>
    <col min="27" max="58" width="8.125" style="1" hidden="1" customWidth="1"/>
    <col min="59" max="59" width="11.625" style="1" bestFit="1" customWidth="1"/>
    <col min="60" max="61" width="9" style="1"/>
    <col min="62" max="62" width="56" style="1" customWidth="1"/>
    <col min="63" max="16384" width="9" style="1"/>
  </cols>
  <sheetData>
    <row r="1" spans="1:62" ht="16.5" customHeight="1" x14ac:dyDescent="0.15">
      <c r="A1" s="36" t="s">
        <v>57</v>
      </c>
    </row>
    <row r="2" spans="1:62" ht="16.5" customHeight="1" x14ac:dyDescent="0.15">
      <c r="A2" s="44" t="s">
        <v>9</v>
      </c>
      <c r="B2" s="44"/>
      <c r="C2" s="44"/>
      <c r="D2" s="51"/>
      <c r="E2" s="51"/>
      <c r="F2" s="51"/>
      <c r="G2" s="51"/>
      <c r="H2" s="4" t="s">
        <v>11</v>
      </c>
      <c r="I2" s="52"/>
      <c r="J2" s="52"/>
      <c r="L2" s="47" t="s">
        <v>12</v>
      </c>
      <c r="M2" s="48"/>
      <c r="N2" s="49"/>
      <c r="O2" s="43">
        <f>SUM(BG38*5000)</f>
        <v>0</v>
      </c>
      <c r="P2" s="43"/>
      <c r="R2" s="47" t="s">
        <v>38</v>
      </c>
      <c r="S2" s="48"/>
      <c r="T2" s="49"/>
      <c r="U2" s="43">
        <f>SUM(C43:BF43)</f>
        <v>0</v>
      </c>
      <c r="V2" s="43"/>
    </row>
    <row r="3" spans="1:62" ht="16.5" customHeight="1" x14ac:dyDescent="0.15">
      <c r="A3" s="44" t="s">
        <v>10</v>
      </c>
      <c r="B3" s="44"/>
      <c r="C3" s="44"/>
      <c r="D3" s="45"/>
      <c r="E3" s="45"/>
      <c r="F3" s="45"/>
      <c r="G3" s="45"/>
      <c r="H3" s="11" t="s">
        <v>53</v>
      </c>
      <c r="I3" s="46" t="e">
        <f>I2*VLOOKUP(D3,基準単価,2,FALSE)*1000</f>
        <v>#N/A</v>
      </c>
      <c r="J3" s="46"/>
      <c r="L3" s="47" t="s">
        <v>44</v>
      </c>
      <c r="M3" s="48"/>
      <c r="N3" s="49"/>
      <c r="O3" s="50">
        <f>SUM(BG8:BG37)</f>
        <v>0</v>
      </c>
      <c r="P3" s="50"/>
      <c r="R3" s="47" t="s">
        <v>45</v>
      </c>
      <c r="S3" s="48"/>
      <c r="T3" s="49"/>
      <c r="U3" s="50">
        <f>U2/5000</f>
        <v>0</v>
      </c>
      <c r="V3" s="50"/>
    </row>
    <row r="4" spans="1:62" ht="16.5" customHeight="1" x14ac:dyDescent="0.15">
      <c r="L4" s="47" t="s">
        <v>32</v>
      </c>
      <c r="M4" s="48"/>
      <c r="N4" s="49"/>
      <c r="O4" s="53">
        <f>COUNTIF(BG8:BG37,"&gt;0")</f>
        <v>0</v>
      </c>
      <c r="P4" s="53"/>
      <c r="R4" s="1" t="s">
        <v>55</v>
      </c>
      <c r="V4" s="18"/>
    </row>
    <row r="5" spans="1:62" ht="5.0999999999999996" customHeight="1" x14ac:dyDescent="0.15"/>
    <row r="6" spans="1:62" ht="16.5" customHeight="1" thickBot="1" x14ac:dyDescent="0.2">
      <c r="A6" s="54" t="s">
        <v>7</v>
      </c>
      <c r="B6" s="30"/>
      <c r="C6" s="56" t="s">
        <v>0</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7"/>
      <c r="BG6" s="41" t="s">
        <v>33</v>
      </c>
      <c r="BI6" s="3" t="s">
        <v>3</v>
      </c>
      <c r="BJ6" s="3" t="s">
        <v>4</v>
      </c>
    </row>
    <row r="7" spans="1:62" ht="16.5" customHeight="1" thickBot="1" x14ac:dyDescent="0.2">
      <c r="A7" s="55"/>
      <c r="B7" s="31" t="s">
        <v>51</v>
      </c>
      <c r="C7" s="28"/>
      <c r="D7" s="22">
        <f>C7+1</f>
        <v>1</v>
      </c>
      <c r="E7" s="23">
        <f t="shared" ref="E7:BF7" si="0">D7+1</f>
        <v>2</v>
      </c>
      <c r="F7" s="23">
        <f t="shared" si="0"/>
        <v>3</v>
      </c>
      <c r="G7" s="23">
        <f t="shared" si="0"/>
        <v>4</v>
      </c>
      <c r="H7" s="23">
        <f t="shared" si="0"/>
        <v>5</v>
      </c>
      <c r="I7" s="23">
        <f t="shared" si="0"/>
        <v>6</v>
      </c>
      <c r="J7" s="23">
        <f t="shared" si="0"/>
        <v>7</v>
      </c>
      <c r="K7" s="23">
        <f t="shared" si="0"/>
        <v>8</v>
      </c>
      <c r="L7" s="23">
        <f t="shared" si="0"/>
        <v>9</v>
      </c>
      <c r="M7" s="23">
        <f t="shared" si="0"/>
        <v>10</v>
      </c>
      <c r="N7" s="23">
        <f t="shared" si="0"/>
        <v>11</v>
      </c>
      <c r="O7" s="23">
        <f t="shared" si="0"/>
        <v>12</v>
      </c>
      <c r="P7" s="23">
        <f t="shared" si="0"/>
        <v>13</v>
      </c>
      <c r="Q7" s="23">
        <f t="shared" si="0"/>
        <v>14</v>
      </c>
      <c r="R7" s="23">
        <f t="shared" si="0"/>
        <v>15</v>
      </c>
      <c r="S7" s="23">
        <f t="shared" si="0"/>
        <v>16</v>
      </c>
      <c r="T7" s="23">
        <f t="shared" si="0"/>
        <v>17</v>
      </c>
      <c r="U7" s="23">
        <f t="shared" si="0"/>
        <v>18</v>
      </c>
      <c r="V7" s="23">
        <f t="shared" si="0"/>
        <v>19</v>
      </c>
      <c r="W7" s="23">
        <f t="shared" si="0"/>
        <v>20</v>
      </c>
      <c r="X7" s="23">
        <f t="shared" si="0"/>
        <v>21</v>
      </c>
      <c r="Y7" s="2">
        <f t="shared" si="0"/>
        <v>22</v>
      </c>
      <c r="Z7" s="2">
        <f t="shared" si="0"/>
        <v>23</v>
      </c>
      <c r="AA7" s="2">
        <f t="shared" si="0"/>
        <v>24</v>
      </c>
      <c r="AB7" s="2">
        <f t="shared" si="0"/>
        <v>25</v>
      </c>
      <c r="AC7" s="2">
        <f t="shared" si="0"/>
        <v>26</v>
      </c>
      <c r="AD7" s="2">
        <f t="shared" si="0"/>
        <v>27</v>
      </c>
      <c r="AE7" s="2">
        <f t="shared" si="0"/>
        <v>28</v>
      </c>
      <c r="AF7" s="2">
        <f t="shared" si="0"/>
        <v>29</v>
      </c>
      <c r="AG7" s="2">
        <f t="shared" si="0"/>
        <v>30</v>
      </c>
      <c r="AH7" s="2">
        <f t="shared" si="0"/>
        <v>31</v>
      </c>
      <c r="AI7" s="2">
        <f t="shared" si="0"/>
        <v>32</v>
      </c>
      <c r="AJ7" s="2">
        <f t="shared" si="0"/>
        <v>33</v>
      </c>
      <c r="AK7" s="2">
        <f t="shared" si="0"/>
        <v>34</v>
      </c>
      <c r="AL7" s="2">
        <f t="shared" si="0"/>
        <v>35</v>
      </c>
      <c r="AM7" s="2">
        <f t="shared" si="0"/>
        <v>36</v>
      </c>
      <c r="AN7" s="2">
        <f t="shared" si="0"/>
        <v>37</v>
      </c>
      <c r="AO7" s="2">
        <f t="shared" si="0"/>
        <v>38</v>
      </c>
      <c r="AP7" s="2">
        <f t="shared" si="0"/>
        <v>39</v>
      </c>
      <c r="AQ7" s="2">
        <f t="shared" si="0"/>
        <v>40</v>
      </c>
      <c r="AR7" s="2">
        <f t="shared" si="0"/>
        <v>41</v>
      </c>
      <c r="AS7" s="2">
        <f t="shared" si="0"/>
        <v>42</v>
      </c>
      <c r="AT7" s="2">
        <f t="shared" si="0"/>
        <v>43</v>
      </c>
      <c r="AU7" s="2">
        <f t="shared" si="0"/>
        <v>44</v>
      </c>
      <c r="AV7" s="2">
        <f t="shared" si="0"/>
        <v>45</v>
      </c>
      <c r="AW7" s="2">
        <f t="shared" si="0"/>
        <v>46</v>
      </c>
      <c r="AX7" s="2">
        <f t="shared" si="0"/>
        <v>47</v>
      </c>
      <c r="AY7" s="2">
        <f t="shared" si="0"/>
        <v>48</v>
      </c>
      <c r="AZ7" s="2">
        <f t="shared" si="0"/>
        <v>49</v>
      </c>
      <c r="BA7" s="2">
        <f t="shared" si="0"/>
        <v>50</v>
      </c>
      <c r="BB7" s="2">
        <f t="shared" si="0"/>
        <v>51</v>
      </c>
      <c r="BC7" s="2">
        <f t="shared" si="0"/>
        <v>52</v>
      </c>
      <c r="BD7" s="2">
        <f t="shared" si="0"/>
        <v>53</v>
      </c>
      <c r="BE7" s="2">
        <f t="shared" si="0"/>
        <v>54</v>
      </c>
      <c r="BF7" s="2">
        <f t="shared" si="0"/>
        <v>55</v>
      </c>
      <c r="BG7" s="42"/>
      <c r="BI7" s="3"/>
      <c r="BJ7" s="3"/>
    </row>
    <row r="8" spans="1:62" ht="16.5" customHeight="1" x14ac:dyDescent="0.15">
      <c r="A8" s="29">
        <v>1</v>
      </c>
      <c r="B8" s="13"/>
      <c r="C8" s="12"/>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5" t="str">
        <f>IF(COUNTA(C8:BF8)-1&lt;0,"",IF(COUNTA(C8:BF8)-1&gt;15,15,(COUNTA(C8:BF8)-1)))</f>
        <v/>
      </c>
      <c r="BI8" s="3" t="s">
        <v>26</v>
      </c>
      <c r="BJ8" s="3" t="s">
        <v>27</v>
      </c>
    </row>
    <row r="9" spans="1:62" ht="16.5" customHeight="1" x14ac:dyDescent="0.15">
      <c r="A9" s="19">
        <v>2</v>
      </c>
      <c r="B9" s="12"/>
      <c r="C9" s="12"/>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5" t="str">
        <f t="shared" ref="BG9:BG11" si="1">IF(COUNTA(C9:BF9)-1&lt;0,"",IF(COUNTA(C9:BF9)-1&gt;15,15,(COUNTA(C9:BF9)-1)))</f>
        <v/>
      </c>
      <c r="BI9" s="3" t="s">
        <v>1</v>
      </c>
      <c r="BJ9" s="3" t="s">
        <v>5</v>
      </c>
    </row>
    <row r="10" spans="1:62" ht="16.5" customHeight="1" x14ac:dyDescent="0.15">
      <c r="A10" s="19">
        <v>3</v>
      </c>
      <c r="B10" s="12"/>
      <c r="C10" s="12"/>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5" t="str">
        <f t="shared" si="1"/>
        <v/>
      </c>
      <c r="BI10" s="3" t="s">
        <v>2</v>
      </c>
      <c r="BJ10" s="3" t="s">
        <v>28</v>
      </c>
    </row>
    <row r="11" spans="1:62" ht="16.5" customHeight="1" x14ac:dyDescent="0.15">
      <c r="A11" s="19">
        <v>4</v>
      </c>
      <c r="B11" s="14"/>
      <c r="C11" s="14"/>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5" t="str">
        <f t="shared" si="1"/>
        <v/>
      </c>
      <c r="BI11" s="3" t="s">
        <v>6</v>
      </c>
      <c r="BJ11" s="3" t="s">
        <v>40</v>
      </c>
    </row>
    <row r="12" spans="1:62" ht="16.5" customHeight="1" x14ac:dyDescent="0.15">
      <c r="A12" s="19">
        <v>5</v>
      </c>
      <c r="B12" s="14"/>
      <c r="C12" s="14"/>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5" t="str">
        <f>IF(COUNTA(C12:BF12)-1&lt;0,"",IF(COUNTA(C12:BF12)-1&gt;15,15,(COUNTA(C12:BF12)-1)))</f>
        <v/>
      </c>
      <c r="BI12" s="3"/>
      <c r="BJ12" s="3"/>
    </row>
    <row r="13" spans="1:62" ht="16.5" customHeight="1" x14ac:dyDescent="0.15">
      <c r="A13" s="19">
        <v>6</v>
      </c>
      <c r="B13" s="14"/>
      <c r="C13" s="14"/>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5" t="str">
        <f t="shared" ref="BG13:BG37" si="2">IF(COUNTA(C13:BF13)-1&lt;0,"",IF(COUNTA(C13:BF13)-1&gt;15,15,(COUNTA(C13:BF13)-1)))</f>
        <v/>
      </c>
    </row>
    <row r="14" spans="1:62" ht="16.5" customHeight="1" x14ac:dyDescent="0.15">
      <c r="A14" s="19">
        <v>7</v>
      </c>
      <c r="B14" s="14"/>
      <c r="C14" s="14"/>
      <c r="D14" s="13"/>
      <c r="E14" s="13"/>
      <c r="F14" s="13"/>
      <c r="G14" s="13"/>
      <c r="H14" s="12"/>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5" t="str">
        <f t="shared" si="2"/>
        <v/>
      </c>
    </row>
    <row r="15" spans="1:62" ht="16.5" customHeight="1" x14ac:dyDescent="0.15">
      <c r="A15" s="19">
        <v>8</v>
      </c>
      <c r="B15" s="14"/>
      <c r="C15" s="14"/>
      <c r="D15" s="13"/>
      <c r="E15" s="13"/>
      <c r="F15" s="13"/>
      <c r="G15" s="13"/>
      <c r="H15" s="12"/>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5" t="str">
        <f t="shared" si="2"/>
        <v/>
      </c>
    </row>
    <row r="16" spans="1:62" ht="16.5" customHeight="1" x14ac:dyDescent="0.15">
      <c r="A16" s="19">
        <v>9</v>
      </c>
      <c r="B16" s="14"/>
      <c r="C16" s="14"/>
      <c r="D16" s="13"/>
      <c r="E16" s="13"/>
      <c r="F16" s="13"/>
      <c r="G16" s="13"/>
      <c r="H16" s="12"/>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5" t="str">
        <f t="shared" si="2"/>
        <v/>
      </c>
      <c r="BI16" s="3" t="s">
        <v>1</v>
      </c>
      <c r="BJ16" s="3" t="s">
        <v>49</v>
      </c>
    </row>
    <row r="17" spans="1:62" ht="16.5" customHeight="1" x14ac:dyDescent="0.15">
      <c r="A17" s="19">
        <v>10</v>
      </c>
      <c r="B17" s="14"/>
      <c r="C17" s="14"/>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5" t="str">
        <f t="shared" si="2"/>
        <v/>
      </c>
      <c r="BI17" s="3" t="s">
        <v>48</v>
      </c>
      <c r="BJ17" s="3" t="s">
        <v>50</v>
      </c>
    </row>
    <row r="18" spans="1:62" ht="16.5" customHeight="1" x14ac:dyDescent="0.15">
      <c r="A18" s="19">
        <v>11</v>
      </c>
      <c r="B18" s="14"/>
      <c r="C18" s="14"/>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5" t="str">
        <f t="shared" si="2"/>
        <v/>
      </c>
    </row>
    <row r="19" spans="1:62" ht="16.5" customHeight="1" x14ac:dyDescent="0.15">
      <c r="A19" s="19">
        <v>12</v>
      </c>
      <c r="B19" s="14"/>
      <c r="C19" s="14"/>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5" t="str">
        <f t="shared" si="2"/>
        <v/>
      </c>
    </row>
    <row r="20" spans="1:62" ht="16.5" customHeight="1" x14ac:dyDescent="0.15">
      <c r="A20" s="19">
        <v>13</v>
      </c>
      <c r="B20" s="14"/>
      <c r="C20" s="14"/>
      <c r="D20" s="13"/>
      <c r="E20" s="13"/>
      <c r="F20" s="13"/>
      <c r="G20" s="13"/>
      <c r="H20" s="14"/>
      <c r="I20" s="14"/>
      <c r="J20" s="14"/>
      <c r="K20" s="14"/>
      <c r="L20" s="14"/>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5" t="str">
        <f t="shared" si="2"/>
        <v/>
      </c>
    </row>
    <row r="21" spans="1:62" ht="16.5" customHeight="1" x14ac:dyDescent="0.15">
      <c r="A21" s="19">
        <v>14</v>
      </c>
      <c r="B21" s="14"/>
      <c r="C21" s="14"/>
      <c r="D21" s="13"/>
      <c r="E21" s="13"/>
      <c r="F21" s="13"/>
      <c r="G21" s="13"/>
      <c r="H21" s="14"/>
      <c r="I21" s="14"/>
      <c r="J21" s="14"/>
      <c r="K21" s="14"/>
      <c r="L21" s="14"/>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5" t="str">
        <f t="shared" si="2"/>
        <v/>
      </c>
    </row>
    <row r="22" spans="1:62" ht="16.5" customHeight="1" x14ac:dyDescent="0.15">
      <c r="A22" s="19">
        <v>15</v>
      </c>
      <c r="B22" s="14"/>
      <c r="C22" s="14"/>
      <c r="D22" s="13"/>
      <c r="E22" s="13"/>
      <c r="F22" s="13"/>
      <c r="G22" s="13"/>
      <c r="H22" s="14"/>
      <c r="I22" s="14"/>
      <c r="J22" s="14"/>
      <c r="K22" s="14"/>
      <c r="L22" s="14"/>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5" t="str">
        <f t="shared" si="2"/>
        <v/>
      </c>
    </row>
    <row r="23" spans="1:62" ht="16.5" customHeight="1" x14ac:dyDescent="0.15">
      <c r="A23" s="19">
        <v>16</v>
      </c>
      <c r="B23" s="14"/>
      <c r="C23" s="14"/>
      <c r="D23" s="13"/>
      <c r="E23" s="13"/>
      <c r="F23" s="13"/>
      <c r="G23" s="13"/>
      <c r="H23" s="14"/>
      <c r="I23" s="14"/>
      <c r="J23" s="14"/>
      <c r="K23" s="14"/>
      <c r="L23" s="14"/>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5" t="str">
        <f t="shared" si="2"/>
        <v/>
      </c>
    </row>
    <row r="24" spans="1:62" ht="16.5" customHeight="1" x14ac:dyDescent="0.15">
      <c r="A24" s="19">
        <v>17</v>
      </c>
      <c r="B24" s="14"/>
      <c r="C24" s="14"/>
      <c r="D24" s="13"/>
      <c r="E24" s="13"/>
      <c r="F24" s="13"/>
      <c r="G24" s="13"/>
      <c r="H24" s="14"/>
      <c r="I24" s="13"/>
      <c r="J24" s="14"/>
      <c r="K24" s="14"/>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5" t="str">
        <f t="shared" si="2"/>
        <v/>
      </c>
    </row>
    <row r="25" spans="1:62" ht="16.5" customHeight="1" x14ac:dyDescent="0.15">
      <c r="A25" s="19">
        <v>18</v>
      </c>
      <c r="B25" s="14"/>
      <c r="C25" s="14"/>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5" t="str">
        <f t="shared" si="2"/>
        <v/>
      </c>
    </row>
    <row r="26" spans="1:62" ht="16.5" customHeight="1" x14ac:dyDescent="0.15">
      <c r="A26" s="19">
        <v>19</v>
      </c>
      <c r="B26" s="14"/>
      <c r="C26" s="14"/>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5" t="str">
        <f t="shared" si="2"/>
        <v/>
      </c>
    </row>
    <row r="27" spans="1:62" ht="16.5" customHeight="1" x14ac:dyDescent="0.15">
      <c r="A27" s="19">
        <v>20</v>
      </c>
      <c r="B27" s="14"/>
      <c r="C27" s="14"/>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5" t="str">
        <f t="shared" si="2"/>
        <v/>
      </c>
    </row>
    <row r="28" spans="1:62" ht="16.5" customHeight="1" x14ac:dyDescent="0.15">
      <c r="A28" s="19">
        <v>21</v>
      </c>
      <c r="B28" s="14"/>
      <c r="C28" s="14"/>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5" t="str">
        <f t="shared" si="2"/>
        <v/>
      </c>
    </row>
    <row r="29" spans="1:62" ht="16.5" customHeight="1" x14ac:dyDescent="0.15">
      <c r="A29" s="19">
        <v>22</v>
      </c>
      <c r="B29" s="14"/>
      <c r="C29" s="14"/>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5" t="str">
        <f t="shared" si="2"/>
        <v/>
      </c>
    </row>
    <row r="30" spans="1:62" ht="16.5" customHeight="1" x14ac:dyDescent="0.15">
      <c r="A30" s="19">
        <v>23</v>
      </c>
      <c r="B30" s="14"/>
      <c r="C30" s="14"/>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5" t="str">
        <f t="shared" si="2"/>
        <v/>
      </c>
    </row>
    <row r="31" spans="1:62" ht="16.5" customHeight="1" x14ac:dyDescent="0.15">
      <c r="A31" s="19">
        <v>24</v>
      </c>
      <c r="B31" s="14"/>
      <c r="C31" s="14"/>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5" t="str">
        <f t="shared" si="2"/>
        <v/>
      </c>
    </row>
    <row r="32" spans="1:62" ht="16.5" customHeight="1" x14ac:dyDescent="0.15">
      <c r="A32" s="19">
        <v>25</v>
      </c>
      <c r="B32" s="14"/>
      <c r="C32" s="14"/>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5" t="str">
        <f t="shared" si="2"/>
        <v/>
      </c>
    </row>
    <row r="33" spans="1:59" ht="16.5" customHeight="1" x14ac:dyDescent="0.15">
      <c r="A33" s="19">
        <v>26</v>
      </c>
      <c r="B33" s="14"/>
      <c r="C33" s="14"/>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5" t="str">
        <f t="shared" si="2"/>
        <v/>
      </c>
    </row>
    <row r="34" spans="1:59" ht="16.5" customHeight="1" x14ac:dyDescent="0.15">
      <c r="A34" s="19">
        <v>27</v>
      </c>
      <c r="B34" s="14"/>
      <c r="C34" s="14"/>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5" t="str">
        <f t="shared" si="2"/>
        <v/>
      </c>
    </row>
    <row r="35" spans="1:59" ht="16.5" customHeight="1" x14ac:dyDescent="0.15">
      <c r="A35" s="19">
        <v>28</v>
      </c>
      <c r="B35" s="14"/>
      <c r="C35" s="14"/>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5" t="str">
        <f t="shared" si="2"/>
        <v/>
      </c>
    </row>
    <row r="36" spans="1:59" ht="16.5" customHeight="1" x14ac:dyDescent="0.15">
      <c r="A36" s="19">
        <v>29</v>
      </c>
      <c r="B36" s="14"/>
      <c r="C36" s="1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5" t="str">
        <f t="shared" si="2"/>
        <v/>
      </c>
    </row>
    <row r="37" spans="1:59" ht="16.5" customHeight="1" x14ac:dyDescent="0.15">
      <c r="A37" s="19">
        <v>30</v>
      </c>
      <c r="B37" s="14"/>
      <c r="C37" s="14"/>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5" t="str">
        <f t="shared" si="2"/>
        <v/>
      </c>
    </row>
    <row r="38" spans="1:59" ht="16.5" customHeight="1" x14ac:dyDescent="0.15">
      <c r="A38" s="3" t="s">
        <v>31</v>
      </c>
      <c r="B38" s="27"/>
      <c r="C38" s="10"/>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15">
        <f>SUM(BG8:BG37)</f>
        <v>0</v>
      </c>
    </row>
    <row r="39" spans="1:59" ht="5.0999999999999996" customHeight="1" x14ac:dyDescent="0.15"/>
    <row r="40" spans="1:59" ht="16.5" customHeight="1" x14ac:dyDescent="0.15">
      <c r="A40" s="1" t="s">
        <v>39</v>
      </c>
    </row>
    <row r="41" spans="1:59" ht="16.5" customHeight="1" x14ac:dyDescent="0.15">
      <c r="A41" s="3" t="s">
        <v>8</v>
      </c>
      <c r="B41" s="3"/>
      <c r="C41" s="9">
        <f t="shared" ref="C41:AH41" si="3">IF(COUNTIF(C8:C37,"○")+COUNTIF(C8:C37,"終了")+COUNTIF(C8:C37,"入院")&gt;0,COUNTIF(C8:C37,"○")+COUNTIF(C8:C37,"終了")+COUNTIF(C8:C37,"入院"),0)</f>
        <v>0</v>
      </c>
      <c r="D41" s="9">
        <f t="shared" si="3"/>
        <v>0</v>
      </c>
      <c r="E41" s="9">
        <f t="shared" si="3"/>
        <v>0</v>
      </c>
      <c r="F41" s="9">
        <f t="shared" si="3"/>
        <v>0</v>
      </c>
      <c r="G41" s="9">
        <f t="shared" si="3"/>
        <v>0</v>
      </c>
      <c r="H41" s="9">
        <f t="shared" si="3"/>
        <v>0</v>
      </c>
      <c r="I41" s="9">
        <f t="shared" si="3"/>
        <v>0</v>
      </c>
      <c r="J41" s="9">
        <f t="shared" si="3"/>
        <v>0</v>
      </c>
      <c r="K41" s="9">
        <f t="shared" si="3"/>
        <v>0</v>
      </c>
      <c r="L41" s="9">
        <f t="shared" si="3"/>
        <v>0</v>
      </c>
      <c r="M41" s="9">
        <f t="shared" si="3"/>
        <v>0</v>
      </c>
      <c r="N41" s="9">
        <f t="shared" si="3"/>
        <v>0</v>
      </c>
      <c r="O41" s="9">
        <f t="shared" si="3"/>
        <v>0</v>
      </c>
      <c r="P41" s="9">
        <f t="shared" si="3"/>
        <v>0</v>
      </c>
      <c r="Q41" s="9">
        <f t="shared" si="3"/>
        <v>0</v>
      </c>
      <c r="R41" s="9">
        <f t="shared" si="3"/>
        <v>0</v>
      </c>
      <c r="S41" s="9">
        <f t="shared" si="3"/>
        <v>0</v>
      </c>
      <c r="T41" s="9">
        <f t="shared" si="3"/>
        <v>0</v>
      </c>
      <c r="U41" s="9">
        <f t="shared" si="3"/>
        <v>0</v>
      </c>
      <c r="V41" s="9">
        <f t="shared" si="3"/>
        <v>0</v>
      </c>
      <c r="W41" s="9">
        <f t="shared" si="3"/>
        <v>0</v>
      </c>
      <c r="X41" s="9">
        <f t="shared" si="3"/>
        <v>0</v>
      </c>
      <c r="Y41" s="9">
        <f t="shared" si="3"/>
        <v>0</v>
      </c>
      <c r="Z41" s="9">
        <f t="shared" si="3"/>
        <v>0</v>
      </c>
      <c r="AA41" s="9">
        <f t="shared" si="3"/>
        <v>0</v>
      </c>
      <c r="AB41" s="9">
        <f t="shared" si="3"/>
        <v>0</v>
      </c>
      <c r="AC41" s="9">
        <f t="shared" si="3"/>
        <v>0</v>
      </c>
      <c r="AD41" s="9">
        <f t="shared" si="3"/>
        <v>0</v>
      </c>
      <c r="AE41" s="9">
        <f t="shared" si="3"/>
        <v>0</v>
      </c>
      <c r="AF41" s="9">
        <f t="shared" si="3"/>
        <v>0</v>
      </c>
      <c r="AG41" s="9">
        <f t="shared" si="3"/>
        <v>0</v>
      </c>
      <c r="AH41" s="9">
        <f t="shared" si="3"/>
        <v>0</v>
      </c>
      <c r="AI41" s="9">
        <f t="shared" ref="AI41:BF41" si="4">IF(COUNTIF(AI8:AI37,"○")+COUNTIF(AI8:AI37,"終了")+COUNTIF(AI8:AI37,"入院")&gt;0,COUNTIF(AI8:AI37,"○")+COUNTIF(AI8:AI37,"終了")+COUNTIF(AI8:AI37,"入院"),0)</f>
        <v>0</v>
      </c>
      <c r="AJ41" s="9">
        <f t="shared" si="4"/>
        <v>0</v>
      </c>
      <c r="AK41" s="9">
        <f t="shared" si="4"/>
        <v>0</v>
      </c>
      <c r="AL41" s="9">
        <f t="shared" si="4"/>
        <v>0</v>
      </c>
      <c r="AM41" s="9">
        <f t="shared" si="4"/>
        <v>0</v>
      </c>
      <c r="AN41" s="9">
        <f t="shared" si="4"/>
        <v>0</v>
      </c>
      <c r="AO41" s="9">
        <f t="shared" si="4"/>
        <v>0</v>
      </c>
      <c r="AP41" s="9">
        <f t="shared" si="4"/>
        <v>0</v>
      </c>
      <c r="AQ41" s="9">
        <f t="shared" si="4"/>
        <v>0</v>
      </c>
      <c r="AR41" s="9">
        <f t="shared" si="4"/>
        <v>0</v>
      </c>
      <c r="AS41" s="9">
        <f t="shared" si="4"/>
        <v>0</v>
      </c>
      <c r="AT41" s="9">
        <f t="shared" si="4"/>
        <v>0</v>
      </c>
      <c r="AU41" s="9">
        <f t="shared" si="4"/>
        <v>0</v>
      </c>
      <c r="AV41" s="9">
        <f t="shared" si="4"/>
        <v>0</v>
      </c>
      <c r="AW41" s="9">
        <f t="shared" si="4"/>
        <v>0</v>
      </c>
      <c r="AX41" s="9">
        <f t="shared" si="4"/>
        <v>0</v>
      </c>
      <c r="AY41" s="9">
        <f t="shared" si="4"/>
        <v>0</v>
      </c>
      <c r="AZ41" s="9">
        <f t="shared" si="4"/>
        <v>0</v>
      </c>
      <c r="BA41" s="9">
        <f t="shared" si="4"/>
        <v>0</v>
      </c>
      <c r="BB41" s="9">
        <f t="shared" si="4"/>
        <v>0</v>
      </c>
      <c r="BC41" s="9">
        <f t="shared" si="4"/>
        <v>0</v>
      </c>
      <c r="BD41" s="9">
        <f t="shared" si="4"/>
        <v>0</v>
      </c>
      <c r="BE41" s="9">
        <f t="shared" si="4"/>
        <v>0</v>
      </c>
      <c r="BF41" s="9">
        <f t="shared" si="4"/>
        <v>0</v>
      </c>
    </row>
    <row r="42" spans="1:59" ht="16.5" customHeight="1" x14ac:dyDescent="0.15">
      <c r="A42" s="17" t="s">
        <v>37</v>
      </c>
      <c r="B42" s="17"/>
      <c r="C42" s="9" t="str">
        <f>IF(AND(C$7&gt;=DATEVALUE("2023/10/1"),C$7&lt;=DATEVALUE("2024/3/31")),IF(C41&gt;3,"○",""),"")</f>
        <v/>
      </c>
      <c r="D42" s="9" t="str">
        <f t="shared" ref="D42:BF42" si="5">IF(AND(D$7&gt;=DATEVALUE("2023/10/1"),D$7&lt;=DATEVALUE("2024/3/31")),IF(D41&gt;3,"○",""),"")</f>
        <v/>
      </c>
      <c r="E42" s="9" t="str">
        <f t="shared" si="5"/>
        <v/>
      </c>
      <c r="F42" s="9" t="str">
        <f t="shared" si="5"/>
        <v/>
      </c>
      <c r="G42" s="9" t="str">
        <f t="shared" si="5"/>
        <v/>
      </c>
      <c r="H42" s="9" t="str">
        <f t="shared" si="5"/>
        <v/>
      </c>
      <c r="I42" s="9" t="str">
        <f t="shared" si="5"/>
        <v/>
      </c>
      <c r="J42" s="9" t="str">
        <f t="shared" si="5"/>
        <v/>
      </c>
      <c r="K42" s="9" t="str">
        <f t="shared" si="5"/>
        <v/>
      </c>
      <c r="L42" s="9" t="str">
        <f t="shared" si="5"/>
        <v/>
      </c>
      <c r="M42" s="9" t="str">
        <f t="shared" si="5"/>
        <v/>
      </c>
      <c r="N42" s="9" t="str">
        <f t="shared" si="5"/>
        <v/>
      </c>
      <c r="O42" s="9" t="str">
        <f t="shared" si="5"/>
        <v/>
      </c>
      <c r="P42" s="9" t="str">
        <f t="shared" si="5"/>
        <v/>
      </c>
      <c r="Q42" s="9" t="str">
        <f t="shared" si="5"/>
        <v/>
      </c>
      <c r="R42" s="9" t="str">
        <f t="shared" si="5"/>
        <v/>
      </c>
      <c r="S42" s="9" t="str">
        <f t="shared" si="5"/>
        <v/>
      </c>
      <c r="T42" s="9" t="str">
        <f t="shared" si="5"/>
        <v/>
      </c>
      <c r="U42" s="9" t="str">
        <f t="shared" si="5"/>
        <v/>
      </c>
      <c r="V42" s="9" t="str">
        <f t="shared" si="5"/>
        <v/>
      </c>
      <c r="W42" s="9" t="str">
        <f t="shared" si="5"/>
        <v/>
      </c>
      <c r="X42" s="9" t="str">
        <f t="shared" si="5"/>
        <v/>
      </c>
      <c r="Y42" s="9" t="str">
        <f t="shared" si="5"/>
        <v/>
      </c>
      <c r="Z42" s="9" t="str">
        <f t="shared" si="5"/>
        <v/>
      </c>
      <c r="AA42" s="9" t="str">
        <f t="shared" si="5"/>
        <v/>
      </c>
      <c r="AB42" s="9" t="str">
        <f t="shared" si="5"/>
        <v/>
      </c>
      <c r="AC42" s="9" t="str">
        <f t="shared" si="5"/>
        <v/>
      </c>
      <c r="AD42" s="9" t="str">
        <f t="shared" si="5"/>
        <v/>
      </c>
      <c r="AE42" s="9" t="str">
        <f t="shared" si="5"/>
        <v/>
      </c>
      <c r="AF42" s="9" t="str">
        <f t="shared" si="5"/>
        <v/>
      </c>
      <c r="AG42" s="9" t="str">
        <f t="shared" si="5"/>
        <v/>
      </c>
      <c r="AH42" s="9" t="str">
        <f t="shared" si="5"/>
        <v/>
      </c>
      <c r="AI42" s="9" t="str">
        <f t="shared" si="5"/>
        <v/>
      </c>
      <c r="AJ42" s="9" t="str">
        <f t="shared" si="5"/>
        <v/>
      </c>
      <c r="AK42" s="9" t="str">
        <f t="shared" si="5"/>
        <v/>
      </c>
      <c r="AL42" s="9" t="str">
        <f t="shared" si="5"/>
        <v/>
      </c>
      <c r="AM42" s="9" t="str">
        <f t="shared" si="5"/>
        <v/>
      </c>
      <c r="AN42" s="9" t="str">
        <f t="shared" si="5"/>
        <v/>
      </c>
      <c r="AO42" s="9" t="str">
        <f t="shared" si="5"/>
        <v/>
      </c>
      <c r="AP42" s="9" t="str">
        <f t="shared" si="5"/>
        <v/>
      </c>
      <c r="AQ42" s="9" t="str">
        <f t="shared" si="5"/>
        <v/>
      </c>
      <c r="AR42" s="9" t="str">
        <f t="shared" si="5"/>
        <v/>
      </c>
      <c r="AS42" s="9" t="str">
        <f t="shared" si="5"/>
        <v/>
      </c>
      <c r="AT42" s="9" t="str">
        <f t="shared" si="5"/>
        <v/>
      </c>
      <c r="AU42" s="9" t="str">
        <f t="shared" si="5"/>
        <v/>
      </c>
      <c r="AV42" s="9" t="str">
        <f t="shared" si="5"/>
        <v/>
      </c>
      <c r="AW42" s="9" t="str">
        <f t="shared" si="5"/>
        <v/>
      </c>
      <c r="AX42" s="9" t="str">
        <f t="shared" si="5"/>
        <v/>
      </c>
      <c r="AY42" s="9" t="str">
        <f t="shared" si="5"/>
        <v/>
      </c>
      <c r="AZ42" s="9" t="str">
        <f t="shared" si="5"/>
        <v/>
      </c>
      <c r="BA42" s="9" t="str">
        <f t="shared" si="5"/>
        <v/>
      </c>
      <c r="BB42" s="9" t="str">
        <f t="shared" si="5"/>
        <v/>
      </c>
      <c r="BC42" s="9" t="str">
        <f t="shared" si="5"/>
        <v/>
      </c>
      <c r="BD42" s="9" t="str">
        <f t="shared" si="5"/>
        <v/>
      </c>
      <c r="BE42" s="9" t="str">
        <f t="shared" si="5"/>
        <v/>
      </c>
      <c r="BF42" s="9" t="str">
        <f t="shared" si="5"/>
        <v/>
      </c>
    </row>
    <row r="43" spans="1:59" s="16" customFormat="1" ht="16.5" customHeight="1" x14ac:dyDescent="0.15">
      <c r="A43" s="17" t="s">
        <v>36</v>
      </c>
      <c r="B43" s="17"/>
      <c r="C43" s="20" t="str">
        <f>IFERROR(IF(C42="○",C41*5000,""),"")</f>
        <v/>
      </c>
      <c r="D43" s="20" t="str">
        <f t="shared" ref="D43:BF43" si="6">IFERROR(IF(D42="○",D41*5000,""),"")</f>
        <v/>
      </c>
      <c r="E43" s="20" t="str">
        <f t="shared" si="6"/>
        <v/>
      </c>
      <c r="F43" s="20" t="str">
        <f t="shared" si="6"/>
        <v/>
      </c>
      <c r="G43" s="20" t="str">
        <f t="shared" si="6"/>
        <v/>
      </c>
      <c r="H43" s="20" t="str">
        <f t="shared" si="6"/>
        <v/>
      </c>
      <c r="I43" s="20" t="str">
        <f t="shared" si="6"/>
        <v/>
      </c>
      <c r="J43" s="20" t="str">
        <f t="shared" si="6"/>
        <v/>
      </c>
      <c r="K43" s="20" t="str">
        <f t="shared" si="6"/>
        <v/>
      </c>
      <c r="L43" s="20" t="str">
        <f t="shared" si="6"/>
        <v/>
      </c>
      <c r="M43" s="20" t="str">
        <f t="shared" si="6"/>
        <v/>
      </c>
      <c r="N43" s="20" t="str">
        <f t="shared" si="6"/>
        <v/>
      </c>
      <c r="O43" s="20" t="str">
        <f t="shared" si="6"/>
        <v/>
      </c>
      <c r="P43" s="20" t="str">
        <f t="shared" si="6"/>
        <v/>
      </c>
      <c r="Q43" s="20" t="str">
        <f t="shared" si="6"/>
        <v/>
      </c>
      <c r="R43" s="20" t="str">
        <f t="shared" si="6"/>
        <v/>
      </c>
      <c r="S43" s="20" t="str">
        <f t="shared" si="6"/>
        <v/>
      </c>
      <c r="T43" s="20" t="str">
        <f t="shared" si="6"/>
        <v/>
      </c>
      <c r="U43" s="20" t="str">
        <f t="shared" si="6"/>
        <v/>
      </c>
      <c r="V43" s="20" t="str">
        <f t="shared" si="6"/>
        <v/>
      </c>
      <c r="W43" s="20" t="str">
        <f t="shared" si="6"/>
        <v/>
      </c>
      <c r="X43" s="20" t="str">
        <f t="shared" si="6"/>
        <v/>
      </c>
      <c r="Y43" s="20" t="str">
        <f t="shared" si="6"/>
        <v/>
      </c>
      <c r="Z43" s="20" t="str">
        <f t="shared" si="6"/>
        <v/>
      </c>
      <c r="AA43" s="20" t="str">
        <f t="shared" si="6"/>
        <v/>
      </c>
      <c r="AB43" s="20" t="str">
        <f t="shared" si="6"/>
        <v/>
      </c>
      <c r="AC43" s="20" t="str">
        <f t="shared" si="6"/>
        <v/>
      </c>
      <c r="AD43" s="20" t="str">
        <f t="shared" si="6"/>
        <v/>
      </c>
      <c r="AE43" s="20" t="str">
        <f t="shared" si="6"/>
        <v/>
      </c>
      <c r="AF43" s="20" t="str">
        <f t="shared" si="6"/>
        <v/>
      </c>
      <c r="AG43" s="20" t="str">
        <f t="shared" si="6"/>
        <v/>
      </c>
      <c r="AH43" s="20" t="str">
        <f t="shared" si="6"/>
        <v/>
      </c>
      <c r="AI43" s="20" t="str">
        <f t="shared" si="6"/>
        <v/>
      </c>
      <c r="AJ43" s="20" t="str">
        <f t="shared" si="6"/>
        <v/>
      </c>
      <c r="AK43" s="20" t="str">
        <f t="shared" si="6"/>
        <v/>
      </c>
      <c r="AL43" s="20" t="str">
        <f t="shared" si="6"/>
        <v/>
      </c>
      <c r="AM43" s="20" t="str">
        <f t="shared" si="6"/>
        <v/>
      </c>
      <c r="AN43" s="20" t="str">
        <f t="shared" si="6"/>
        <v/>
      </c>
      <c r="AO43" s="20" t="str">
        <f t="shared" si="6"/>
        <v/>
      </c>
      <c r="AP43" s="20" t="str">
        <f t="shared" si="6"/>
        <v/>
      </c>
      <c r="AQ43" s="20" t="str">
        <f t="shared" si="6"/>
        <v/>
      </c>
      <c r="AR43" s="20" t="str">
        <f t="shared" si="6"/>
        <v/>
      </c>
      <c r="AS43" s="20" t="str">
        <f t="shared" si="6"/>
        <v/>
      </c>
      <c r="AT43" s="20" t="str">
        <f t="shared" si="6"/>
        <v/>
      </c>
      <c r="AU43" s="20" t="str">
        <f t="shared" si="6"/>
        <v/>
      </c>
      <c r="AV43" s="20" t="str">
        <f t="shared" si="6"/>
        <v/>
      </c>
      <c r="AW43" s="20" t="str">
        <f t="shared" si="6"/>
        <v/>
      </c>
      <c r="AX43" s="20" t="str">
        <f t="shared" si="6"/>
        <v/>
      </c>
      <c r="AY43" s="20" t="str">
        <f t="shared" si="6"/>
        <v/>
      </c>
      <c r="AZ43" s="20" t="str">
        <f t="shared" si="6"/>
        <v/>
      </c>
      <c r="BA43" s="20" t="str">
        <f t="shared" si="6"/>
        <v/>
      </c>
      <c r="BB43" s="20" t="str">
        <f t="shared" si="6"/>
        <v/>
      </c>
      <c r="BC43" s="20" t="str">
        <f t="shared" si="6"/>
        <v/>
      </c>
      <c r="BD43" s="20" t="str">
        <f t="shared" si="6"/>
        <v/>
      </c>
      <c r="BE43" s="20" t="str">
        <f t="shared" si="6"/>
        <v/>
      </c>
      <c r="BF43" s="20" t="str">
        <f t="shared" si="6"/>
        <v/>
      </c>
      <c r="BG43" s="21"/>
    </row>
    <row r="44" spans="1:59" ht="16.5" customHeight="1" x14ac:dyDescent="0.15"/>
    <row r="45" spans="1:59" ht="16.5" customHeight="1" x14ac:dyDescent="0.15"/>
    <row r="46" spans="1:59" ht="16.5" customHeight="1" x14ac:dyDescent="0.15"/>
    <row r="47" spans="1:59" ht="16.5" customHeight="1" x14ac:dyDescent="0.15"/>
    <row r="48" spans="1:59" ht="16.5" customHeight="1" x14ac:dyDescent="0.15"/>
  </sheetData>
  <mergeCells count="19">
    <mergeCell ref="O4:P4"/>
    <mergeCell ref="A6:A7"/>
    <mergeCell ref="C6:BF6"/>
    <mergeCell ref="BG6:BG7"/>
    <mergeCell ref="U2:V2"/>
    <mergeCell ref="A3:C3"/>
    <mergeCell ref="D3:G3"/>
    <mergeCell ref="I3:J3"/>
    <mergeCell ref="L3:N3"/>
    <mergeCell ref="O3:P3"/>
    <mergeCell ref="A2:C2"/>
    <mergeCell ref="D2:G2"/>
    <mergeCell ref="I2:J2"/>
    <mergeCell ref="L2:N2"/>
    <mergeCell ref="O2:P2"/>
    <mergeCell ref="R2:T2"/>
    <mergeCell ref="R3:T3"/>
    <mergeCell ref="U3:V3"/>
    <mergeCell ref="L4:N4"/>
  </mergeCells>
  <phoneticPr fontId="1"/>
  <conditionalFormatting sqref="C8:BF37">
    <cfRule type="cellIs" dxfId="9" priority="2" operator="equal">
      <formula>"開始"</formula>
    </cfRule>
  </conditionalFormatting>
  <conditionalFormatting sqref="B8:B37">
    <cfRule type="cellIs" dxfId="8" priority="1" operator="equal">
      <formula>"×"</formula>
    </cfRule>
  </conditionalFormatting>
  <dataValidations count="2">
    <dataValidation type="list" allowBlank="1" showInputMessage="1" showErrorMessage="1" sqref="C8:BF37" xr:uid="{9491CEA5-0958-48AB-8400-85C92DCECE4B}">
      <formula1>$BI$7:$BI$12</formula1>
    </dataValidation>
    <dataValidation type="list" allowBlank="1" showInputMessage="1" showErrorMessage="1" sqref="B8:B37" xr:uid="{AB242593-4DDD-4B69-B309-84FEDE5262C4}">
      <formula1>$BI$15:$BI$17</formula1>
    </dataValidation>
  </dataValidations>
  <pageMargins left="0.70866141732283472" right="0.70866141732283472" top="0.74803149606299213" bottom="0.35433070866141736" header="0.31496062992125984" footer="0.31496062992125984"/>
  <pageSetup paperSize="9" scale="6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D842A76-5B3A-4E19-9819-490ADC1E2D15}">
          <x14:formula1>
            <xm:f>リスト!$A$2:$A$16</xm:f>
          </x14:formula1>
          <xm:sqref>D3:G3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01F76-7276-4F8D-94AB-6482EC278CC7}">
  <dimension ref="A1:BJ68"/>
  <sheetViews>
    <sheetView zoomScale="90" zoomScaleNormal="90" workbookViewId="0">
      <selection activeCell="P10" sqref="P10"/>
    </sheetView>
  </sheetViews>
  <sheetFormatPr defaultColWidth="9" defaultRowHeight="13.5" x14ac:dyDescent="0.15"/>
  <cols>
    <col min="1" max="1" width="6.875" style="1" customWidth="1"/>
    <col min="2" max="26" width="8.125" style="1" customWidth="1"/>
    <col min="27" max="58" width="8.125" style="1" hidden="1" customWidth="1"/>
    <col min="59" max="59" width="11.625" style="1" bestFit="1" customWidth="1"/>
    <col min="60" max="61" width="9" style="1"/>
    <col min="62" max="62" width="56" style="1" customWidth="1"/>
    <col min="63" max="16384" width="9" style="1"/>
  </cols>
  <sheetData>
    <row r="1" spans="1:62" ht="16.5" customHeight="1" x14ac:dyDescent="0.15">
      <c r="A1" s="36" t="s">
        <v>56</v>
      </c>
    </row>
    <row r="2" spans="1:62" ht="16.5" customHeight="1" x14ac:dyDescent="0.15">
      <c r="A2" s="44" t="s">
        <v>9</v>
      </c>
      <c r="B2" s="44"/>
      <c r="C2" s="44"/>
      <c r="D2" s="61" t="s">
        <v>29</v>
      </c>
      <c r="E2" s="62"/>
      <c r="F2" s="62"/>
      <c r="G2" s="63"/>
      <c r="H2" s="4" t="s">
        <v>11</v>
      </c>
      <c r="I2" s="52">
        <v>50</v>
      </c>
      <c r="J2" s="52"/>
      <c r="L2" s="47" t="s">
        <v>12</v>
      </c>
      <c r="M2" s="48"/>
      <c r="N2" s="49"/>
      <c r="O2" s="43">
        <f>SUM(BG58*5000)</f>
        <v>585000</v>
      </c>
      <c r="P2" s="43"/>
      <c r="R2" s="47" t="s">
        <v>38</v>
      </c>
      <c r="S2" s="48"/>
      <c r="T2" s="49"/>
      <c r="U2" s="43">
        <f>SUM(C63:BF63)</f>
        <v>355000</v>
      </c>
      <c r="V2" s="43"/>
    </row>
    <row r="3" spans="1:62" ht="16.5" customHeight="1" x14ac:dyDescent="0.15">
      <c r="A3" s="44" t="s">
        <v>10</v>
      </c>
      <c r="B3" s="44"/>
      <c r="C3" s="44"/>
      <c r="D3" s="58" t="s">
        <v>41</v>
      </c>
      <c r="E3" s="59"/>
      <c r="F3" s="59"/>
      <c r="G3" s="60"/>
      <c r="H3" s="11" t="s">
        <v>53</v>
      </c>
      <c r="I3" s="46">
        <f>I2*VLOOKUP(D3,基準単価,2,FALSE)*1000</f>
        <v>1900000</v>
      </c>
      <c r="J3" s="46"/>
      <c r="L3" s="47" t="s">
        <v>44</v>
      </c>
      <c r="M3" s="48"/>
      <c r="N3" s="49"/>
      <c r="O3" s="50">
        <f>SUM(BG8:BG57)</f>
        <v>117</v>
      </c>
      <c r="P3" s="50"/>
      <c r="R3" s="47" t="s">
        <v>45</v>
      </c>
      <c r="S3" s="48"/>
      <c r="T3" s="49"/>
      <c r="U3" s="50">
        <f>U2/5000</f>
        <v>71</v>
      </c>
      <c r="V3" s="50"/>
    </row>
    <row r="4" spans="1:62" ht="16.5" customHeight="1" x14ac:dyDescent="0.15">
      <c r="L4" s="47" t="s">
        <v>32</v>
      </c>
      <c r="M4" s="48"/>
      <c r="N4" s="49"/>
      <c r="O4" s="53">
        <f>COUNTIF(BG8:BG57,"&gt;0")</f>
        <v>15</v>
      </c>
      <c r="P4" s="53"/>
      <c r="R4" s="1" t="s">
        <v>54</v>
      </c>
      <c r="V4" s="18"/>
    </row>
    <row r="5" spans="1:62" ht="5.0999999999999996" customHeight="1" x14ac:dyDescent="0.15"/>
    <row r="6" spans="1:62" ht="16.5" customHeight="1" thickBot="1" x14ac:dyDescent="0.2">
      <c r="A6" s="54" t="s">
        <v>7</v>
      </c>
      <c r="B6" s="32"/>
      <c r="C6" s="56" t="s">
        <v>0</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7"/>
      <c r="BG6" s="41" t="s">
        <v>33</v>
      </c>
      <c r="BI6" s="3" t="s">
        <v>3</v>
      </c>
      <c r="BJ6" s="3" t="s">
        <v>4</v>
      </c>
    </row>
    <row r="7" spans="1:62" ht="16.5" customHeight="1" thickBot="1" x14ac:dyDescent="0.2">
      <c r="A7" s="55"/>
      <c r="B7" s="33" t="s">
        <v>46</v>
      </c>
      <c r="C7" s="28">
        <v>45200</v>
      </c>
      <c r="D7" s="22">
        <f>C7+1</f>
        <v>45201</v>
      </c>
      <c r="E7" s="23">
        <f t="shared" ref="E7:BF7" si="0">D7+1</f>
        <v>45202</v>
      </c>
      <c r="F7" s="23">
        <f t="shared" si="0"/>
        <v>45203</v>
      </c>
      <c r="G7" s="23">
        <f t="shared" si="0"/>
        <v>45204</v>
      </c>
      <c r="H7" s="23">
        <f t="shared" si="0"/>
        <v>45205</v>
      </c>
      <c r="I7" s="23">
        <f t="shared" si="0"/>
        <v>45206</v>
      </c>
      <c r="J7" s="23">
        <f t="shared" si="0"/>
        <v>45207</v>
      </c>
      <c r="K7" s="23">
        <f t="shared" si="0"/>
        <v>45208</v>
      </c>
      <c r="L7" s="23">
        <f t="shared" si="0"/>
        <v>45209</v>
      </c>
      <c r="M7" s="23">
        <f t="shared" si="0"/>
        <v>45210</v>
      </c>
      <c r="N7" s="23">
        <f t="shared" si="0"/>
        <v>45211</v>
      </c>
      <c r="O7" s="23">
        <f t="shared" si="0"/>
        <v>45212</v>
      </c>
      <c r="P7" s="23">
        <f t="shared" si="0"/>
        <v>45213</v>
      </c>
      <c r="Q7" s="23">
        <f t="shared" si="0"/>
        <v>45214</v>
      </c>
      <c r="R7" s="23">
        <f t="shared" si="0"/>
        <v>45215</v>
      </c>
      <c r="S7" s="23">
        <f t="shared" si="0"/>
        <v>45216</v>
      </c>
      <c r="T7" s="23">
        <f t="shared" si="0"/>
        <v>45217</v>
      </c>
      <c r="U7" s="23">
        <f t="shared" si="0"/>
        <v>45218</v>
      </c>
      <c r="V7" s="23">
        <f t="shared" si="0"/>
        <v>45219</v>
      </c>
      <c r="W7" s="23">
        <f t="shared" si="0"/>
        <v>45220</v>
      </c>
      <c r="X7" s="23">
        <f t="shared" si="0"/>
        <v>45221</v>
      </c>
      <c r="Y7" s="23">
        <f t="shared" si="0"/>
        <v>45222</v>
      </c>
      <c r="Z7" s="23">
        <f t="shared" si="0"/>
        <v>45223</v>
      </c>
      <c r="AA7" s="23">
        <f t="shared" si="0"/>
        <v>45224</v>
      </c>
      <c r="AB7" s="2">
        <f t="shared" si="0"/>
        <v>45225</v>
      </c>
      <c r="AC7" s="2">
        <f t="shared" si="0"/>
        <v>45226</v>
      </c>
      <c r="AD7" s="2">
        <f t="shared" si="0"/>
        <v>45227</v>
      </c>
      <c r="AE7" s="2">
        <f t="shared" si="0"/>
        <v>45228</v>
      </c>
      <c r="AF7" s="2">
        <f t="shared" si="0"/>
        <v>45229</v>
      </c>
      <c r="AG7" s="2">
        <f t="shared" si="0"/>
        <v>45230</v>
      </c>
      <c r="AH7" s="2">
        <f t="shared" si="0"/>
        <v>45231</v>
      </c>
      <c r="AI7" s="2">
        <f t="shared" si="0"/>
        <v>45232</v>
      </c>
      <c r="AJ7" s="2">
        <f t="shared" si="0"/>
        <v>45233</v>
      </c>
      <c r="AK7" s="2">
        <f t="shared" si="0"/>
        <v>45234</v>
      </c>
      <c r="AL7" s="2">
        <f t="shared" si="0"/>
        <v>45235</v>
      </c>
      <c r="AM7" s="2">
        <f t="shared" si="0"/>
        <v>45236</v>
      </c>
      <c r="AN7" s="2">
        <f t="shared" si="0"/>
        <v>45237</v>
      </c>
      <c r="AO7" s="2">
        <f t="shared" si="0"/>
        <v>45238</v>
      </c>
      <c r="AP7" s="2">
        <f t="shared" si="0"/>
        <v>45239</v>
      </c>
      <c r="AQ7" s="2">
        <f t="shared" si="0"/>
        <v>45240</v>
      </c>
      <c r="AR7" s="2">
        <f t="shared" si="0"/>
        <v>45241</v>
      </c>
      <c r="AS7" s="2">
        <f t="shared" si="0"/>
        <v>45242</v>
      </c>
      <c r="AT7" s="2">
        <f t="shared" si="0"/>
        <v>45243</v>
      </c>
      <c r="AU7" s="2">
        <f t="shared" si="0"/>
        <v>45244</v>
      </c>
      <c r="AV7" s="2">
        <f t="shared" si="0"/>
        <v>45245</v>
      </c>
      <c r="AW7" s="2">
        <f t="shared" si="0"/>
        <v>45246</v>
      </c>
      <c r="AX7" s="2">
        <f t="shared" si="0"/>
        <v>45247</v>
      </c>
      <c r="AY7" s="2">
        <f t="shared" si="0"/>
        <v>45248</v>
      </c>
      <c r="AZ7" s="2">
        <f t="shared" si="0"/>
        <v>45249</v>
      </c>
      <c r="BA7" s="2">
        <f t="shared" si="0"/>
        <v>45250</v>
      </c>
      <c r="BB7" s="2">
        <f t="shared" si="0"/>
        <v>45251</v>
      </c>
      <c r="BC7" s="2">
        <f t="shared" si="0"/>
        <v>45252</v>
      </c>
      <c r="BD7" s="2">
        <f t="shared" si="0"/>
        <v>45253</v>
      </c>
      <c r="BE7" s="2">
        <f t="shared" si="0"/>
        <v>45254</v>
      </c>
      <c r="BF7" s="2">
        <f t="shared" si="0"/>
        <v>45255</v>
      </c>
      <c r="BG7" s="42"/>
      <c r="BI7" s="3"/>
      <c r="BJ7" s="3"/>
    </row>
    <row r="8" spans="1:62" ht="16.5" customHeight="1" x14ac:dyDescent="0.15">
      <c r="A8" s="35">
        <v>1</v>
      </c>
      <c r="B8" s="13" t="s">
        <v>25</v>
      </c>
      <c r="C8" s="12" t="s">
        <v>26</v>
      </c>
      <c r="D8" s="13" t="s">
        <v>25</v>
      </c>
      <c r="E8" s="13" t="s">
        <v>25</v>
      </c>
      <c r="F8" s="13" t="s">
        <v>25</v>
      </c>
      <c r="G8" s="13" t="s">
        <v>25</v>
      </c>
      <c r="H8" s="13" t="s">
        <v>25</v>
      </c>
      <c r="I8" s="13" t="s">
        <v>25</v>
      </c>
      <c r="J8" s="13" t="s">
        <v>25</v>
      </c>
      <c r="K8" s="13" t="s">
        <v>25</v>
      </c>
      <c r="L8" s="13" t="s">
        <v>25</v>
      </c>
      <c r="M8" s="13" t="s">
        <v>6</v>
      </c>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5">
        <f>IF(COUNTA(C8:BF8)-1&lt;0,"",IF(COUNTA(C8:BF8)-1&gt;15,15,(COUNTA(C8:BF8)-1)))</f>
        <v>10</v>
      </c>
      <c r="BI8" s="3" t="s">
        <v>26</v>
      </c>
      <c r="BJ8" s="3" t="s">
        <v>27</v>
      </c>
    </row>
    <row r="9" spans="1:62" ht="16.5" customHeight="1" x14ac:dyDescent="0.15">
      <c r="A9" s="34">
        <v>2</v>
      </c>
      <c r="B9" s="12" t="s">
        <v>25</v>
      </c>
      <c r="C9" s="12"/>
      <c r="D9" s="13" t="s">
        <v>26</v>
      </c>
      <c r="E9" s="13" t="s">
        <v>2</v>
      </c>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5">
        <f t="shared" ref="BG9:BG11" si="1">IF(COUNTA(C9:BF9)-1&lt;0,"",IF(COUNTA(C9:BF9)-1&gt;15,15,(COUNTA(C9:BF9)-1)))</f>
        <v>1</v>
      </c>
      <c r="BI9" s="3" t="s">
        <v>1</v>
      </c>
      <c r="BJ9" s="3" t="s">
        <v>5</v>
      </c>
    </row>
    <row r="10" spans="1:62" ht="16.5" customHeight="1" x14ac:dyDescent="0.15">
      <c r="A10" s="34">
        <v>3</v>
      </c>
      <c r="B10" s="12" t="s">
        <v>25</v>
      </c>
      <c r="C10" s="12"/>
      <c r="D10" s="13"/>
      <c r="E10" s="13"/>
      <c r="F10" s="13" t="s">
        <v>26</v>
      </c>
      <c r="G10" s="13" t="s">
        <v>25</v>
      </c>
      <c r="H10" s="13" t="s">
        <v>25</v>
      </c>
      <c r="I10" s="13" t="s">
        <v>25</v>
      </c>
      <c r="J10" s="13" t="s">
        <v>25</v>
      </c>
      <c r="K10" s="13" t="s">
        <v>25</v>
      </c>
      <c r="L10" s="13" t="s">
        <v>25</v>
      </c>
      <c r="M10" s="13" t="s">
        <v>25</v>
      </c>
      <c r="N10" s="13" t="s">
        <v>25</v>
      </c>
      <c r="O10" s="13" t="s">
        <v>25</v>
      </c>
      <c r="P10" s="13" t="s">
        <v>6</v>
      </c>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5">
        <f t="shared" si="1"/>
        <v>10</v>
      </c>
      <c r="BI10" s="3" t="s">
        <v>2</v>
      </c>
      <c r="BJ10" s="3" t="s">
        <v>28</v>
      </c>
    </row>
    <row r="11" spans="1:62" ht="16.5" customHeight="1" x14ac:dyDescent="0.15">
      <c r="A11" s="34">
        <v>4</v>
      </c>
      <c r="B11" s="12" t="s">
        <v>25</v>
      </c>
      <c r="C11" s="12"/>
      <c r="D11" s="13"/>
      <c r="E11" s="13"/>
      <c r="F11" s="13" t="s">
        <v>26</v>
      </c>
      <c r="G11" s="13" t="s">
        <v>25</v>
      </c>
      <c r="H11" s="13" t="s">
        <v>25</v>
      </c>
      <c r="I11" s="13" t="s">
        <v>25</v>
      </c>
      <c r="J11" s="13" t="s">
        <v>2</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5">
        <f t="shared" si="1"/>
        <v>4</v>
      </c>
      <c r="BI11" s="3" t="s">
        <v>6</v>
      </c>
      <c r="BJ11" s="3" t="s">
        <v>40</v>
      </c>
    </row>
    <row r="12" spans="1:62" ht="16.5" customHeight="1" x14ac:dyDescent="0.15">
      <c r="A12" s="34">
        <v>5</v>
      </c>
      <c r="B12" s="12" t="s">
        <v>25</v>
      </c>
      <c r="C12" s="12"/>
      <c r="D12" s="13"/>
      <c r="E12" s="13"/>
      <c r="F12" s="13" t="s">
        <v>26</v>
      </c>
      <c r="G12" s="13" t="s">
        <v>25</v>
      </c>
      <c r="H12" s="13" t="s">
        <v>25</v>
      </c>
      <c r="I12" s="13" t="s">
        <v>25</v>
      </c>
      <c r="J12" s="13" t="s">
        <v>25</v>
      </c>
      <c r="K12" s="13" t="s">
        <v>25</v>
      </c>
      <c r="L12" s="13" t="s">
        <v>25</v>
      </c>
      <c r="M12" s="13" t="s">
        <v>25</v>
      </c>
      <c r="N12" s="13" t="s">
        <v>25</v>
      </c>
      <c r="O12" s="13" t="s">
        <v>25</v>
      </c>
      <c r="P12" s="13" t="s">
        <v>25</v>
      </c>
      <c r="Q12" s="13" t="s">
        <v>25</v>
      </c>
      <c r="R12" s="13" t="s">
        <v>25</v>
      </c>
      <c r="S12" s="13" t="s">
        <v>25</v>
      </c>
      <c r="T12" s="13" t="s">
        <v>25</v>
      </c>
      <c r="U12" s="13" t="s">
        <v>6</v>
      </c>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5">
        <f>IF(COUNTA(C12:BF12)-1&lt;0,"",IF(COUNTA(C12:BF12)-1&gt;15,15,(COUNTA(C12:BF12)-1)))</f>
        <v>15</v>
      </c>
      <c r="BI12" s="3"/>
      <c r="BJ12" s="3"/>
    </row>
    <row r="13" spans="1:62" ht="16.5" customHeight="1" x14ac:dyDescent="0.15">
      <c r="A13" s="34">
        <v>6</v>
      </c>
      <c r="B13" s="12" t="s">
        <v>25</v>
      </c>
      <c r="C13" s="12"/>
      <c r="D13" s="13"/>
      <c r="E13" s="13"/>
      <c r="F13" s="13"/>
      <c r="G13" s="13" t="s">
        <v>26</v>
      </c>
      <c r="H13" s="13" t="s">
        <v>2</v>
      </c>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5">
        <f t="shared" ref="BG13:BG57" si="2">IF(COUNTA(C13:BF13)-1&lt;0,"",IF(COUNTA(C13:BF13)-1&gt;15,15,(COUNTA(C13:BF13)-1)))</f>
        <v>1</v>
      </c>
    </row>
    <row r="14" spans="1:62" ht="16.5" customHeight="1" x14ac:dyDescent="0.15">
      <c r="A14" s="34">
        <v>7</v>
      </c>
      <c r="B14" s="12" t="s">
        <v>52</v>
      </c>
      <c r="C14" s="12"/>
      <c r="D14" s="13"/>
      <c r="E14" s="13"/>
      <c r="F14" s="13"/>
      <c r="G14" s="13"/>
      <c r="H14" s="13" t="s">
        <v>26</v>
      </c>
      <c r="I14" s="13" t="s">
        <v>25</v>
      </c>
      <c r="J14" s="13" t="s">
        <v>25</v>
      </c>
      <c r="K14" s="13" t="s">
        <v>25</v>
      </c>
      <c r="L14" s="13" t="s">
        <v>25</v>
      </c>
      <c r="M14" s="13" t="s">
        <v>25</v>
      </c>
      <c r="N14" s="13" t="s">
        <v>25</v>
      </c>
      <c r="O14" s="13" t="s">
        <v>6</v>
      </c>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5">
        <f t="shared" si="2"/>
        <v>7</v>
      </c>
    </row>
    <row r="15" spans="1:62" ht="16.5" customHeight="1" x14ac:dyDescent="0.15">
      <c r="A15" s="34">
        <v>8</v>
      </c>
      <c r="B15" s="12" t="s">
        <v>52</v>
      </c>
      <c r="C15" s="12"/>
      <c r="D15" s="13"/>
      <c r="E15" s="13"/>
      <c r="F15" s="13"/>
      <c r="G15" s="13"/>
      <c r="H15" s="13" t="s">
        <v>26</v>
      </c>
      <c r="I15" s="13" t="s">
        <v>25</v>
      </c>
      <c r="J15" s="13" t="s">
        <v>25</v>
      </c>
      <c r="K15" s="13" t="s">
        <v>25</v>
      </c>
      <c r="L15" s="13" t="s">
        <v>25</v>
      </c>
      <c r="M15" s="13" t="s">
        <v>25</v>
      </c>
      <c r="N15" s="13" t="s">
        <v>25</v>
      </c>
      <c r="O15" s="13" t="s">
        <v>6</v>
      </c>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5">
        <f t="shared" si="2"/>
        <v>7</v>
      </c>
    </row>
    <row r="16" spans="1:62" ht="16.5" customHeight="1" x14ac:dyDescent="0.15">
      <c r="A16" s="34">
        <v>9</v>
      </c>
      <c r="B16" s="12" t="s">
        <v>52</v>
      </c>
      <c r="C16" s="12"/>
      <c r="D16" s="13"/>
      <c r="E16" s="13"/>
      <c r="F16" s="13"/>
      <c r="G16" s="13"/>
      <c r="H16" s="13" t="s">
        <v>26</v>
      </c>
      <c r="I16" s="13" t="s">
        <v>25</v>
      </c>
      <c r="J16" s="13" t="s">
        <v>25</v>
      </c>
      <c r="K16" s="13" t="s">
        <v>25</v>
      </c>
      <c r="L16" s="13" t="s">
        <v>25</v>
      </c>
      <c r="M16" s="13" t="s">
        <v>25</v>
      </c>
      <c r="N16" s="13" t="s">
        <v>25</v>
      </c>
      <c r="O16" s="13" t="s">
        <v>6</v>
      </c>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5">
        <f t="shared" si="2"/>
        <v>7</v>
      </c>
      <c r="BI16" s="3" t="s">
        <v>1</v>
      </c>
      <c r="BJ16" s="3" t="s">
        <v>49</v>
      </c>
    </row>
    <row r="17" spans="1:62" ht="16.5" customHeight="1" x14ac:dyDescent="0.15">
      <c r="A17" s="34">
        <v>10</v>
      </c>
      <c r="B17" s="14" t="s">
        <v>52</v>
      </c>
      <c r="C17" s="14"/>
      <c r="D17" s="13"/>
      <c r="E17" s="13"/>
      <c r="F17" s="13"/>
      <c r="G17" s="13"/>
      <c r="H17" s="13"/>
      <c r="I17" s="13" t="s">
        <v>26</v>
      </c>
      <c r="J17" s="13" t="s">
        <v>25</v>
      </c>
      <c r="K17" s="13" t="s">
        <v>25</v>
      </c>
      <c r="L17" s="13" t="s">
        <v>25</v>
      </c>
      <c r="M17" s="13" t="s">
        <v>25</v>
      </c>
      <c r="N17" s="13" t="s">
        <v>25</v>
      </c>
      <c r="O17" s="13" t="s">
        <v>25</v>
      </c>
      <c r="P17" s="13" t="s">
        <v>6</v>
      </c>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5">
        <f t="shared" si="2"/>
        <v>7</v>
      </c>
      <c r="BI17" s="3" t="s">
        <v>48</v>
      </c>
      <c r="BJ17" s="3" t="s">
        <v>50</v>
      </c>
    </row>
    <row r="18" spans="1:62" ht="16.5" customHeight="1" x14ac:dyDescent="0.15">
      <c r="A18" s="34">
        <v>11</v>
      </c>
      <c r="B18" s="14" t="s">
        <v>25</v>
      </c>
      <c r="C18" s="12"/>
      <c r="D18" s="13"/>
      <c r="E18" s="13"/>
      <c r="F18" s="13"/>
      <c r="G18" s="13"/>
      <c r="H18" s="12"/>
      <c r="I18" s="12" t="s">
        <v>26</v>
      </c>
      <c r="J18" s="13" t="s">
        <v>25</v>
      </c>
      <c r="K18" s="13" t="s">
        <v>25</v>
      </c>
      <c r="L18" s="13" t="s">
        <v>25</v>
      </c>
      <c r="M18" s="13" t="s">
        <v>25</v>
      </c>
      <c r="N18" s="13" t="s">
        <v>25</v>
      </c>
      <c r="O18" s="13" t="s">
        <v>25</v>
      </c>
      <c r="P18" s="13" t="s">
        <v>25</v>
      </c>
      <c r="Q18" s="13" t="s">
        <v>25</v>
      </c>
      <c r="R18" s="13" t="s">
        <v>6</v>
      </c>
      <c r="S18" s="12"/>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5">
        <f t="shared" si="2"/>
        <v>9</v>
      </c>
    </row>
    <row r="19" spans="1:62" ht="16.5" customHeight="1" x14ac:dyDescent="0.15">
      <c r="A19" s="34">
        <v>12</v>
      </c>
      <c r="B19" s="14" t="s">
        <v>25</v>
      </c>
      <c r="C19" s="14"/>
      <c r="D19" s="13"/>
      <c r="E19" s="13"/>
      <c r="F19" s="13"/>
      <c r="G19" s="13"/>
      <c r="H19" s="12"/>
      <c r="I19" s="12" t="s">
        <v>26</v>
      </c>
      <c r="J19" s="13" t="s">
        <v>25</v>
      </c>
      <c r="K19" s="13" t="s">
        <v>25</v>
      </c>
      <c r="L19" s="13" t="s">
        <v>25</v>
      </c>
      <c r="M19" s="13" t="s">
        <v>25</v>
      </c>
      <c r="N19" s="13" t="s">
        <v>25</v>
      </c>
      <c r="O19" s="13" t="s">
        <v>25</v>
      </c>
      <c r="P19" s="13" t="s">
        <v>25</v>
      </c>
      <c r="Q19" s="13" t="s">
        <v>25</v>
      </c>
      <c r="R19" s="13" t="s">
        <v>6</v>
      </c>
      <c r="S19" s="12"/>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5">
        <f t="shared" si="2"/>
        <v>9</v>
      </c>
    </row>
    <row r="20" spans="1:62" ht="16.5" customHeight="1" x14ac:dyDescent="0.15">
      <c r="A20" s="34">
        <v>13</v>
      </c>
      <c r="B20" s="14" t="s">
        <v>25</v>
      </c>
      <c r="C20" s="14"/>
      <c r="D20" s="13"/>
      <c r="E20" s="13"/>
      <c r="F20" s="13"/>
      <c r="G20" s="13"/>
      <c r="H20" s="12"/>
      <c r="I20" s="12" t="s">
        <v>26</v>
      </c>
      <c r="J20" s="13" t="s">
        <v>25</v>
      </c>
      <c r="K20" s="13" t="s">
        <v>25</v>
      </c>
      <c r="L20" s="13" t="s">
        <v>25</v>
      </c>
      <c r="M20" s="13" t="s">
        <v>25</v>
      </c>
      <c r="N20" s="13" t="s">
        <v>25</v>
      </c>
      <c r="O20" s="13" t="s">
        <v>25</v>
      </c>
      <c r="P20" s="13" t="s">
        <v>25</v>
      </c>
      <c r="Q20" s="13" t="s">
        <v>25</v>
      </c>
      <c r="R20" s="13" t="s">
        <v>25</v>
      </c>
      <c r="S20" s="12" t="s">
        <v>6</v>
      </c>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5">
        <f t="shared" si="2"/>
        <v>10</v>
      </c>
    </row>
    <row r="21" spans="1:62" ht="16.5" customHeight="1" x14ac:dyDescent="0.15">
      <c r="A21" s="34">
        <v>14</v>
      </c>
      <c r="B21" s="14" t="s">
        <v>25</v>
      </c>
      <c r="C21" s="14"/>
      <c r="D21" s="13"/>
      <c r="E21" s="13"/>
      <c r="F21" s="13"/>
      <c r="G21" s="13"/>
      <c r="H21" s="12"/>
      <c r="I21" s="12" t="s">
        <v>26</v>
      </c>
      <c r="J21" s="13" t="s">
        <v>25</v>
      </c>
      <c r="K21" s="13" t="s">
        <v>25</v>
      </c>
      <c r="L21" s="13" t="s">
        <v>25</v>
      </c>
      <c r="M21" s="13" t="s">
        <v>25</v>
      </c>
      <c r="N21" s="13" t="s">
        <v>25</v>
      </c>
      <c r="O21" s="13" t="s">
        <v>25</v>
      </c>
      <c r="P21" s="13" t="s">
        <v>25</v>
      </c>
      <c r="Q21" s="13" t="s">
        <v>25</v>
      </c>
      <c r="R21" s="13" t="s">
        <v>25</v>
      </c>
      <c r="S21" s="12" t="s">
        <v>6</v>
      </c>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5">
        <f t="shared" si="2"/>
        <v>10</v>
      </c>
    </row>
    <row r="22" spans="1:62" ht="16.5" customHeight="1" x14ac:dyDescent="0.15">
      <c r="A22" s="34">
        <v>15</v>
      </c>
      <c r="B22" s="14" t="s">
        <v>25</v>
      </c>
      <c r="C22" s="14"/>
      <c r="D22" s="13"/>
      <c r="E22" s="13"/>
      <c r="F22" s="13"/>
      <c r="G22" s="13"/>
      <c r="H22" s="12"/>
      <c r="I22" s="12" t="s">
        <v>26</v>
      </c>
      <c r="J22" s="13" t="s">
        <v>25</v>
      </c>
      <c r="K22" s="13" t="s">
        <v>25</v>
      </c>
      <c r="L22" s="13" t="s">
        <v>25</v>
      </c>
      <c r="M22" s="13" t="s">
        <v>25</v>
      </c>
      <c r="N22" s="13" t="s">
        <v>25</v>
      </c>
      <c r="O22" s="13" t="s">
        <v>25</v>
      </c>
      <c r="P22" s="13" t="s">
        <v>25</v>
      </c>
      <c r="Q22" s="13" t="s">
        <v>25</v>
      </c>
      <c r="R22" s="13" t="s">
        <v>25</v>
      </c>
      <c r="S22" s="12" t="s">
        <v>6</v>
      </c>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5">
        <f t="shared" si="2"/>
        <v>10</v>
      </c>
    </row>
    <row r="23" spans="1:62" ht="16.5" customHeight="1" x14ac:dyDescent="0.15">
      <c r="A23" s="34">
        <v>16</v>
      </c>
      <c r="B23" s="14"/>
      <c r="C23" s="14"/>
      <c r="D23" s="13"/>
      <c r="E23" s="13"/>
      <c r="F23" s="13"/>
      <c r="G23" s="13"/>
      <c r="H23" s="12"/>
      <c r="I23" s="12"/>
      <c r="J23" s="12"/>
      <c r="K23" s="12"/>
      <c r="L23" s="12"/>
      <c r="M23" s="12"/>
      <c r="N23" s="12"/>
      <c r="O23" s="12"/>
      <c r="P23" s="12"/>
      <c r="Q23" s="12"/>
      <c r="R23" s="12"/>
      <c r="S23" s="12"/>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5" t="str">
        <f t="shared" si="2"/>
        <v/>
      </c>
    </row>
    <row r="24" spans="1:62" ht="16.5" customHeight="1" x14ac:dyDescent="0.15">
      <c r="A24" s="34">
        <v>17</v>
      </c>
      <c r="B24" s="14"/>
      <c r="C24" s="14"/>
      <c r="D24" s="13"/>
      <c r="E24" s="13"/>
      <c r="F24" s="13"/>
      <c r="G24" s="13"/>
      <c r="H24" s="12"/>
      <c r="I24" s="13"/>
      <c r="J24" s="13"/>
      <c r="K24" s="13"/>
      <c r="L24" s="13"/>
      <c r="M24" s="13"/>
      <c r="N24" s="12"/>
      <c r="O24" s="12"/>
      <c r="P24" s="12"/>
      <c r="Q24" s="12"/>
      <c r="R24" s="12"/>
      <c r="S24" s="12"/>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5" t="str">
        <f t="shared" si="2"/>
        <v/>
      </c>
    </row>
    <row r="25" spans="1:62" ht="16.5" customHeight="1" x14ac:dyDescent="0.15">
      <c r="A25" s="34">
        <v>18</v>
      </c>
      <c r="B25" s="14"/>
      <c r="C25" s="14"/>
      <c r="D25" s="13"/>
      <c r="E25" s="13"/>
      <c r="F25" s="13"/>
      <c r="G25" s="13"/>
      <c r="H25" s="12"/>
      <c r="I25" s="13"/>
      <c r="J25" s="13"/>
      <c r="K25" s="13"/>
      <c r="L25" s="13"/>
      <c r="M25" s="13"/>
      <c r="N25" s="12"/>
      <c r="O25" s="12"/>
      <c r="P25" s="12"/>
      <c r="Q25" s="12"/>
      <c r="R25" s="12"/>
      <c r="S25" s="12"/>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5" t="str">
        <f t="shared" si="2"/>
        <v/>
      </c>
    </row>
    <row r="26" spans="1:62" ht="16.5" customHeight="1" x14ac:dyDescent="0.15">
      <c r="A26" s="34">
        <v>19</v>
      </c>
      <c r="B26" s="14"/>
      <c r="C26" s="14"/>
      <c r="D26" s="13"/>
      <c r="E26" s="13"/>
      <c r="F26" s="13"/>
      <c r="G26" s="13"/>
      <c r="H26" s="12"/>
      <c r="I26" s="13"/>
      <c r="J26" s="13"/>
      <c r="K26" s="13"/>
      <c r="L26" s="13"/>
      <c r="M26" s="13"/>
      <c r="N26" s="12"/>
      <c r="O26" s="12"/>
      <c r="P26" s="12"/>
      <c r="Q26" s="12"/>
      <c r="R26" s="12"/>
      <c r="S26" s="12"/>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5" t="str">
        <f t="shared" si="2"/>
        <v/>
      </c>
    </row>
    <row r="27" spans="1:62" ht="16.5" customHeight="1" x14ac:dyDescent="0.15">
      <c r="A27" s="34">
        <v>20</v>
      </c>
      <c r="B27" s="14"/>
      <c r="C27" s="14"/>
      <c r="D27" s="13"/>
      <c r="E27" s="13"/>
      <c r="F27" s="13"/>
      <c r="G27" s="13"/>
      <c r="H27" s="12"/>
      <c r="I27" s="13"/>
      <c r="J27" s="13"/>
      <c r="K27" s="13"/>
      <c r="L27" s="13"/>
      <c r="M27" s="13"/>
      <c r="N27" s="12"/>
      <c r="O27" s="12"/>
      <c r="P27" s="12"/>
      <c r="Q27" s="12"/>
      <c r="R27" s="12"/>
      <c r="S27" s="12"/>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5" t="str">
        <f t="shared" si="2"/>
        <v/>
      </c>
    </row>
    <row r="28" spans="1:62" ht="16.5" customHeight="1" x14ac:dyDescent="0.15">
      <c r="A28" s="34">
        <v>21</v>
      </c>
      <c r="B28" s="14"/>
      <c r="C28" s="14"/>
      <c r="D28" s="13"/>
      <c r="E28" s="13"/>
      <c r="F28" s="13"/>
      <c r="G28" s="13"/>
      <c r="H28" s="12"/>
      <c r="I28" s="13"/>
      <c r="J28" s="13"/>
      <c r="K28" s="13"/>
      <c r="L28" s="13"/>
      <c r="M28" s="13"/>
      <c r="N28" s="12"/>
      <c r="O28" s="12"/>
      <c r="P28" s="12"/>
      <c r="Q28" s="12"/>
      <c r="R28" s="12"/>
      <c r="S28" s="12"/>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5" t="str">
        <f t="shared" si="2"/>
        <v/>
      </c>
    </row>
    <row r="29" spans="1:62" ht="16.5" customHeight="1" x14ac:dyDescent="0.15">
      <c r="A29" s="34">
        <v>22</v>
      </c>
      <c r="B29" s="14"/>
      <c r="C29" s="14"/>
      <c r="D29" s="13"/>
      <c r="E29" s="13"/>
      <c r="F29" s="13"/>
      <c r="G29" s="13"/>
      <c r="H29" s="12"/>
      <c r="I29" s="13"/>
      <c r="J29" s="13"/>
      <c r="K29" s="13"/>
      <c r="L29" s="13"/>
      <c r="M29" s="13"/>
      <c r="N29" s="12"/>
      <c r="O29" s="12"/>
      <c r="P29" s="12"/>
      <c r="Q29" s="12"/>
      <c r="R29" s="12"/>
      <c r="S29" s="12"/>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5" t="str">
        <f t="shared" si="2"/>
        <v/>
      </c>
    </row>
    <row r="30" spans="1:62" ht="16.5" customHeight="1" x14ac:dyDescent="0.15">
      <c r="A30" s="34">
        <v>23</v>
      </c>
      <c r="B30" s="14"/>
      <c r="C30" s="14"/>
      <c r="D30" s="13"/>
      <c r="E30" s="13"/>
      <c r="F30" s="13"/>
      <c r="G30" s="13"/>
      <c r="H30" s="12"/>
      <c r="I30" s="13"/>
      <c r="J30" s="13"/>
      <c r="K30" s="13"/>
      <c r="L30" s="13"/>
      <c r="M30" s="13"/>
      <c r="N30" s="12"/>
      <c r="O30" s="12"/>
      <c r="P30" s="12"/>
      <c r="Q30" s="12"/>
      <c r="R30" s="12"/>
      <c r="S30" s="12"/>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5" t="str">
        <f t="shared" si="2"/>
        <v/>
      </c>
    </row>
    <row r="31" spans="1:62" ht="16.5" customHeight="1" x14ac:dyDescent="0.15">
      <c r="A31" s="34">
        <v>24</v>
      </c>
      <c r="B31" s="14"/>
      <c r="C31" s="14"/>
      <c r="D31" s="13"/>
      <c r="E31" s="13"/>
      <c r="F31" s="13"/>
      <c r="G31" s="13"/>
      <c r="H31" s="12"/>
      <c r="I31" s="13"/>
      <c r="J31" s="13"/>
      <c r="K31" s="13"/>
      <c r="L31" s="13"/>
      <c r="M31" s="13"/>
      <c r="N31" s="12"/>
      <c r="O31" s="12"/>
      <c r="P31" s="12"/>
      <c r="Q31" s="12"/>
      <c r="R31" s="12"/>
      <c r="S31" s="12"/>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5" t="str">
        <f t="shared" si="2"/>
        <v/>
      </c>
    </row>
    <row r="32" spans="1:62" ht="16.5" customHeight="1" x14ac:dyDescent="0.15">
      <c r="A32" s="34">
        <v>25</v>
      </c>
      <c r="B32" s="14"/>
      <c r="C32" s="14"/>
      <c r="D32" s="13"/>
      <c r="E32" s="13"/>
      <c r="F32" s="13"/>
      <c r="G32" s="13"/>
      <c r="H32" s="13"/>
      <c r="I32" s="13"/>
      <c r="J32" s="13"/>
      <c r="K32" s="13"/>
      <c r="L32" s="13"/>
      <c r="M32" s="13"/>
      <c r="N32" s="12"/>
      <c r="O32" s="12"/>
      <c r="P32" s="12"/>
      <c r="Q32" s="12"/>
      <c r="R32" s="12"/>
      <c r="S32" s="12"/>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5" t="str">
        <f t="shared" si="2"/>
        <v/>
      </c>
    </row>
    <row r="33" spans="1:59" ht="16.5" customHeight="1" x14ac:dyDescent="0.15">
      <c r="A33" s="34">
        <v>26</v>
      </c>
      <c r="B33" s="14"/>
      <c r="C33" s="14"/>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5" t="str">
        <f t="shared" si="2"/>
        <v/>
      </c>
    </row>
    <row r="34" spans="1:59" ht="16.5" customHeight="1" x14ac:dyDescent="0.15">
      <c r="A34" s="34">
        <v>27</v>
      </c>
      <c r="B34" s="14"/>
      <c r="C34" s="14"/>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5" t="str">
        <f t="shared" si="2"/>
        <v/>
      </c>
    </row>
    <row r="35" spans="1:59" ht="16.5" customHeight="1" x14ac:dyDescent="0.15">
      <c r="A35" s="34">
        <v>28</v>
      </c>
      <c r="B35" s="14"/>
      <c r="C35" s="14"/>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5" t="str">
        <f t="shared" si="2"/>
        <v/>
      </c>
    </row>
    <row r="36" spans="1:59" ht="16.5" customHeight="1" x14ac:dyDescent="0.15">
      <c r="A36" s="34">
        <v>29</v>
      </c>
      <c r="B36" s="14"/>
      <c r="C36" s="1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5" t="str">
        <f t="shared" si="2"/>
        <v/>
      </c>
    </row>
    <row r="37" spans="1:59" ht="16.5" customHeight="1" x14ac:dyDescent="0.15">
      <c r="A37" s="34">
        <v>30</v>
      </c>
      <c r="B37" s="14"/>
      <c r="C37" s="14"/>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5" t="str">
        <f t="shared" si="2"/>
        <v/>
      </c>
    </row>
    <row r="38" spans="1:59" ht="16.5" customHeight="1" x14ac:dyDescent="0.15">
      <c r="A38" s="34">
        <v>31</v>
      </c>
      <c r="B38" s="14"/>
      <c r="C38" s="14"/>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5" t="str">
        <f t="shared" si="2"/>
        <v/>
      </c>
    </row>
    <row r="39" spans="1:59" ht="16.5" customHeight="1" x14ac:dyDescent="0.15">
      <c r="A39" s="34">
        <v>32</v>
      </c>
      <c r="B39" s="14"/>
      <c r="C39" s="14"/>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5" t="str">
        <f t="shared" si="2"/>
        <v/>
      </c>
    </row>
    <row r="40" spans="1:59" ht="16.5" customHeight="1" x14ac:dyDescent="0.15">
      <c r="A40" s="34">
        <v>33</v>
      </c>
      <c r="B40" s="14"/>
      <c r="C40" s="14"/>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5" t="str">
        <f t="shared" si="2"/>
        <v/>
      </c>
    </row>
    <row r="41" spans="1:59" ht="16.5" customHeight="1" x14ac:dyDescent="0.15">
      <c r="A41" s="34">
        <v>34</v>
      </c>
      <c r="B41" s="14"/>
      <c r="C41" s="14"/>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5" t="str">
        <f t="shared" si="2"/>
        <v/>
      </c>
    </row>
    <row r="42" spans="1:59" ht="16.5" customHeight="1" x14ac:dyDescent="0.15">
      <c r="A42" s="34">
        <v>35</v>
      </c>
      <c r="B42" s="14"/>
      <c r="C42" s="14"/>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5" t="str">
        <f t="shared" si="2"/>
        <v/>
      </c>
    </row>
    <row r="43" spans="1:59" ht="16.5" customHeight="1" x14ac:dyDescent="0.15">
      <c r="A43" s="34">
        <v>36</v>
      </c>
      <c r="B43" s="14"/>
      <c r="C43" s="14"/>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5" t="str">
        <f t="shared" si="2"/>
        <v/>
      </c>
    </row>
    <row r="44" spans="1:59" ht="16.5" customHeight="1" x14ac:dyDescent="0.15">
      <c r="A44" s="34">
        <v>37</v>
      </c>
      <c r="B44" s="14"/>
      <c r="C44" s="14"/>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5" t="str">
        <f t="shared" si="2"/>
        <v/>
      </c>
    </row>
    <row r="45" spans="1:59" ht="16.5" customHeight="1" x14ac:dyDescent="0.15">
      <c r="A45" s="34">
        <v>38</v>
      </c>
      <c r="B45" s="14"/>
      <c r="C45" s="14"/>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5" t="str">
        <f t="shared" si="2"/>
        <v/>
      </c>
    </row>
    <row r="46" spans="1:59" ht="16.5" customHeight="1" x14ac:dyDescent="0.15">
      <c r="A46" s="34">
        <v>39</v>
      </c>
      <c r="B46" s="14"/>
      <c r="C46" s="14"/>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5" t="str">
        <f t="shared" si="2"/>
        <v/>
      </c>
    </row>
    <row r="47" spans="1:59" ht="16.5" customHeight="1" x14ac:dyDescent="0.15">
      <c r="A47" s="34">
        <v>40</v>
      </c>
      <c r="B47" s="14"/>
      <c r="C47" s="14"/>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5" t="str">
        <f t="shared" si="2"/>
        <v/>
      </c>
    </row>
    <row r="48" spans="1:59" ht="16.5" customHeight="1" x14ac:dyDescent="0.15">
      <c r="A48" s="34">
        <v>41</v>
      </c>
      <c r="B48" s="14"/>
      <c r="C48" s="14"/>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5" t="str">
        <f t="shared" si="2"/>
        <v/>
      </c>
    </row>
    <row r="49" spans="1:59" ht="16.5" customHeight="1" x14ac:dyDescent="0.15">
      <c r="A49" s="34">
        <v>42</v>
      </c>
      <c r="B49" s="14"/>
      <c r="C49" s="14"/>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5" t="str">
        <f t="shared" si="2"/>
        <v/>
      </c>
    </row>
    <row r="50" spans="1:59" ht="16.5" customHeight="1" x14ac:dyDescent="0.15">
      <c r="A50" s="34">
        <v>43</v>
      </c>
      <c r="B50" s="14"/>
      <c r="C50" s="14"/>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5" t="str">
        <f t="shared" si="2"/>
        <v/>
      </c>
    </row>
    <row r="51" spans="1:59" ht="16.5" customHeight="1" x14ac:dyDescent="0.15">
      <c r="A51" s="34">
        <v>44</v>
      </c>
      <c r="B51" s="14"/>
      <c r="C51" s="14"/>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5" t="str">
        <f t="shared" si="2"/>
        <v/>
      </c>
    </row>
    <row r="52" spans="1:59" ht="16.5" customHeight="1" x14ac:dyDescent="0.15">
      <c r="A52" s="34">
        <v>45</v>
      </c>
      <c r="B52" s="14"/>
      <c r="C52" s="14"/>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5" t="str">
        <f t="shared" si="2"/>
        <v/>
      </c>
    </row>
    <row r="53" spans="1:59" ht="16.5" customHeight="1" x14ac:dyDescent="0.15">
      <c r="A53" s="34">
        <v>46</v>
      </c>
      <c r="B53" s="14"/>
      <c r="C53" s="14"/>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5" t="str">
        <f t="shared" si="2"/>
        <v/>
      </c>
    </row>
    <row r="54" spans="1:59" ht="16.5" customHeight="1" x14ac:dyDescent="0.15">
      <c r="A54" s="34">
        <v>47</v>
      </c>
      <c r="B54" s="14"/>
      <c r="C54" s="14"/>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5" t="str">
        <f t="shared" si="2"/>
        <v/>
      </c>
    </row>
    <row r="55" spans="1:59" ht="16.5" customHeight="1" x14ac:dyDescent="0.15">
      <c r="A55" s="34">
        <v>48</v>
      </c>
      <c r="B55" s="14"/>
      <c r="C55" s="14"/>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5" t="str">
        <f t="shared" si="2"/>
        <v/>
      </c>
    </row>
    <row r="56" spans="1:59" ht="16.5" customHeight="1" x14ac:dyDescent="0.15">
      <c r="A56" s="34">
        <v>49</v>
      </c>
      <c r="B56" s="14"/>
      <c r="C56" s="14"/>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5" t="str">
        <f t="shared" si="2"/>
        <v/>
      </c>
    </row>
    <row r="57" spans="1:59" ht="16.5" customHeight="1" x14ac:dyDescent="0.15">
      <c r="A57" s="34">
        <v>50</v>
      </c>
      <c r="B57" s="14"/>
      <c r="C57" s="14"/>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5" t="str">
        <f t="shared" si="2"/>
        <v/>
      </c>
    </row>
    <row r="58" spans="1:59" ht="16.5" customHeight="1" x14ac:dyDescent="0.15">
      <c r="A58" s="3" t="s">
        <v>31</v>
      </c>
      <c r="B58" s="27"/>
      <c r="C58" s="10"/>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15">
        <f>SUM(BG8:BG57)</f>
        <v>117</v>
      </c>
    </row>
    <row r="59" spans="1:59" ht="5.0999999999999996" customHeight="1" x14ac:dyDescent="0.15"/>
    <row r="60" spans="1:59" ht="16.5" customHeight="1" x14ac:dyDescent="0.15">
      <c r="A60" s="1" t="s">
        <v>39</v>
      </c>
    </row>
    <row r="61" spans="1:59" ht="16.5" customHeight="1" x14ac:dyDescent="0.15">
      <c r="A61" s="3" t="s">
        <v>8</v>
      </c>
      <c r="B61" s="3"/>
      <c r="C61" s="9">
        <f>IF(COUNTIF(C8:C57,"○")+COUNTIF(C8:C57,"終了")+COUNTIF(C8:C57,"入院")&gt;0,COUNTIF(C8:C57,"○")+COUNTIF(C8:C57,"終了")+COUNTIF(C8:C57,"入院"),0)</f>
        <v>0</v>
      </c>
      <c r="D61" s="9">
        <f t="shared" ref="D61:BF61" si="3">IF(COUNTIF(D8:D57,"○")+COUNTIF(D8:D57,"終了")+COUNTIF(D8:D57,"入院")&gt;0,COUNTIF(D8:D57,"○")+COUNTIF(D8:D57,"終了")+COUNTIF(D8:D57,"入院"),0)</f>
        <v>1</v>
      </c>
      <c r="E61" s="9">
        <f t="shared" si="3"/>
        <v>2</v>
      </c>
      <c r="F61" s="9">
        <f t="shared" si="3"/>
        <v>1</v>
      </c>
      <c r="G61" s="9">
        <f t="shared" si="3"/>
        <v>4</v>
      </c>
      <c r="H61" s="9">
        <f t="shared" si="3"/>
        <v>5</v>
      </c>
      <c r="I61" s="9">
        <f t="shared" si="3"/>
        <v>7</v>
      </c>
      <c r="J61" s="9">
        <f t="shared" si="3"/>
        <v>13</v>
      </c>
      <c r="K61" s="9">
        <f t="shared" si="3"/>
        <v>12</v>
      </c>
      <c r="L61" s="9">
        <f t="shared" si="3"/>
        <v>12</v>
      </c>
      <c r="M61" s="9">
        <f t="shared" si="3"/>
        <v>12</v>
      </c>
      <c r="N61" s="9">
        <f t="shared" si="3"/>
        <v>11</v>
      </c>
      <c r="O61" s="9">
        <f t="shared" si="3"/>
        <v>11</v>
      </c>
      <c r="P61" s="9">
        <f t="shared" si="3"/>
        <v>8</v>
      </c>
      <c r="Q61" s="9">
        <f t="shared" si="3"/>
        <v>6</v>
      </c>
      <c r="R61" s="9">
        <f t="shared" si="3"/>
        <v>6</v>
      </c>
      <c r="S61" s="9">
        <f t="shared" si="3"/>
        <v>4</v>
      </c>
      <c r="T61" s="9">
        <f t="shared" si="3"/>
        <v>1</v>
      </c>
      <c r="U61" s="9">
        <f t="shared" si="3"/>
        <v>1</v>
      </c>
      <c r="V61" s="9">
        <f t="shared" si="3"/>
        <v>0</v>
      </c>
      <c r="W61" s="9">
        <f t="shared" si="3"/>
        <v>0</v>
      </c>
      <c r="X61" s="9">
        <f t="shared" si="3"/>
        <v>0</v>
      </c>
      <c r="Y61" s="9">
        <f t="shared" si="3"/>
        <v>0</v>
      </c>
      <c r="Z61" s="9">
        <f t="shared" si="3"/>
        <v>0</v>
      </c>
      <c r="AA61" s="9">
        <f t="shared" si="3"/>
        <v>0</v>
      </c>
      <c r="AB61" s="9">
        <f t="shared" si="3"/>
        <v>0</v>
      </c>
      <c r="AC61" s="9">
        <f t="shared" si="3"/>
        <v>0</v>
      </c>
      <c r="AD61" s="9">
        <f t="shared" si="3"/>
        <v>0</v>
      </c>
      <c r="AE61" s="9">
        <f t="shared" si="3"/>
        <v>0</v>
      </c>
      <c r="AF61" s="9">
        <f t="shared" si="3"/>
        <v>0</v>
      </c>
      <c r="AG61" s="9">
        <f t="shared" si="3"/>
        <v>0</v>
      </c>
      <c r="AH61" s="9">
        <f t="shared" si="3"/>
        <v>0</v>
      </c>
      <c r="AI61" s="9">
        <f t="shared" si="3"/>
        <v>0</v>
      </c>
      <c r="AJ61" s="9">
        <f t="shared" si="3"/>
        <v>0</v>
      </c>
      <c r="AK61" s="9">
        <f t="shared" si="3"/>
        <v>0</v>
      </c>
      <c r="AL61" s="9">
        <f t="shared" si="3"/>
        <v>0</v>
      </c>
      <c r="AM61" s="9">
        <f t="shared" si="3"/>
        <v>0</v>
      </c>
      <c r="AN61" s="9">
        <f t="shared" si="3"/>
        <v>0</v>
      </c>
      <c r="AO61" s="9">
        <f t="shared" si="3"/>
        <v>0</v>
      </c>
      <c r="AP61" s="9">
        <f t="shared" si="3"/>
        <v>0</v>
      </c>
      <c r="AQ61" s="9">
        <f t="shared" si="3"/>
        <v>0</v>
      </c>
      <c r="AR61" s="9">
        <f t="shared" si="3"/>
        <v>0</v>
      </c>
      <c r="AS61" s="9">
        <f t="shared" si="3"/>
        <v>0</v>
      </c>
      <c r="AT61" s="9">
        <f t="shared" si="3"/>
        <v>0</v>
      </c>
      <c r="AU61" s="9">
        <f t="shared" si="3"/>
        <v>0</v>
      </c>
      <c r="AV61" s="9">
        <f t="shared" si="3"/>
        <v>0</v>
      </c>
      <c r="AW61" s="9">
        <f t="shared" si="3"/>
        <v>0</v>
      </c>
      <c r="AX61" s="9">
        <f t="shared" si="3"/>
        <v>0</v>
      </c>
      <c r="AY61" s="9">
        <f t="shared" si="3"/>
        <v>0</v>
      </c>
      <c r="AZ61" s="9">
        <f t="shared" si="3"/>
        <v>0</v>
      </c>
      <c r="BA61" s="9">
        <f t="shared" si="3"/>
        <v>0</v>
      </c>
      <c r="BB61" s="9">
        <f t="shared" si="3"/>
        <v>0</v>
      </c>
      <c r="BC61" s="9">
        <f t="shared" si="3"/>
        <v>0</v>
      </c>
      <c r="BD61" s="9">
        <f t="shared" si="3"/>
        <v>0</v>
      </c>
      <c r="BE61" s="9">
        <f t="shared" si="3"/>
        <v>0</v>
      </c>
      <c r="BF61" s="9">
        <f t="shared" si="3"/>
        <v>0</v>
      </c>
    </row>
    <row r="62" spans="1:59" ht="16.5" customHeight="1" x14ac:dyDescent="0.15">
      <c r="A62" s="17" t="s">
        <v>35</v>
      </c>
      <c r="B62" s="17"/>
      <c r="C62" s="9" t="str">
        <f>IF(AND(C$7&gt;=DATEVALUE("2023/10/1"),C$7&lt;=DATEVALUE("2024/3/31")),IF(C61&gt;9,"○",""),"")</f>
        <v/>
      </c>
      <c r="D62" s="9" t="str">
        <f t="shared" ref="D62:BF62" si="4">IF(AND(D$7&gt;=DATEVALUE("2023/10/1"),D$7&lt;=DATEVALUE("2024/3/31")),IF(D61&gt;9,"○",""),"")</f>
        <v/>
      </c>
      <c r="E62" s="9" t="str">
        <f t="shared" si="4"/>
        <v/>
      </c>
      <c r="F62" s="9" t="str">
        <f t="shared" si="4"/>
        <v/>
      </c>
      <c r="G62" s="9" t="str">
        <f t="shared" si="4"/>
        <v/>
      </c>
      <c r="H62" s="9" t="str">
        <f t="shared" si="4"/>
        <v/>
      </c>
      <c r="I62" s="9" t="str">
        <f t="shared" si="4"/>
        <v/>
      </c>
      <c r="J62" s="9" t="str">
        <f t="shared" si="4"/>
        <v>○</v>
      </c>
      <c r="K62" s="9" t="str">
        <f t="shared" si="4"/>
        <v>○</v>
      </c>
      <c r="L62" s="9" t="str">
        <f t="shared" si="4"/>
        <v>○</v>
      </c>
      <c r="M62" s="9" t="str">
        <f t="shared" si="4"/>
        <v>○</v>
      </c>
      <c r="N62" s="9" t="str">
        <f t="shared" si="4"/>
        <v>○</v>
      </c>
      <c r="O62" s="9" t="str">
        <f t="shared" si="4"/>
        <v>○</v>
      </c>
      <c r="P62" s="9" t="str">
        <f t="shared" si="4"/>
        <v/>
      </c>
      <c r="Q62" s="9" t="str">
        <f t="shared" si="4"/>
        <v/>
      </c>
      <c r="R62" s="9" t="str">
        <f t="shared" si="4"/>
        <v/>
      </c>
      <c r="S62" s="9" t="str">
        <f t="shared" si="4"/>
        <v/>
      </c>
      <c r="T62" s="9" t="str">
        <f t="shared" si="4"/>
        <v/>
      </c>
      <c r="U62" s="9" t="str">
        <f t="shared" si="4"/>
        <v/>
      </c>
      <c r="V62" s="9" t="str">
        <f t="shared" si="4"/>
        <v/>
      </c>
      <c r="W62" s="9" t="str">
        <f t="shared" si="4"/>
        <v/>
      </c>
      <c r="X62" s="9" t="str">
        <f t="shared" si="4"/>
        <v/>
      </c>
      <c r="Y62" s="9" t="str">
        <f t="shared" si="4"/>
        <v/>
      </c>
      <c r="Z62" s="9" t="str">
        <f t="shared" si="4"/>
        <v/>
      </c>
      <c r="AA62" s="9" t="str">
        <f t="shared" si="4"/>
        <v/>
      </c>
      <c r="AB62" s="9" t="str">
        <f t="shared" si="4"/>
        <v/>
      </c>
      <c r="AC62" s="9" t="str">
        <f t="shared" si="4"/>
        <v/>
      </c>
      <c r="AD62" s="9" t="str">
        <f t="shared" si="4"/>
        <v/>
      </c>
      <c r="AE62" s="9" t="str">
        <f t="shared" si="4"/>
        <v/>
      </c>
      <c r="AF62" s="9" t="str">
        <f t="shared" si="4"/>
        <v/>
      </c>
      <c r="AG62" s="9" t="str">
        <f t="shared" si="4"/>
        <v/>
      </c>
      <c r="AH62" s="9" t="str">
        <f t="shared" si="4"/>
        <v/>
      </c>
      <c r="AI62" s="9" t="str">
        <f t="shared" si="4"/>
        <v/>
      </c>
      <c r="AJ62" s="9" t="str">
        <f t="shared" si="4"/>
        <v/>
      </c>
      <c r="AK62" s="9" t="str">
        <f t="shared" si="4"/>
        <v/>
      </c>
      <c r="AL62" s="9" t="str">
        <f t="shared" si="4"/>
        <v/>
      </c>
      <c r="AM62" s="9" t="str">
        <f t="shared" si="4"/>
        <v/>
      </c>
      <c r="AN62" s="9" t="str">
        <f t="shared" si="4"/>
        <v/>
      </c>
      <c r="AO62" s="9" t="str">
        <f t="shared" si="4"/>
        <v/>
      </c>
      <c r="AP62" s="9" t="str">
        <f t="shared" si="4"/>
        <v/>
      </c>
      <c r="AQ62" s="9" t="str">
        <f t="shared" si="4"/>
        <v/>
      </c>
      <c r="AR62" s="9" t="str">
        <f t="shared" si="4"/>
        <v/>
      </c>
      <c r="AS62" s="9" t="str">
        <f t="shared" si="4"/>
        <v/>
      </c>
      <c r="AT62" s="9" t="str">
        <f t="shared" si="4"/>
        <v/>
      </c>
      <c r="AU62" s="9" t="str">
        <f t="shared" si="4"/>
        <v/>
      </c>
      <c r="AV62" s="9" t="str">
        <f t="shared" si="4"/>
        <v/>
      </c>
      <c r="AW62" s="9" t="str">
        <f t="shared" si="4"/>
        <v/>
      </c>
      <c r="AX62" s="9" t="str">
        <f t="shared" si="4"/>
        <v/>
      </c>
      <c r="AY62" s="9" t="str">
        <f t="shared" si="4"/>
        <v/>
      </c>
      <c r="AZ62" s="9" t="str">
        <f t="shared" si="4"/>
        <v/>
      </c>
      <c r="BA62" s="9" t="str">
        <f t="shared" si="4"/>
        <v/>
      </c>
      <c r="BB62" s="9" t="str">
        <f t="shared" si="4"/>
        <v/>
      </c>
      <c r="BC62" s="9" t="str">
        <f t="shared" si="4"/>
        <v/>
      </c>
      <c r="BD62" s="9" t="str">
        <f t="shared" si="4"/>
        <v/>
      </c>
      <c r="BE62" s="9" t="str">
        <f t="shared" si="4"/>
        <v/>
      </c>
      <c r="BF62" s="9" t="str">
        <f t="shared" si="4"/>
        <v/>
      </c>
    </row>
    <row r="63" spans="1:59" s="16" customFormat="1" ht="16.5" customHeight="1" x14ac:dyDescent="0.15">
      <c r="A63" s="17" t="s">
        <v>36</v>
      </c>
      <c r="B63" s="17"/>
      <c r="C63" s="20" t="str">
        <f>IFERROR(IF(C62="○",C61*5000,""),"")</f>
        <v/>
      </c>
      <c r="D63" s="20" t="str">
        <f t="shared" ref="D63:BF63" si="5">IFERROR(IF(D62="○",D61*5000,""),"")</f>
        <v/>
      </c>
      <c r="E63" s="20" t="str">
        <f t="shared" si="5"/>
        <v/>
      </c>
      <c r="F63" s="20" t="str">
        <f t="shared" si="5"/>
        <v/>
      </c>
      <c r="G63" s="20" t="str">
        <f t="shared" si="5"/>
        <v/>
      </c>
      <c r="H63" s="20" t="str">
        <f t="shared" si="5"/>
        <v/>
      </c>
      <c r="I63" s="20" t="str">
        <f t="shared" si="5"/>
        <v/>
      </c>
      <c r="J63" s="20">
        <f t="shared" si="5"/>
        <v>65000</v>
      </c>
      <c r="K63" s="20">
        <f t="shared" si="5"/>
        <v>60000</v>
      </c>
      <c r="L63" s="20">
        <f t="shared" si="5"/>
        <v>60000</v>
      </c>
      <c r="M63" s="20">
        <f t="shared" si="5"/>
        <v>60000</v>
      </c>
      <c r="N63" s="20">
        <f t="shared" si="5"/>
        <v>55000</v>
      </c>
      <c r="O63" s="20">
        <f t="shared" si="5"/>
        <v>55000</v>
      </c>
      <c r="P63" s="20" t="str">
        <f t="shared" si="5"/>
        <v/>
      </c>
      <c r="Q63" s="20" t="str">
        <f t="shared" si="5"/>
        <v/>
      </c>
      <c r="R63" s="20" t="str">
        <f t="shared" si="5"/>
        <v/>
      </c>
      <c r="S63" s="20" t="str">
        <f t="shared" si="5"/>
        <v/>
      </c>
      <c r="T63" s="20" t="str">
        <f t="shared" si="5"/>
        <v/>
      </c>
      <c r="U63" s="20" t="str">
        <f t="shared" si="5"/>
        <v/>
      </c>
      <c r="V63" s="20" t="str">
        <f t="shared" si="5"/>
        <v/>
      </c>
      <c r="W63" s="20" t="str">
        <f t="shared" si="5"/>
        <v/>
      </c>
      <c r="X63" s="20" t="str">
        <f t="shared" si="5"/>
        <v/>
      </c>
      <c r="Y63" s="20" t="str">
        <f t="shared" si="5"/>
        <v/>
      </c>
      <c r="Z63" s="20" t="str">
        <f t="shared" si="5"/>
        <v/>
      </c>
      <c r="AA63" s="20" t="str">
        <f t="shared" si="5"/>
        <v/>
      </c>
      <c r="AB63" s="20" t="str">
        <f t="shared" si="5"/>
        <v/>
      </c>
      <c r="AC63" s="20" t="str">
        <f t="shared" si="5"/>
        <v/>
      </c>
      <c r="AD63" s="20" t="str">
        <f t="shared" si="5"/>
        <v/>
      </c>
      <c r="AE63" s="20" t="str">
        <f t="shared" si="5"/>
        <v/>
      </c>
      <c r="AF63" s="20" t="str">
        <f t="shared" si="5"/>
        <v/>
      </c>
      <c r="AG63" s="20" t="str">
        <f t="shared" si="5"/>
        <v/>
      </c>
      <c r="AH63" s="20" t="str">
        <f t="shared" si="5"/>
        <v/>
      </c>
      <c r="AI63" s="20" t="str">
        <f t="shared" si="5"/>
        <v/>
      </c>
      <c r="AJ63" s="20" t="str">
        <f t="shared" si="5"/>
        <v/>
      </c>
      <c r="AK63" s="20" t="str">
        <f t="shared" si="5"/>
        <v/>
      </c>
      <c r="AL63" s="20" t="str">
        <f t="shared" si="5"/>
        <v/>
      </c>
      <c r="AM63" s="20" t="str">
        <f t="shared" si="5"/>
        <v/>
      </c>
      <c r="AN63" s="20" t="str">
        <f t="shared" si="5"/>
        <v/>
      </c>
      <c r="AO63" s="20" t="str">
        <f t="shared" si="5"/>
        <v/>
      </c>
      <c r="AP63" s="20" t="str">
        <f t="shared" si="5"/>
        <v/>
      </c>
      <c r="AQ63" s="20" t="str">
        <f t="shared" si="5"/>
        <v/>
      </c>
      <c r="AR63" s="20" t="str">
        <f t="shared" si="5"/>
        <v/>
      </c>
      <c r="AS63" s="20" t="str">
        <f t="shared" si="5"/>
        <v/>
      </c>
      <c r="AT63" s="20" t="str">
        <f t="shared" si="5"/>
        <v/>
      </c>
      <c r="AU63" s="20" t="str">
        <f t="shared" si="5"/>
        <v/>
      </c>
      <c r="AV63" s="20" t="str">
        <f t="shared" si="5"/>
        <v/>
      </c>
      <c r="AW63" s="20" t="str">
        <f t="shared" si="5"/>
        <v/>
      </c>
      <c r="AX63" s="20" t="str">
        <f t="shared" si="5"/>
        <v/>
      </c>
      <c r="AY63" s="20" t="str">
        <f t="shared" si="5"/>
        <v/>
      </c>
      <c r="AZ63" s="20" t="str">
        <f t="shared" si="5"/>
        <v/>
      </c>
      <c r="BA63" s="20" t="str">
        <f t="shared" si="5"/>
        <v/>
      </c>
      <c r="BB63" s="20" t="str">
        <f t="shared" si="5"/>
        <v/>
      </c>
      <c r="BC63" s="20" t="str">
        <f t="shared" si="5"/>
        <v/>
      </c>
      <c r="BD63" s="20" t="str">
        <f t="shared" si="5"/>
        <v/>
      </c>
      <c r="BE63" s="20" t="str">
        <f t="shared" si="5"/>
        <v/>
      </c>
      <c r="BF63" s="20" t="str">
        <f t="shared" si="5"/>
        <v/>
      </c>
      <c r="BG63" s="21"/>
    </row>
    <row r="64" spans="1:59" ht="16.5" customHeight="1" x14ac:dyDescent="0.15"/>
    <row r="65" ht="16.5" customHeight="1" x14ac:dyDescent="0.15"/>
    <row r="66" ht="16.5" customHeight="1" x14ac:dyDescent="0.15"/>
    <row r="67" ht="16.5" customHeight="1" x14ac:dyDescent="0.15"/>
    <row r="68" ht="16.5" customHeight="1" x14ac:dyDescent="0.15"/>
  </sheetData>
  <mergeCells count="19">
    <mergeCell ref="L4:N4"/>
    <mergeCell ref="O4:P4"/>
    <mergeCell ref="A6:A7"/>
    <mergeCell ref="C6:BF6"/>
    <mergeCell ref="BG6:BG7"/>
    <mergeCell ref="U2:V2"/>
    <mergeCell ref="A3:C3"/>
    <mergeCell ref="D3:G3"/>
    <mergeCell ref="I3:J3"/>
    <mergeCell ref="L3:N3"/>
    <mergeCell ref="O3:P3"/>
    <mergeCell ref="R3:T3"/>
    <mergeCell ref="U3:V3"/>
    <mergeCell ref="A2:C2"/>
    <mergeCell ref="D2:G2"/>
    <mergeCell ref="I2:J2"/>
    <mergeCell ref="L2:N2"/>
    <mergeCell ref="O2:P2"/>
    <mergeCell ref="R2:T2"/>
  </mergeCells>
  <phoneticPr fontId="1"/>
  <conditionalFormatting sqref="C23:BF57 V8:BF17 C18:I22 S18:BF22">
    <cfRule type="cellIs" dxfId="7" priority="4" operator="equal">
      <formula>"開始"</formula>
    </cfRule>
  </conditionalFormatting>
  <conditionalFormatting sqref="B18:B57">
    <cfRule type="cellIs" dxfId="6" priority="3" operator="equal">
      <formula>"×"</formula>
    </cfRule>
  </conditionalFormatting>
  <conditionalFormatting sqref="C8:U17 J18:R22">
    <cfRule type="cellIs" dxfId="5" priority="2" operator="equal">
      <formula>"開始"</formula>
    </cfRule>
  </conditionalFormatting>
  <conditionalFormatting sqref="B8:B17">
    <cfRule type="cellIs" dxfId="4" priority="1" operator="equal">
      <formula>"×"</formula>
    </cfRule>
  </conditionalFormatting>
  <dataValidations count="2">
    <dataValidation type="list" allowBlank="1" showInputMessage="1" showErrorMessage="1" sqref="B8:B57" xr:uid="{182F75BE-2638-46BB-A948-3A70A9659060}">
      <formula1>$BI$15:$BI$17</formula1>
    </dataValidation>
    <dataValidation type="list" allowBlank="1" showInputMessage="1" showErrorMessage="1" sqref="C8:BF57" xr:uid="{FE365B74-BE27-48A6-A27C-83EABCAEF8E3}">
      <formula1>$BI$7:$BI$12</formula1>
    </dataValidation>
  </dataValidations>
  <pageMargins left="0.70866141732283472" right="0.51181102362204722" top="0.74803149606299213" bottom="0.35433070866141736" header="0.31496062992125984" footer="0.31496062992125984"/>
  <pageSetup paperSize="9" scale="5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5A2156-7A5E-455B-BEA9-00A6C0C0854A}">
          <x14:formula1>
            <xm:f>リスト!$A$2:$A$16</xm:f>
          </x14:formula1>
          <xm:sqref>D3:G3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0F210-3E41-4A98-8DED-D34CCF4F4DBD}">
  <sheetPr>
    <pageSetUpPr fitToPage="1"/>
  </sheetPr>
  <dimension ref="A1:BJ48"/>
  <sheetViews>
    <sheetView zoomScale="90" zoomScaleNormal="90" workbookViewId="0">
      <selection activeCell="M8" sqref="M8"/>
    </sheetView>
  </sheetViews>
  <sheetFormatPr defaultColWidth="9" defaultRowHeight="13.5" x14ac:dyDescent="0.15"/>
  <cols>
    <col min="1" max="1" width="6.875" style="1" customWidth="1"/>
    <col min="2" max="26" width="8.125" style="1" customWidth="1"/>
    <col min="27" max="58" width="8.125" style="1" hidden="1" customWidth="1"/>
    <col min="59" max="59" width="11.625" style="1" bestFit="1" customWidth="1"/>
    <col min="60" max="61" width="9" style="1"/>
    <col min="62" max="62" width="56" style="1" customWidth="1"/>
    <col min="63" max="16384" width="9" style="1"/>
  </cols>
  <sheetData>
    <row r="1" spans="1:62" ht="16.5" customHeight="1" x14ac:dyDescent="0.15">
      <c r="A1" s="36" t="s">
        <v>57</v>
      </c>
    </row>
    <row r="2" spans="1:62" ht="16.5" customHeight="1" x14ac:dyDescent="0.15">
      <c r="A2" s="44" t="s">
        <v>9</v>
      </c>
      <c r="B2" s="44"/>
      <c r="C2" s="44"/>
      <c r="D2" s="51" t="s">
        <v>29</v>
      </c>
      <c r="E2" s="51"/>
      <c r="F2" s="51"/>
      <c r="G2" s="51"/>
      <c r="H2" s="4" t="s">
        <v>11</v>
      </c>
      <c r="I2" s="52">
        <v>20</v>
      </c>
      <c r="J2" s="52"/>
      <c r="L2" s="47" t="s">
        <v>12</v>
      </c>
      <c r="M2" s="48"/>
      <c r="N2" s="49"/>
      <c r="O2" s="43">
        <f>SUM(BG38*5000)</f>
        <v>245000</v>
      </c>
      <c r="P2" s="43"/>
      <c r="R2" s="47" t="s">
        <v>38</v>
      </c>
      <c r="S2" s="48"/>
      <c r="T2" s="49"/>
      <c r="U2" s="43">
        <f>SUM(C43:BF43)</f>
        <v>90000</v>
      </c>
      <c r="V2" s="43"/>
    </row>
    <row r="3" spans="1:62" ht="16.5" customHeight="1" x14ac:dyDescent="0.15">
      <c r="A3" s="44" t="s">
        <v>10</v>
      </c>
      <c r="B3" s="44"/>
      <c r="C3" s="44"/>
      <c r="D3" s="45" t="s">
        <v>22</v>
      </c>
      <c r="E3" s="45"/>
      <c r="F3" s="45"/>
      <c r="G3" s="45"/>
      <c r="H3" s="11" t="s">
        <v>53</v>
      </c>
      <c r="I3" s="46">
        <f>I2*VLOOKUP(D3,基準単価,2,FALSE)*1000</f>
        <v>700000</v>
      </c>
      <c r="J3" s="46"/>
      <c r="L3" s="47" t="s">
        <v>44</v>
      </c>
      <c r="M3" s="48"/>
      <c r="N3" s="49"/>
      <c r="O3" s="50">
        <f>SUM(BG8:BG37)</f>
        <v>49</v>
      </c>
      <c r="P3" s="50"/>
      <c r="R3" s="47" t="s">
        <v>45</v>
      </c>
      <c r="S3" s="48"/>
      <c r="T3" s="49"/>
      <c r="U3" s="50">
        <f>U2/5000</f>
        <v>18</v>
      </c>
      <c r="V3" s="50"/>
    </row>
    <row r="4" spans="1:62" ht="16.5" customHeight="1" x14ac:dyDescent="0.15">
      <c r="L4" s="47" t="s">
        <v>32</v>
      </c>
      <c r="M4" s="48"/>
      <c r="N4" s="49"/>
      <c r="O4" s="53">
        <f>COUNTIF(BG8:BG37,"&gt;0")</f>
        <v>7</v>
      </c>
      <c r="P4" s="53"/>
      <c r="R4" s="1" t="s">
        <v>55</v>
      </c>
      <c r="V4" s="18"/>
    </row>
    <row r="5" spans="1:62" ht="5.0999999999999996" customHeight="1" x14ac:dyDescent="0.15"/>
    <row r="6" spans="1:62" ht="16.5" customHeight="1" thickBot="1" x14ac:dyDescent="0.2">
      <c r="A6" s="54" t="s">
        <v>7</v>
      </c>
      <c r="B6" s="32"/>
      <c r="C6" s="56" t="s">
        <v>0</v>
      </c>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7"/>
      <c r="BG6" s="41" t="s">
        <v>33</v>
      </c>
      <c r="BI6" s="3" t="s">
        <v>3</v>
      </c>
      <c r="BJ6" s="3" t="s">
        <v>4</v>
      </c>
    </row>
    <row r="7" spans="1:62" ht="16.5" customHeight="1" thickBot="1" x14ac:dyDescent="0.2">
      <c r="A7" s="55"/>
      <c r="B7" s="33" t="s">
        <v>46</v>
      </c>
      <c r="C7" s="37">
        <v>45200</v>
      </c>
      <c r="D7" s="38">
        <f>C7+1</f>
        <v>45201</v>
      </c>
      <c r="E7" s="39">
        <f t="shared" ref="E7:BF7" si="0">D7+1</f>
        <v>45202</v>
      </c>
      <c r="F7" s="39">
        <f t="shared" si="0"/>
        <v>45203</v>
      </c>
      <c r="G7" s="39">
        <f t="shared" si="0"/>
        <v>45204</v>
      </c>
      <c r="H7" s="39">
        <f t="shared" si="0"/>
        <v>45205</v>
      </c>
      <c r="I7" s="39">
        <f t="shared" si="0"/>
        <v>45206</v>
      </c>
      <c r="J7" s="39">
        <f t="shared" si="0"/>
        <v>45207</v>
      </c>
      <c r="K7" s="39">
        <f t="shared" si="0"/>
        <v>45208</v>
      </c>
      <c r="L7" s="39">
        <f t="shared" si="0"/>
        <v>45209</v>
      </c>
      <c r="M7" s="39">
        <f t="shared" si="0"/>
        <v>45210</v>
      </c>
      <c r="N7" s="39">
        <f t="shared" si="0"/>
        <v>45211</v>
      </c>
      <c r="O7" s="39">
        <f t="shared" si="0"/>
        <v>45212</v>
      </c>
      <c r="P7" s="39">
        <f t="shared" si="0"/>
        <v>45213</v>
      </c>
      <c r="Q7" s="39">
        <f t="shared" si="0"/>
        <v>45214</v>
      </c>
      <c r="R7" s="39">
        <f t="shared" si="0"/>
        <v>45215</v>
      </c>
      <c r="S7" s="39">
        <f t="shared" si="0"/>
        <v>45216</v>
      </c>
      <c r="T7" s="39">
        <f t="shared" si="0"/>
        <v>45217</v>
      </c>
      <c r="U7" s="39">
        <f t="shared" si="0"/>
        <v>45218</v>
      </c>
      <c r="V7" s="39">
        <f t="shared" si="0"/>
        <v>45219</v>
      </c>
      <c r="W7" s="39">
        <f t="shared" si="0"/>
        <v>45220</v>
      </c>
      <c r="X7" s="39">
        <f t="shared" si="0"/>
        <v>45221</v>
      </c>
      <c r="Y7" s="40">
        <f t="shared" si="0"/>
        <v>45222</v>
      </c>
      <c r="Z7" s="40">
        <f t="shared" si="0"/>
        <v>45223</v>
      </c>
      <c r="AA7" s="40">
        <f t="shared" si="0"/>
        <v>45224</v>
      </c>
      <c r="AB7" s="40">
        <f t="shared" si="0"/>
        <v>45225</v>
      </c>
      <c r="AC7" s="40">
        <f t="shared" si="0"/>
        <v>45226</v>
      </c>
      <c r="AD7" s="40">
        <f t="shared" si="0"/>
        <v>45227</v>
      </c>
      <c r="AE7" s="40">
        <f t="shared" si="0"/>
        <v>45228</v>
      </c>
      <c r="AF7" s="40">
        <f t="shared" si="0"/>
        <v>45229</v>
      </c>
      <c r="AG7" s="40">
        <f t="shared" si="0"/>
        <v>45230</v>
      </c>
      <c r="AH7" s="40">
        <f t="shared" si="0"/>
        <v>45231</v>
      </c>
      <c r="AI7" s="40">
        <f t="shared" si="0"/>
        <v>45232</v>
      </c>
      <c r="AJ7" s="40">
        <f t="shared" si="0"/>
        <v>45233</v>
      </c>
      <c r="AK7" s="40">
        <f t="shared" si="0"/>
        <v>45234</v>
      </c>
      <c r="AL7" s="40">
        <f t="shared" si="0"/>
        <v>45235</v>
      </c>
      <c r="AM7" s="40">
        <f t="shared" si="0"/>
        <v>45236</v>
      </c>
      <c r="AN7" s="40">
        <f t="shared" si="0"/>
        <v>45237</v>
      </c>
      <c r="AO7" s="40">
        <f t="shared" si="0"/>
        <v>45238</v>
      </c>
      <c r="AP7" s="40">
        <f t="shared" si="0"/>
        <v>45239</v>
      </c>
      <c r="AQ7" s="40">
        <f t="shared" si="0"/>
        <v>45240</v>
      </c>
      <c r="AR7" s="40">
        <f t="shared" si="0"/>
        <v>45241</v>
      </c>
      <c r="AS7" s="40">
        <f t="shared" si="0"/>
        <v>45242</v>
      </c>
      <c r="AT7" s="40">
        <f t="shared" si="0"/>
        <v>45243</v>
      </c>
      <c r="AU7" s="40">
        <f t="shared" si="0"/>
        <v>45244</v>
      </c>
      <c r="AV7" s="40">
        <f t="shared" si="0"/>
        <v>45245</v>
      </c>
      <c r="AW7" s="40">
        <f t="shared" si="0"/>
        <v>45246</v>
      </c>
      <c r="AX7" s="40">
        <f t="shared" si="0"/>
        <v>45247</v>
      </c>
      <c r="AY7" s="40">
        <f t="shared" si="0"/>
        <v>45248</v>
      </c>
      <c r="AZ7" s="40">
        <f t="shared" si="0"/>
        <v>45249</v>
      </c>
      <c r="BA7" s="40">
        <f t="shared" si="0"/>
        <v>45250</v>
      </c>
      <c r="BB7" s="40">
        <f t="shared" si="0"/>
        <v>45251</v>
      </c>
      <c r="BC7" s="40">
        <f t="shared" si="0"/>
        <v>45252</v>
      </c>
      <c r="BD7" s="40">
        <f t="shared" si="0"/>
        <v>45253</v>
      </c>
      <c r="BE7" s="40">
        <f t="shared" si="0"/>
        <v>45254</v>
      </c>
      <c r="BF7" s="40">
        <f t="shared" si="0"/>
        <v>45255</v>
      </c>
      <c r="BG7" s="42"/>
      <c r="BI7" s="3"/>
      <c r="BJ7" s="3"/>
    </row>
    <row r="8" spans="1:62" ht="16.5" customHeight="1" x14ac:dyDescent="0.15">
      <c r="A8" s="35">
        <v>1</v>
      </c>
      <c r="B8" s="13" t="s">
        <v>52</v>
      </c>
      <c r="C8" s="12" t="s">
        <v>26</v>
      </c>
      <c r="D8" s="13" t="s">
        <v>25</v>
      </c>
      <c r="E8" s="13" t="s">
        <v>25</v>
      </c>
      <c r="F8" s="13" t="s">
        <v>25</v>
      </c>
      <c r="G8" s="13" t="s">
        <v>25</v>
      </c>
      <c r="H8" s="13" t="s">
        <v>25</v>
      </c>
      <c r="I8" s="13" t="s">
        <v>25</v>
      </c>
      <c r="J8" s="13" t="s">
        <v>25</v>
      </c>
      <c r="K8" s="13" t="s">
        <v>25</v>
      </c>
      <c r="L8" s="13" t="s">
        <v>25</v>
      </c>
      <c r="M8" s="13" t="s">
        <v>6</v>
      </c>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5">
        <f>IF(COUNTA(C8:BF8)-1&lt;0,"",IF(COUNTA(C8:BF8)-1&gt;15,15,(COUNTA(C8:BF8)-1)))</f>
        <v>10</v>
      </c>
      <c r="BI8" s="3" t="s">
        <v>26</v>
      </c>
      <c r="BJ8" s="3" t="s">
        <v>27</v>
      </c>
    </row>
    <row r="9" spans="1:62" ht="16.5" customHeight="1" x14ac:dyDescent="0.15">
      <c r="A9" s="34">
        <v>2</v>
      </c>
      <c r="B9" s="12" t="s">
        <v>25</v>
      </c>
      <c r="C9" s="12"/>
      <c r="D9" s="13" t="s">
        <v>26</v>
      </c>
      <c r="E9" s="13" t="s">
        <v>2</v>
      </c>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5">
        <f t="shared" ref="BG9:BG11" si="1">IF(COUNTA(C9:BF9)-1&lt;0,"",IF(COUNTA(C9:BF9)-1&gt;15,15,(COUNTA(C9:BF9)-1)))</f>
        <v>1</v>
      </c>
      <c r="BI9" s="3" t="s">
        <v>1</v>
      </c>
      <c r="BJ9" s="3" t="s">
        <v>5</v>
      </c>
    </row>
    <row r="10" spans="1:62" ht="16.5" customHeight="1" x14ac:dyDescent="0.15">
      <c r="A10" s="34">
        <v>3</v>
      </c>
      <c r="B10" s="12" t="s">
        <v>25</v>
      </c>
      <c r="C10" s="12"/>
      <c r="D10" s="13"/>
      <c r="E10" s="13"/>
      <c r="F10" s="13" t="s">
        <v>26</v>
      </c>
      <c r="G10" s="13" t="s">
        <v>25</v>
      </c>
      <c r="H10" s="13" t="s">
        <v>25</v>
      </c>
      <c r="I10" s="13" t="s">
        <v>25</v>
      </c>
      <c r="J10" s="13" t="s">
        <v>25</v>
      </c>
      <c r="K10" s="13" t="s">
        <v>25</v>
      </c>
      <c r="L10" s="13" t="s">
        <v>25</v>
      </c>
      <c r="M10" s="13" t="s">
        <v>25</v>
      </c>
      <c r="N10" s="13" t="s">
        <v>25</v>
      </c>
      <c r="O10" s="13" t="s">
        <v>25</v>
      </c>
      <c r="P10" s="13" t="s">
        <v>6</v>
      </c>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5">
        <f t="shared" si="1"/>
        <v>10</v>
      </c>
      <c r="BI10" s="3" t="s">
        <v>2</v>
      </c>
      <c r="BJ10" s="3" t="s">
        <v>28</v>
      </c>
    </row>
    <row r="11" spans="1:62" ht="16.5" customHeight="1" x14ac:dyDescent="0.15">
      <c r="A11" s="34">
        <v>4</v>
      </c>
      <c r="B11" s="12" t="s">
        <v>25</v>
      </c>
      <c r="C11" s="14"/>
      <c r="D11" s="13"/>
      <c r="E11" s="13"/>
      <c r="F11" s="13" t="s">
        <v>26</v>
      </c>
      <c r="G11" s="13" t="s">
        <v>25</v>
      </c>
      <c r="H11" s="13" t="s">
        <v>25</v>
      </c>
      <c r="I11" s="13" t="s">
        <v>25</v>
      </c>
      <c r="J11" s="13" t="s">
        <v>2</v>
      </c>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5">
        <f t="shared" si="1"/>
        <v>4</v>
      </c>
      <c r="BI11" s="3" t="s">
        <v>6</v>
      </c>
      <c r="BJ11" s="3" t="s">
        <v>40</v>
      </c>
    </row>
    <row r="12" spans="1:62" ht="16.5" customHeight="1" x14ac:dyDescent="0.15">
      <c r="A12" s="34">
        <v>5</v>
      </c>
      <c r="B12" s="12" t="s">
        <v>25</v>
      </c>
      <c r="C12" s="14"/>
      <c r="D12" s="13"/>
      <c r="E12" s="13"/>
      <c r="F12" s="13" t="s">
        <v>26</v>
      </c>
      <c r="G12" s="13" t="s">
        <v>25</v>
      </c>
      <c r="H12" s="13" t="s">
        <v>25</v>
      </c>
      <c r="I12" s="13" t="s">
        <v>25</v>
      </c>
      <c r="J12" s="13" t="s">
        <v>25</v>
      </c>
      <c r="K12" s="13" t="s">
        <v>25</v>
      </c>
      <c r="L12" s="13" t="s">
        <v>25</v>
      </c>
      <c r="M12" s="13" t="s">
        <v>25</v>
      </c>
      <c r="N12" s="13" t="s">
        <v>25</v>
      </c>
      <c r="O12" s="13" t="s">
        <v>25</v>
      </c>
      <c r="P12" s="13" t="s">
        <v>25</v>
      </c>
      <c r="Q12" s="13" t="s">
        <v>25</v>
      </c>
      <c r="R12" s="13" t="s">
        <v>25</v>
      </c>
      <c r="S12" s="13" t="s">
        <v>25</v>
      </c>
      <c r="T12" s="13" t="s">
        <v>25</v>
      </c>
      <c r="U12" s="13" t="s">
        <v>6</v>
      </c>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5">
        <f>IF(COUNTA(C12:BF12)-1&lt;0,"",IF(COUNTA(C12:BF12)-1&gt;15,15,(COUNTA(C12:BF12)-1)))</f>
        <v>15</v>
      </c>
      <c r="BI12" s="3"/>
      <c r="BJ12" s="3"/>
    </row>
    <row r="13" spans="1:62" ht="16.5" customHeight="1" x14ac:dyDescent="0.15">
      <c r="A13" s="34">
        <v>6</v>
      </c>
      <c r="B13" s="12" t="s">
        <v>25</v>
      </c>
      <c r="C13" s="14"/>
      <c r="D13" s="13"/>
      <c r="E13" s="13"/>
      <c r="F13" s="13"/>
      <c r="G13" s="13" t="s">
        <v>26</v>
      </c>
      <c r="H13" s="13" t="s">
        <v>25</v>
      </c>
      <c r="I13" s="13" t="s">
        <v>2</v>
      </c>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5">
        <f t="shared" ref="BG13:BG37" si="2">IF(COUNTA(C13:BF13)-1&lt;0,"",IF(COUNTA(C13:BF13)-1&gt;15,15,(COUNTA(C13:BF13)-1)))</f>
        <v>2</v>
      </c>
    </row>
    <row r="14" spans="1:62" ht="16.5" customHeight="1" x14ac:dyDescent="0.15">
      <c r="A14" s="34">
        <v>7</v>
      </c>
      <c r="B14" s="14" t="s">
        <v>52</v>
      </c>
      <c r="C14" s="14"/>
      <c r="D14" s="13"/>
      <c r="E14" s="13"/>
      <c r="F14" s="13"/>
      <c r="G14" s="13"/>
      <c r="H14" s="12"/>
      <c r="I14" s="13"/>
      <c r="J14" s="13"/>
      <c r="K14" s="13"/>
      <c r="L14" s="13"/>
      <c r="M14" s="13"/>
      <c r="N14" s="13" t="s">
        <v>26</v>
      </c>
      <c r="O14" s="13" t="s">
        <v>25</v>
      </c>
      <c r="P14" s="13" t="s">
        <v>25</v>
      </c>
      <c r="Q14" s="13" t="s">
        <v>25</v>
      </c>
      <c r="R14" s="13" t="s">
        <v>25</v>
      </c>
      <c r="S14" s="13" t="s">
        <v>25</v>
      </c>
      <c r="T14" s="13" t="s">
        <v>25</v>
      </c>
      <c r="U14" s="13" t="s">
        <v>6</v>
      </c>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5">
        <f t="shared" si="2"/>
        <v>7</v>
      </c>
    </row>
    <row r="15" spans="1:62" ht="16.5" customHeight="1" x14ac:dyDescent="0.15">
      <c r="A15" s="34">
        <v>8</v>
      </c>
      <c r="B15" s="14"/>
      <c r="C15" s="14"/>
      <c r="D15" s="13"/>
      <c r="E15" s="13"/>
      <c r="F15" s="13"/>
      <c r="G15" s="13"/>
      <c r="H15" s="12"/>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5" t="str">
        <f t="shared" si="2"/>
        <v/>
      </c>
    </row>
    <row r="16" spans="1:62" ht="16.5" customHeight="1" x14ac:dyDescent="0.15">
      <c r="A16" s="34">
        <v>9</v>
      </c>
      <c r="B16" s="14"/>
      <c r="C16" s="14"/>
      <c r="D16" s="13"/>
      <c r="E16" s="13"/>
      <c r="F16" s="13"/>
      <c r="G16" s="13"/>
      <c r="H16" s="12"/>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5" t="str">
        <f t="shared" si="2"/>
        <v/>
      </c>
      <c r="BI16" s="3" t="s">
        <v>1</v>
      </c>
      <c r="BJ16" s="3" t="s">
        <v>49</v>
      </c>
    </row>
    <row r="17" spans="1:62" ht="16.5" customHeight="1" x14ac:dyDescent="0.15">
      <c r="A17" s="34">
        <v>10</v>
      </c>
      <c r="B17" s="14"/>
      <c r="C17" s="14"/>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5" t="str">
        <f t="shared" si="2"/>
        <v/>
      </c>
      <c r="BI17" s="3" t="s">
        <v>48</v>
      </c>
      <c r="BJ17" s="3" t="s">
        <v>50</v>
      </c>
    </row>
    <row r="18" spans="1:62" ht="16.5" customHeight="1" x14ac:dyDescent="0.15">
      <c r="A18" s="34">
        <v>11</v>
      </c>
      <c r="B18" s="14"/>
      <c r="C18" s="14"/>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5" t="str">
        <f t="shared" si="2"/>
        <v/>
      </c>
    </row>
    <row r="19" spans="1:62" ht="16.5" customHeight="1" x14ac:dyDescent="0.15">
      <c r="A19" s="34">
        <v>12</v>
      </c>
      <c r="B19" s="14"/>
      <c r="C19" s="14"/>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5" t="str">
        <f t="shared" si="2"/>
        <v/>
      </c>
    </row>
    <row r="20" spans="1:62" ht="16.5" customHeight="1" x14ac:dyDescent="0.15">
      <c r="A20" s="34">
        <v>13</v>
      </c>
      <c r="B20" s="14"/>
      <c r="C20" s="14"/>
      <c r="D20" s="13"/>
      <c r="E20" s="13"/>
      <c r="F20" s="13"/>
      <c r="G20" s="13"/>
      <c r="H20" s="14"/>
      <c r="I20" s="14"/>
      <c r="J20" s="14"/>
      <c r="K20" s="14"/>
      <c r="L20" s="14"/>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5" t="str">
        <f t="shared" si="2"/>
        <v/>
      </c>
    </row>
    <row r="21" spans="1:62" ht="16.5" customHeight="1" x14ac:dyDescent="0.15">
      <c r="A21" s="34">
        <v>14</v>
      </c>
      <c r="B21" s="14"/>
      <c r="C21" s="14"/>
      <c r="D21" s="13"/>
      <c r="E21" s="13"/>
      <c r="F21" s="13"/>
      <c r="G21" s="13"/>
      <c r="H21" s="14"/>
      <c r="I21" s="14"/>
      <c r="J21" s="14"/>
      <c r="K21" s="14"/>
      <c r="L21" s="14"/>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5" t="str">
        <f t="shared" si="2"/>
        <v/>
      </c>
    </row>
    <row r="22" spans="1:62" ht="16.5" customHeight="1" x14ac:dyDescent="0.15">
      <c r="A22" s="34">
        <v>15</v>
      </c>
      <c r="B22" s="14"/>
      <c r="C22" s="14"/>
      <c r="D22" s="13"/>
      <c r="E22" s="13"/>
      <c r="F22" s="13"/>
      <c r="G22" s="13"/>
      <c r="H22" s="14"/>
      <c r="I22" s="14"/>
      <c r="J22" s="14"/>
      <c r="K22" s="14"/>
      <c r="L22" s="14"/>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5" t="str">
        <f t="shared" si="2"/>
        <v/>
      </c>
    </row>
    <row r="23" spans="1:62" ht="16.5" customHeight="1" x14ac:dyDescent="0.15">
      <c r="A23" s="34">
        <v>16</v>
      </c>
      <c r="B23" s="14"/>
      <c r="C23" s="14"/>
      <c r="D23" s="13"/>
      <c r="E23" s="13"/>
      <c r="F23" s="13"/>
      <c r="G23" s="13"/>
      <c r="H23" s="14"/>
      <c r="I23" s="14"/>
      <c r="J23" s="14"/>
      <c r="K23" s="14"/>
      <c r="L23" s="14"/>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5" t="str">
        <f t="shared" si="2"/>
        <v/>
      </c>
    </row>
    <row r="24" spans="1:62" ht="16.5" customHeight="1" x14ac:dyDescent="0.15">
      <c r="A24" s="34">
        <v>17</v>
      </c>
      <c r="B24" s="14"/>
      <c r="C24" s="14"/>
      <c r="D24" s="13"/>
      <c r="E24" s="13"/>
      <c r="F24" s="13"/>
      <c r="G24" s="13"/>
      <c r="H24" s="14"/>
      <c r="I24" s="13"/>
      <c r="J24" s="14"/>
      <c r="K24" s="14"/>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5" t="str">
        <f t="shared" si="2"/>
        <v/>
      </c>
    </row>
    <row r="25" spans="1:62" ht="16.5" customHeight="1" x14ac:dyDescent="0.15">
      <c r="A25" s="34">
        <v>18</v>
      </c>
      <c r="B25" s="14"/>
      <c r="C25" s="14"/>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5" t="str">
        <f t="shared" si="2"/>
        <v/>
      </c>
    </row>
    <row r="26" spans="1:62" ht="16.5" customHeight="1" x14ac:dyDescent="0.15">
      <c r="A26" s="34">
        <v>19</v>
      </c>
      <c r="B26" s="14"/>
      <c r="C26" s="14"/>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5" t="str">
        <f t="shared" si="2"/>
        <v/>
      </c>
    </row>
    <row r="27" spans="1:62" ht="16.5" customHeight="1" x14ac:dyDescent="0.15">
      <c r="A27" s="34">
        <v>20</v>
      </c>
      <c r="B27" s="14"/>
      <c r="C27" s="14"/>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5" t="str">
        <f t="shared" si="2"/>
        <v/>
      </c>
    </row>
    <row r="28" spans="1:62" ht="16.5" customHeight="1" x14ac:dyDescent="0.15">
      <c r="A28" s="34">
        <v>21</v>
      </c>
      <c r="B28" s="14"/>
      <c r="C28" s="14"/>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5" t="str">
        <f t="shared" si="2"/>
        <v/>
      </c>
    </row>
    <row r="29" spans="1:62" ht="16.5" customHeight="1" x14ac:dyDescent="0.15">
      <c r="A29" s="34">
        <v>22</v>
      </c>
      <c r="B29" s="14"/>
      <c r="C29" s="14"/>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5" t="str">
        <f t="shared" si="2"/>
        <v/>
      </c>
    </row>
    <row r="30" spans="1:62" ht="16.5" customHeight="1" x14ac:dyDescent="0.15">
      <c r="A30" s="34">
        <v>23</v>
      </c>
      <c r="B30" s="14"/>
      <c r="C30" s="14"/>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5" t="str">
        <f t="shared" si="2"/>
        <v/>
      </c>
    </row>
    <row r="31" spans="1:62" ht="16.5" customHeight="1" x14ac:dyDescent="0.15">
      <c r="A31" s="34">
        <v>24</v>
      </c>
      <c r="B31" s="14"/>
      <c r="C31" s="14"/>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5" t="str">
        <f t="shared" si="2"/>
        <v/>
      </c>
    </row>
    <row r="32" spans="1:62" ht="16.5" customHeight="1" x14ac:dyDescent="0.15">
      <c r="A32" s="34">
        <v>25</v>
      </c>
      <c r="B32" s="14"/>
      <c r="C32" s="14"/>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5" t="str">
        <f t="shared" si="2"/>
        <v/>
      </c>
    </row>
    <row r="33" spans="1:59" ht="16.5" customHeight="1" x14ac:dyDescent="0.15">
      <c r="A33" s="34">
        <v>26</v>
      </c>
      <c r="B33" s="14"/>
      <c r="C33" s="14"/>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5" t="str">
        <f t="shared" si="2"/>
        <v/>
      </c>
    </row>
    <row r="34" spans="1:59" ht="16.5" customHeight="1" x14ac:dyDescent="0.15">
      <c r="A34" s="34">
        <v>27</v>
      </c>
      <c r="B34" s="14"/>
      <c r="C34" s="14"/>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5" t="str">
        <f t="shared" si="2"/>
        <v/>
      </c>
    </row>
    <row r="35" spans="1:59" ht="16.5" customHeight="1" x14ac:dyDescent="0.15">
      <c r="A35" s="34">
        <v>28</v>
      </c>
      <c r="B35" s="14"/>
      <c r="C35" s="14"/>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5" t="str">
        <f t="shared" si="2"/>
        <v/>
      </c>
    </row>
    <row r="36" spans="1:59" ht="16.5" customHeight="1" x14ac:dyDescent="0.15">
      <c r="A36" s="34">
        <v>29</v>
      </c>
      <c r="B36" s="14"/>
      <c r="C36" s="14"/>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5" t="str">
        <f t="shared" si="2"/>
        <v/>
      </c>
    </row>
    <row r="37" spans="1:59" ht="16.5" customHeight="1" x14ac:dyDescent="0.15">
      <c r="A37" s="34">
        <v>30</v>
      </c>
      <c r="B37" s="14"/>
      <c r="C37" s="14"/>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5" t="str">
        <f t="shared" si="2"/>
        <v/>
      </c>
    </row>
    <row r="38" spans="1:59" ht="16.5" customHeight="1" x14ac:dyDescent="0.15">
      <c r="A38" s="3" t="s">
        <v>31</v>
      </c>
      <c r="B38" s="27"/>
      <c r="C38" s="10"/>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15">
        <f>SUM(BG8:BG37)</f>
        <v>49</v>
      </c>
    </row>
    <row r="39" spans="1:59" ht="5.0999999999999996" customHeight="1" x14ac:dyDescent="0.15"/>
    <row r="40" spans="1:59" ht="16.5" customHeight="1" x14ac:dyDescent="0.15">
      <c r="A40" s="1" t="s">
        <v>39</v>
      </c>
    </row>
    <row r="41" spans="1:59" ht="16.5" customHeight="1" x14ac:dyDescent="0.15">
      <c r="A41" s="3" t="s">
        <v>8</v>
      </c>
      <c r="B41" s="3"/>
      <c r="C41" s="9">
        <f t="shared" ref="C41:BF41" si="3">IF(COUNTIF(C8:C37,"○")+COUNTIF(C8:C37,"終了")+COUNTIF(C8:C37,"入院")&gt;0,COUNTIF(C8:C37,"○")+COUNTIF(C8:C37,"終了")+COUNTIF(C8:C37,"入院"),0)</f>
        <v>0</v>
      </c>
      <c r="D41" s="9">
        <f t="shared" si="3"/>
        <v>1</v>
      </c>
      <c r="E41" s="9">
        <f t="shared" si="3"/>
        <v>2</v>
      </c>
      <c r="F41" s="9">
        <f t="shared" si="3"/>
        <v>1</v>
      </c>
      <c r="G41" s="9">
        <f t="shared" si="3"/>
        <v>4</v>
      </c>
      <c r="H41" s="9">
        <f t="shared" si="3"/>
        <v>5</v>
      </c>
      <c r="I41" s="9">
        <f t="shared" si="3"/>
        <v>5</v>
      </c>
      <c r="J41" s="9">
        <f t="shared" si="3"/>
        <v>4</v>
      </c>
      <c r="K41" s="9">
        <f t="shared" si="3"/>
        <v>3</v>
      </c>
      <c r="L41" s="9">
        <f t="shared" si="3"/>
        <v>3</v>
      </c>
      <c r="M41" s="9">
        <f t="shared" si="3"/>
        <v>3</v>
      </c>
      <c r="N41" s="9">
        <f t="shared" si="3"/>
        <v>2</v>
      </c>
      <c r="O41" s="9">
        <f t="shared" si="3"/>
        <v>3</v>
      </c>
      <c r="P41" s="9">
        <f t="shared" si="3"/>
        <v>3</v>
      </c>
      <c r="Q41" s="9">
        <f t="shared" si="3"/>
        <v>2</v>
      </c>
      <c r="R41" s="9">
        <f t="shared" si="3"/>
        <v>2</v>
      </c>
      <c r="S41" s="9">
        <f t="shared" si="3"/>
        <v>2</v>
      </c>
      <c r="T41" s="9">
        <f t="shared" si="3"/>
        <v>2</v>
      </c>
      <c r="U41" s="9">
        <f t="shared" si="3"/>
        <v>2</v>
      </c>
      <c r="V41" s="9">
        <f t="shared" si="3"/>
        <v>0</v>
      </c>
      <c r="W41" s="9">
        <f t="shared" si="3"/>
        <v>0</v>
      </c>
      <c r="X41" s="9">
        <f t="shared" si="3"/>
        <v>0</v>
      </c>
      <c r="Y41" s="9">
        <f t="shared" si="3"/>
        <v>0</v>
      </c>
      <c r="Z41" s="9">
        <f t="shared" si="3"/>
        <v>0</v>
      </c>
      <c r="AA41" s="9">
        <f t="shared" si="3"/>
        <v>0</v>
      </c>
      <c r="AB41" s="9">
        <f t="shared" si="3"/>
        <v>0</v>
      </c>
      <c r="AC41" s="9">
        <f t="shared" si="3"/>
        <v>0</v>
      </c>
      <c r="AD41" s="9">
        <f t="shared" si="3"/>
        <v>0</v>
      </c>
      <c r="AE41" s="9">
        <f t="shared" si="3"/>
        <v>0</v>
      </c>
      <c r="AF41" s="9">
        <f t="shared" si="3"/>
        <v>0</v>
      </c>
      <c r="AG41" s="9">
        <f t="shared" si="3"/>
        <v>0</v>
      </c>
      <c r="AH41" s="9">
        <f t="shared" si="3"/>
        <v>0</v>
      </c>
      <c r="AI41" s="9">
        <f t="shared" si="3"/>
        <v>0</v>
      </c>
      <c r="AJ41" s="9">
        <f t="shared" si="3"/>
        <v>0</v>
      </c>
      <c r="AK41" s="9">
        <f t="shared" si="3"/>
        <v>0</v>
      </c>
      <c r="AL41" s="9">
        <f t="shared" si="3"/>
        <v>0</v>
      </c>
      <c r="AM41" s="9">
        <f t="shared" si="3"/>
        <v>0</v>
      </c>
      <c r="AN41" s="9">
        <f t="shared" si="3"/>
        <v>0</v>
      </c>
      <c r="AO41" s="9">
        <f t="shared" si="3"/>
        <v>0</v>
      </c>
      <c r="AP41" s="9">
        <f t="shared" si="3"/>
        <v>0</v>
      </c>
      <c r="AQ41" s="9">
        <f t="shared" si="3"/>
        <v>0</v>
      </c>
      <c r="AR41" s="9">
        <f t="shared" si="3"/>
        <v>0</v>
      </c>
      <c r="AS41" s="9">
        <f t="shared" si="3"/>
        <v>0</v>
      </c>
      <c r="AT41" s="9">
        <f t="shared" si="3"/>
        <v>0</v>
      </c>
      <c r="AU41" s="9">
        <f t="shared" si="3"/>
        <v>0</v>
      </c>
      <c r="AV41" s="9">
        <f t="shared" si="3"/>
        <v>0</v>
      </c>
      <c r="AW41" s="9">
        <f t="shared" si="3"/>
        <v>0</v>
      </c>
      <c r="AX41" s="9">
        <f t="shared" si="3"/>
        <v>0</v>
      </c>
      <c r="AY41" s="9">
        <f t="shared" si="3"/>
        <v>0</v>
      </c>
      <c r="AZ41" s="9">
        <f t="shared" si="3"/>
        <v>0</v>
      </c>
      <c r="BA41" s="9">
        <f t="shared" si="3"/>
        <v>0</v>
      </c>
      <c r="BB41" s="9">
        <f t="shared" si="3"/>
        <v>0</v>
      </c>
      <c r="BC41" s="9">
        <f t="shared" si="3"/>
        <v>0</v>
      </c>
      <c r="BD41" s="9">
        <f t="shared" si="3"/>
        <v>0</v>
      </c>
      <c r="BE41" s="9">
        <f t="shared" si="3"/>
        <v>0</v>
      </c>
      <c r="BF41" s="9">
        <f t="shared" si="3"/>
        <v>0</v>
      </c>
    </row>
    <row r="42" spans="1:59" ht="16.5" customHeight="1" x14ac:dyDescent="0.15">
      <c r="A42" s="17" t="s">
        <v>37</v>
      </c>
      <c r="B42" s="17"/>
      <c r="C42" s="9" t="str">
        <f>IF(AND(C$7&gt;=DATEVALUE("2023/10/1"),C$7&lt;=DATEVALUE("2024/3/31")),IF(C41&gt;3,"○",""),"")</f>
        <v/>
      </c>
      <c r="D42" s="9" t="str">
        <f t="shared" ref="D42:BF42" si="4">IF(AND(D$7&gt;=DATEVALUE("2023/10/1"),D$7&lt;=DATEVALUE("2024/3/31")),IF(D41&gt;3,"○",""),"")</f>
        <v/>
      </c>
      <c r="E42" s="9" t="str">
        <f t="shared" si="4"/>
        <v/>
      </c>
      <c r="F42" s="9" t="str">
        <f t="shared" si="4"/>
        <v/>
      </c>
      <c r="G42" s="9" t="str">
        <f t="shared" si="4"/>
        <v>○</v>
      </c>
      <c r="H42" s="9" t="str">
        <f t="shared" si="4"/>
        <v>○</v>
      </c>
      <c r="I42" s="9" t="str">
        <f t="shared" si="4"/>
        <v>○</v>
      </c>
      <c r="J42" s="9" t="str">
        <f t="shared" si="4"/>
        <v>○</v>
      </c>
      <c r="K42" s="9" t="str">
        <f t="shared" si="4"/>
        <v/>
      </c>
      <c r="L42" s="9" t="str">
        <f t="shared" si="4"/>
        <v/>
      </c>
      <c r="M42" s="9" t="str">
        <f t="shared" si="4"/>
        <v/>
      </c>
      <c r="N42" s="9" t="str">
        <f t="shared" si="4"/>
        <v/>
      </c>
      <c r="O42" s="9" t="str">
        <f t="shared" si="4"/>
        <v/>
      </c>
      <c r="P42" s="9" t="str">
        <f t="shared" si="4"/>
        <v/>
      </c>
      <c r="Q42" s="9" t="str">
        <f t="shared" si="4"/>
        <v/>
      </c>
      <c r="R42" s="9" t="str">
        <f t="shared" si="4"/>
        <v/>
      </c>
      <c r="S42" s="9" t="str">
        <f t="shared" si="4"/>
        <v/>
      </c>
      <c r="T42" s="9" t="str">
        <f t="shared" si="4"/>
        <v/>
      </c>
      <c r="U42" s="9" t="str">
        <f t="shared" si="4"/>
        <v/>
      </c>
      <c r="V42" s="9" t="str">
        <f t="shared" si="4"/>
        <v/>
      </c>
      <c r="W42" s="9" t="str">
        <f t="shared" si="4"/>
        <v/>
      </c>
      <c r="X42" s="9" t="str">
        <f t="shared" si="4"/>
        <v/>
      </c>
      <c r="Y42" s="9" t="str">
        <f t="shared" si="4"/>
        <v/>
      </c>
      <c r="Z42" s="9" t="str">
        <f t="shared" si="4"/>
        <v/>
      </c>
      <c r="AA42" s="9" t="str">
        <f t="shared" si="4"/>
        <v/>
      </c>
      <c r="AB42" s="9" t="str">
        <f t="shared" si="4"/>
        <v/>
      </c>
      <c r="AC42" s="9" t="str">
        <f t="shared" si="4"/>
        <v/>
      </c>
      <c r="AD42" s="9" t="str">
        <f t="shared" si="4"/>
        <v/>
      </c>
      <c r="AE42" s="9" t="str">
        <f t="shared" si="4"/>
        <v/>
      </c>
      <c r="AF42" s="9" t="str">
        <f t="shared" si="4"/>
        <v/>
      </c>
      <c r="AG42" s="9" t="str">
        <f t="shared" si="4"/>
        <v/>
      </c>
      <c r="AH42" s="9" t="str">
        <f t="shared" si="4"/>
        <v/>
      </c>
      <c r="AI42" s="9" t="str">
        <f t="shared" si="4"/>
        <v/>
      </c>
      <c r="AJ42" s="9" t="str">
        <f t="shared" si="4"/>
        <v/>
      </c>
      <c r="AK42" s="9" t="str">
        <f t="shared" si="4"/>
        <v/>
      </c>
      <c r="AL42" s="9" t="str">
        <f t="shared" si="4"/>
        <v/>
      </c>
      <c r="AM42" s="9" t="str">
        <f t="shared" si="4"/>
        <v/>
      </c>
      <c r="AN42" s="9" t="str">
        <f t="shared" si="4"/>
        <v/>
      </c>
      <c r="AO42" s="9" t="str">
        <f t="shared" si="4"/>
        <v/>
      </c>
      <c r="AP42" s="9" t="str">
        <f t="shared" si="4"/>
        <v/>
      </c>
      <c r="AQ42" s="9" t="str">
        <f t="shared" si="4"/>
        <v/>
      </c>
      <c r="AR42" s="9" t="str">
        <f t="shared" si="4"/>
        <v/>
      </c>
      <c r="AS42" s="9" t="str">
        <f t="shared" si="4"/>
        <v/>
      </c>
      <c r="AT42" s="9" t="str">
        <f t="shared" si="4"/>
        <v/>
      </c>
      <c r="AU42" s="9" t="str">
        <f t="shared" si="4"/>
        <v/>
      </c>
      <c r="AV42" s="9" t="str">
        <f t="shared" si="4"/>
        <v/>
      </c>
      <c r="AW42" s="9" t="str">
        <f t="shared" si="4"/>
        <v/>
      </c>
      <c r="AX42" s="9" t="str">
        <f t="shared" si="4"/>
        <v/>
      </c>
      <c r="AY42" s="9" t="str">
        <f t="shared" si="4"/>
        <v/>
      </c>
      <c r="AZ42" s="9" t="str">
        <f t="shared" si="4"/>
        <v/>
      </c>
      <c r="BA42" s="9" t="str">
        <f t="shared" si="4"/>
        <v/>
      </c>
      <c r="BB42" s="9" t="str">
        <f t="shared" si="4"/>
        <v/>
      </c>
      <c r="BC42" s="9" t="str">
        <f t="shared" si="4"/>
        <v/>
      </c>
      <c r="BD42" s="9" t="str">
        <f t="shared" si="4"/>
        <v/>
      </c>
      <c r="BE42" s="9" t="str">
        <f t="shared" si="4"/>
        <v/>
      </c>
      <c r="BF42" s="9" t="str">
        <f t="shared" si="4"/>
        <v/>
      </c>
    </row>
    <row r="43" spans="1:59" s="16" customFormat="1" ht="16.5" customHeight="1" x14ac:dyDescent="0.15">
      <c r="A43" s="17" t="s">
        <v>36</v>
      </c>
      <c r="B43" s="17"/>
      <c r="C43" s="20" t="str">
        <f>IFERROR(IF(C42="○",C41*5000,""),"")</f>
        <v/>
      </c>
      <c r="D43" s="20" t="str">
        <f t="shared" ref="D43:BF43" si="5">IFERROR(IF(D42="○",D41*5000,""),"")</f>
        <v/>
      </c>
      <c r="E43" s="20" t="str">
        <f t="shared" si="5"/>
        <v/>
      </c>
      <c r="F43" s="20" t="str">
        <f t="shared" si="5"/>
        <v/>
      </c>
      <c r="G43" s="20">
        <f t="shared" si="5"/>
        <v>20000</v>
      </c>
      <c r="H43" s="20">
        <f t="shared" si="5"/>
        <v>25000</v>
      </c>
      <c r="I43" s="20">
        <f t="shared" si="5"/>
        <v>25000</v>
      </c>
      <c r="J43" s="20">
        <f t="shared" si="5"/>
        <v>20000</v>
      </c>
      <c r="K43" s="20" t="str">
        <f t="shared" si="5"/>
        <v/>
      </c>
      <c r="L43" s="20" t="str">
        <f t="shared" si="5"/>
        <v/>
      </c>
      <c r="M43" s="20" t="str">
        <f t="shared" si="5"/>
        <v/>
      </c>
      <c r="N43" s="20" t="str">
        <f t="shared" si="5"/>
        <v/>
      </c>
      <c r="O43" s="20" t="str">
        <f t="shared" si="5"/>
        <v/>
      </c>
      <c r="P43" s="20" t="str">
        <f t="shared" si="5"/>
        <v/>
      </c>
      <c r="Q43" s="20" t="str">
        <f t="shared" si="5"/>
        <v/>
      </c>
      <c r="R43" s="20" t="str">
        <f t="shared" si="5"/>
        <v/>
      </c>
      <c r="S43" s="20" t="str">
        <f t="shared" si="5"/>
        <v/>
      </c>
      <c r="T43" s="20" t="str">
        <f t="shared" si="5"/>
        <v/>
      </c>
      <c r="U43" s="20" t="str">
        <f t="shared" si="5"/>
        <v/>
      </c>
      <c r="V43" s="20" t="str">
        <f t="shared" si="5"/>
        <v/>
      </c>
      <c r="W43" s="20" t="str">
        <f t="shared" si="5"/>
        <v/>
      </c>
      <c r="X43" s="20" t="str">
        <f t="shared" si="5"/>
        <v/>
      </c>
      <c r="Y43" s="20" t="str">
        <f t="shared" si="5"/>
        <v/>
      </c>
      <c r="Z43" s="20" t="str">
        <f t="shared" si="5"/>
        <v/>
      </c>
      <c r="AA43" s="20" t="str">
        <f t="shared" si="5"/>
        <v/>
      </c>
      <c r="AB43" s="20" t="str">
        <f t="shared" si="5"/>
        <v/>
      </c>
      <c r="AC43" s="20" t="str">
        <f t="shared" si="5"/>
        <v/>
      </c>
      <c r="AD43" s="20" t="str">
        <f t="shared" si="5"/>
        <v/>
      </c>
      <c r="AE43" s="20" t="str">
        <f t="shared" si="5"/>
        <v/>
      </c>
      <c r="AF43" s="20" t="str">
        <f t="shared" si="5"/>
        <v/>
      </c>
      <c r="AG43" s="20" t="str">
        <f t="shared" si="5"/>
        <v/>
      </c>
      <c r="AH43" s="20" t="str">
        <f t="shared" si="5"/>
        <v/>
      </c>
      <c r="AI43" s="20" t="str">
        <f t="shared" si="5"/>
        <v/>
      </c>
      <c r="AJ43" s="20" t="str">
        <f t="shared" si="5"/>
        <v/>
      </c>
      <c r="AK43" s="20" t="str">
        <f t="shared" si="5"/>
        <v/>
      </c>
      <c r="AL43" s="20" t="str">
        <f t="shared" si="5"/>
        <v/>
      </c>
      <c r="AM43" s="20" t="str">
        <f t="shared" si="5"/>
        <v/>
      </c>
      <c r="AN43" s="20" t="str">
        <f t="shared" si="5"/>
        <v/>
      </c>
      <c r="AO43" s="20" t="str">
        <f t="shared" si="5"/>
        <v/>
      </c>
      <c r="AP43" s="20" t="str">
        <f t="shared" si="5"/>
        <v/>
      </c>
      <c r="AQ43" s="20" t="str">
        <f t="shared" si="5"/>
        <v/>
      </c>
      <c r="AR43" s="20" t="str">
        <f t="shared" si="5"/>
        <v/>
      </c>
      <c r="AS43" s="20" t="str">
        <f t="shared" si="5"/>
        <v/>
      </c>
      <c r="AT43" s="20" t="str">
        <f t="shared" si="5"/>
        <v/>
      </c>
      <c r="AU43" s="20" t="str">
        <f t="shared" si="5"/>
        <v/>
      </c>
      <c r="AV43" s="20" t="str">
        <f t="shared" si="5"/>
        <v/>
      </c>
      <c r="AW43" s="20" t="str">
        <f t="shared" si="5"/>
        <v/>
      </c>
      <c r="AX43" s="20" t="str">
        <f t="shared" si="5"/>
        <v/>
      </c>
      <c r="AY43" s="20" t="str">
        <f t="shared" si="5"/>
        <v/>
      </c>
      <c r="AZ43" s="20" t="str">
        <f t="shared" si="5"/>
        <v/>
      </c>
      <c r="BA43" s="20" t="str">
        <f t="shared" si="5"/>
        <v/>
      </c>
      <c r="BB43" s="20" t="str">
        <f t="shared" si="5"/>
        <v/>
      </c>
      <c r="BC43" s="20" t="str">
        <f t="shared" si="5"/>
        <v/>
      </c>
      <c r="BD43" s="20" t="str">
        <f t="shared" si="5"/>
        <v/>
      </c>
      <c r="BE43" s="20" t="str">
        <f t="shared" si="5"/>
        <v/>
      </c>
      <c r="BF43" s="20" t="str">
        <f t="shared" si="5"/>
        <v/>
      </c>
      <c r="BG43" s="21"/>
    </row>
    <row r="44" spans="1:59" ht="16.5" customHeight="1" x14ac:dyDescent="0.15"/>
    <row r="45" spans="1:59" ht="16.5" customHeight="1" x14ac:dyDescent="0.15"/>
    <row r="46" spans="1:59" ht="16.5" customHeight="1" x14ac:dyDescent="0.15"/>
    <row r="47" spans="1:59" ht="16.5" customHeight="1" x14ac:dyDescent="0.15"/>
    <row r="48" spans="1:59" ht="16.5" customHeight="1" x14ac:dyDescent="0.15"/>
  </sheetData>
  <mergeCells count="19">
    <mergeCell ref="L4:N4"/>
    <mergeCell ref="O4:P4"/>
    <mergeCell ref="A6:A7"/>
    <mergeCell ref="C6:BF6"/>
    <mergeCell ref="BG6:BG7"/>
    <mergeCell ref="U2:V2"/>
    <mergeCell ref="A3:C3"/>
    <mergeCell ref="D3:G3"/>
    <mergeCell ref="I3:J3"/>
    <mergeCell ref="L3:N3"/>
    <mergeCell ref="O3:P3"/>
    <mergeCell ref="R3:T3"/>
    <mergeCell ref="U3:V3"/>
    <mergeCell ref="A2:C2"/>
    <mergeCell ref="D2:G2"/>
    <mergeCell ref="I2:J2"/>
    <mergeCell ref="L2:N2"/>
    <mergeCell ref="O2:P2"/>
    <mergeCell ref="R2:T2"/>
  </mergeCells>
  <phoneticPr fontId="1"/>
  <conditionalFormatting sqref="C15:BF37 V8:BF14">
    <cfRule type="cellIs" dxfId="3" priority="4" operator="equal">
      <formula>"開始"</formula>
    </cfRule>
  </conditionalFormatting>
  <conditionalFormatting sqref="B15:B37">
    <cfRule type="cellIs" dxfId="2" priority="3" operator="equal">
      <formula>"×"</formula>
    </cfRule>
  </conditionalFormatting>
  <conditionalFormatting sqref="C8:U14">
    <cfRule type="cellIs" dxfId="1" priority="2" operator="equal">
      <formula>"開始"</formula>
    </cfRule>
  </conditionalFormatting>
  <conditionalFormatting sqref="B8:B14">
    <cfRule type="cellIs" dxfId="0" priority="1" operator="equal">
      <formula>"×"</formula>
    </cfRule>
  </conditionalFormatting>
  <dataValidations count="2">
    <dataValidation type="list" allowBlank="1" showInputMessage="1" showErrorMessage="1" sqref="B8:B37" xr:uid="{7FCB0429-54ED-4CA3-A1A5-83C4F515990C}">
      <formula1>$BI$15:$BI$17</formula1>
    </dataValidation>
    <dataValidation type="list" allowBlank="1" showInputMessage="1" showErrorMessage="1" sqref="C8:BF37" xr:uid="{FCF5C369-B39F-4039-9D11-E4733475C650}">
      <formula1>$BI$7:$BI$12</formula1>
    </dataValidation>
  </dataValidations>
  <pageMargins left="0.70866141732283472" right="0.70866141732283472" top="0.74803149606299213" bottom="0.35433070866141736" header="0.31496062992125984" footer="0.31496062992125984"/>
  <pageSetup paperSize="9" scale="53"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E82A83-EFFD-42E6-A1FA-2D251FE3FF20}">
          <x14:formula1>
            <xm:f>リスト!$A$2:$A$16</xm:f>
          </x14:formula1>
          <xm:sqref>D3:G3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7"/>
  <sheetViews>
    <sheetView workbookViewId="0">
      <selection activeCell="B24" sqref="B24"/>
    </sheetView>
  </sheetViews>
  <sheetFormatPr defaultRowHeight="18.75" x14ac:dyDescent="0.4"/>
  <cols>
    <col min="1" max="1" width="44.375" bestFit="1" customWidth="1"/>
  </cols>
  <sheetData>
    <row r="1" spans="1:2" x14ac:dyDescent="0.4">
      <c r="A1" s="6" t="s">
        <v>14</v>
      </c>
      <c r="B1" s="6" t="s">
        <v>13</v>
      </c>
    </row>
    <row r="2" spans="1:2" x14ac:dyDescent="0.4">
      <c r="A2" s="5" t="s">
        <v>41</v>
      </c>
      <c r="B2" s="5">
        <v>38</v>
      </c>
    </row>
    <row r="3" spans="1:2" x14ac:dyDescent="0.4">
      <c r="A3" s="5" t="s">
        <v>42</v>
      </c>
      <c r="B3" s="5">
        <v>40</v>
      </c>
    </row>
    <row r="4" spans="1:2" x14ac:dyDescent="0.4">
      <c r="A4" s="5" t="s">
        <v>15</v>
      </c>
      <c r="B4" s="5">
        <v>38</v>
      </c>
    </row>
    <row r="5" spans="1:2" x14ac:dyDescent="0.4">
      <c r="A5" s="5" t="s">
        <v>16</v>
      </c>
      <c r="B5" s="5">
        <v>48</v>
      </c>
    </row>
    <row r="6" spans="1:2" x14ac:dyDescent="0.4">
      <c r="A6" s="5" t="s">
        <v>17</v>
      </c>
      <c r="B6" s="5">
        <v>43</v>
      </c>
    </row>
    <row r="7" spans="1:2" x14ac:dyDescent="0.4">
      <c r="A7" s="5" t="s">
        <v>43</v>
      </c>
      <c r="B7" s="5">
        <v>36</v>
      </c>
    </row>
    <row r="8" spans="1:2" x14ac:dyDescent="0.4">
      <c r="A8" s="5" t="s">
        <v>18</v>
      </c>
      <c r="B8" s="5">
        <v>37</v>
      </c>
    </row>
    <row r="9" spans="1:2" x14ac:dyDescent="0.4">
      <c r="A9" s="5" t="s">
        <v>30</v>
      </c>
      <c r="B9" s="5">
        <v>37</v>
      </c>
    </row>
    <row r="10" spans="1:2" x14ac:dyDescent="0.4">
      <c r="A10" s="5" t="s">
        <v>19</v>
      </c>
      <c r="B10" s="5">
        <v>37</v>
      </c>
    </row>
    <row r="11" spans="1:2" x14ac:dyDescent="0.4">
      <c r="A11" s="5" t="s">
        <v>20</v>
      </c>
      <c r="B11" s="5">
        <v>37</v>
      </c>
    </row>
    <row r="12" spans="1:2" x14ac:dyDescent="0.4">
      <c r="A12" s="5" t="s">
        <v>21</v>
      </c>
      <c r="B12" s="5">
        <v>35</v>
      </c>
    </row>
    <row r="13" spans="1:2" x14ac:dyDescent="0.4">
      <c r="A13" s="5" t="s">
        <v>34</v>
      </c>
      <c r="B13" s="5">
        <v>35</v>
      </c>
    </row>
    <row r="14" spans="1:2" x14ac:dyDescent="0.4">
      <c r="A14" s="5" t="s">
        <v>22</v>
      </c>
      <c r="B14" s="5">
        <v>35</v>
      </c>
    </row>
    <row r="15" spans="1:2" x14ac:dyDescent="0.4">
      <c r="A15" s="5" t="s">
        <v>23</v>
      </c>
      <c r="B15" s="5">
        <v>35</v>
      </c>
    </row>
    <row r="16" spans="1:2" x14ac:dyDescent="0.4">
      <c r="A16" s="8" t="s">
        <v>24</v>
      </c>
      <c r="B16" s="8">
        <v>27</v>
      </c>
    </row>
    <row r="17" spans="1:1" x14ac:dyDescent="0.4">
      <c r="A17" s="7"/>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【施設名】(定員30人以上)</vt:lpstr>
      <vt:lpstr>【施設名】(定員29人以下)</vt:lpstr>
      <vt:lpstr>【記載例】(定員30人以上)</vt:lpstr>
      <vt:lpstr>【記載例】(定員29人以下)</vt:lpstr>
      <vt:lpstr>リスト</vt:lpstr>
      <vt:lpstr>'【記載例】(定員29人以下)'!Print_Area</vt:lpstr>
      <vt:lpstr>'【記載例】(定員30人以上)'!Print_Area</vt:lpstr>
      <vt:lpstr>'【施設名】(定員29人以下)'!Print_Area</vt:lpstr>
      <vt:lpstr>'【施設名】(定員30人以上)'!Print_Area</vt:lpstr>
      <vt:lpstr>基準単価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2024-01-11T11:01:57Z</dcterms:modified>
</cp:coreProperties>
</file>