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5サービス提供体制確保事業\★HP\10月以降分受付開始のHP編集\完成品\"/>
    </mc:Choice>
  </mc:AlternateContent>
  <xr:revisionPtr revIDLastSave="0" documentId="13_ncr:1_{0EE4DD8E-05FE-4DA3-8C63-6377A5C9B924}" xr6:coauthVersionLast="47" xr6:coauthVersionMax="47" xr10:uidLastSave="{00000000-0000-0000-0000-000000000000}"/>
  <bookViews>
    <workbookView xWindow="-120" yWindow="-120" windowWidth="29040" windowHeight="15840" tabRatio="822" activeTab="1" xr2:uid="{00000000-000D-0000-FFFF-FFFF00000000}"/>
  </bookViews>
  <sheets>
    <sheet name="（はじめにお読みください）" sheetId="62" r:id="rId1"/>
    <sheet name="（様式１）総括表 (令和５年10月以降) " sheetId="50" r:id="rId2"/>
    <sheet name="（様式２）申請額一覧  (令和５年10月以降) " sheetId="51" r:id="rId3"/>
    <sheet name="個票１" sheetId="53" r:id="rId4"/>
    <sheet name="個票２" sheetId="60" r:id="rId5"/>
    <sheet name="個票３" sheetId="61" r:id="rId6"/>
  </sheets>
  <definedNames>
    <definedName name="_xlnm.Print_Area" localSheetId="0">'（はじめにお読みください）'!$A$1:$F$23</definedName>
    <definedName name="_xlnm.Print_Area" localSheetId="1">'（様式１）総括表 (令和５年10月以降) '!$A$1:$AM$63</definedName>
    <definedName name="_xlnm.Print_Area" localSheetId="2">'（様式２）申請額一覧  (令和５年10月以降) '!$A$1:$N$28</definedName>
    <definedName name="_xlnm.Print_Area" localSheetId="3">個票１!$A$1:$AM$103</definedName>
    <definedName name="_xlnm.Print_Area" localSheetId="4">個票２!$A$1:$AM$103</definedName>
    <definedName name="_xlnm.Print_Area" localSheetId="5">個票３!$A$1:$AM$103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3" i="61" l="1"/>
  <c r="B143" i="61"/>
  <c r="C142" i="61"/>
  <c r="B142" i="61"/>
  <c r="C141" i="61"/>
  <c r="B141" i="61"/>
  <c r="C140" i="61"/>
  <c r="B140" i="61"/>
  <c r="C139" i="61"/>
  <c r="B139" i="61"/>
  <c r="C138" i="61"/>
  <c r="B138" i="61"/>
  <c r="C137" i="61"/>
  <c r="B137" i="61"/>
  <c r="C136" i="61"/>
  <c r="B136" i="61"/>
  <c r="C135" i="61"/>
  <c r="B135" i="61"/>
  <c r="C134" i="61"/>
  <c r="B134" i="61"/>
  <c r="C133" i="61"/>
  <c r="B133" i="61"/>
  <c r="C132" i="61"/>
  <c r="B132" i="61"/>
  <c r="C131" i="61"/>
  <c r="B131" i="61"/>
  <c r="C130" i="61"/>
  <c r="B130" i="61"/>
  <c r="C118" i="61"/>
  <c r="B118" i="61"/>
  <c r="C117" i="61"/>
  <c r="B117" i="61"/>
  <c r="F80" i="61"/>
  <c r="AI58" i="61" s="1"/>
  <c r="AF66" i="61"/>
  <c r="AA58" i="61"/>
  <c r="F56" i="61"/>
  <c r="F49" i="61"/>
  <c r="Y13" i="61" s="1"/>
  <c r="AF27" i="61"/>
  <c r="AI13" i="61"/>
  <c r="O13" i="61"/>
  <c r="C143" i="60"/>
  <c r="B143" i="60"/>
  <c r="C142" i="60"/>
  <c r="B142" i="60"/>
  <c r="C141" i="60"/>
  <c r="B141" i="60"/>
  <c r="C140" i="60"/>
  <c r="B140" i="60"/>
  <c r="C139" i="60"/>
  <c r="B139" i="60"/>
  <c r="C138" i="60"/>
  <c r="B138" i="60"/>
  <c r="C137" i="60"/>
  <c r="B137" i="60"/>
  <c r="C136" i="60"/>
  <c r="B136" i="60"/>
  <c r="C135" i="60"/>
  <c r="B135" i="60"/>
  <c r="C134" i="60"/>
  <c r="B134" i="60"/>
  <c r="C133" i="60"/>
  <c r="B133" i="60"/>
  <c r="C132" i="60"/>
  <c r="B132" i="60"/>
  <c r="C131" i="60"/>
  <c r="B131" i="60"/>
  <c r="C130" i="60"/>
  <c r="B130" i="60"/>
  <c r="C118" i="60"/>
  <c r="B118" i="60"/>
  <c r="C117" i="60"/>
  <c r="B117" i="60"/>
  <c r="F80" i="60"/>
  <c r="AI58" i="60" s="1"/>
  <c r="AF66" i="60"/>
  <c r="AA58" i="60"/>
  <c r="F56" i="60"/>
  <c r="AI13" i="60" s="1"/>
  <c r="F49" i="60"/>
  <c r="Y13" i="60" s="1"/>
  <c r="AF27" i="60"/>
  <c r="O13" i="60"/>
  <c r="AF66" i="53"/>
  <c r="H16" i="51"/>
  <c r="H12" i="51"/>
  <c r="C16" i="51"/>
  <c r="K15" i="51"/>
  <c r="K9" i="51"/>
  <c r="H13" i="51"/>
  <c r="G12" i="51"/>
  <c r="C19" i="51"/>
  <c r="E14" i="51"/>
  <c r="C20" i="51"/>
  <c r="D9" i="51"/>
  <c r="E6" i="51"/>
  <c r="G15" i="51"/>
  <c r="C12" i="51"/>
  <c r="C10" i="51"/>
  <c r="E7" i="51"/>
  <c r="K14" i="51"/>
  <c r="G8" i="51"/>
  <c r="K16" i="51"/>
  <c r="C15" i="51"/>
  <c r="H20" i="51"/>
  <c r="G14" i="51"/>
  <c r="D10" i="51"/>
  <c r="D11" i="51"/>
  <c r="C18" i="51"/>
  <c r="G9" i="51"/>
  <c r="G10" i="51"/>
  <c r="D15" i="51"/>
  <c r="G7" i="51"/>
  <c r="G18" i="51"/>
  <c r="E12" i="51"/>
  <c r="D14" i="51"/>
  <c r="H7" i="51"/>
  <c r="E17" i="51"/>
  <c r="H19" i="51"/>
  <c r="D20" i="51"/>
  <c r="C7" i="51"/>
  <c r="E18" i="51"/>
  <c r="K13" i="51"/>
  <c r="H8" i="51"/>
  <c r="K6" i="51"/>
  <c r="G6" i="51"/>
  <c r="H15" i="51"/>
  <c r="C9" i="51"/>
  <c r="C8" i="51"/>
  <c r="G19" i="51"/>
  <c r="E19" i="51"/>
  <c r="H17" i="51"/>
  <c r="H6" i="51"/>
  <c r="K8" i="51"/>
  <c r="C17" i="51"/>
  <c r="E16" i="51"/>
  <c r="H14" i="51"/>
  <c r="K17" i="51"/>
  <c r="G17" i="51"/>
  <c r="E20" i="51"/>
  <c r="K11" i="51"/>
  <c r="C11" i="51"/>
  <c r="D17" i="51"/>
  <c r="E13" i="51"/>
  <c r="K20" i="51"/>
  <c r="G20" i="51"/>
  <c r="D7" i="51"/>
  <c r="D18" i="51"/>
  <c r="K7" i="51"/>
  <c r="K10" i="51"/>
  <c r="D13" i="51"/>
  <c r="K12" i="51"/>
  <c r="D12" i="51"/>
  <c r="C13" i="51"/>
  <c r="G16" i="51"/>
  <c r="E11" i="51"/>
  <c r="C6" i="51"/>
  <c r="H9" i="51"/>
  <c r="E8" i="51"/>
  <c r="K18" i="51"/>
  <c r="E10" i="51"/>
  <c r="D8" i="51"/>
  <c r="C14" i="51"/>
  <c r="D16" i="51"/>
  <c r="G11" i="51"/>
  <c r="H10" i="51"/>
  <c r="E9" i="51"/>
  <c r="K19" i="51"/>
  <c r="D6" i="51"/>
  <c r="H18" i="51"/>
  <c r="H11" i="51"/>
  <c r="E15" i="51"/>
  <c r="G13" i="51"/>
  <c r="D19" i="51"/>
  <c r="AF27" i="53" l="1"/>
  <c r="J8" i="51"/>
  <c r="J7" i="51"/>
  <c r="F8" i="51"/>
  <c r="F7" i="51"/>
  <c r="J6" i="51"/>
  <c r="F12" i="51"/>
  <c r="J20" i="51"/>
  <c r="F11" i="51"/>
  <c r="J17" i="51"/>
  <c r="J14" i="51"/>
  <c r="J12" i="51"/>
  <c r="F9" i="51"/>
  <c r="J10" i="51"/>
  <c r="F16" i="51"/>
  <c r="F17" i="51"/>
  <c r="J19" i="51"/>
  <c r="J15" i="51"/>
  <c r="J16" i="51"/>
  <c r="F13" i="51"/>
  <c r="F20" i="51"/>
  <c r="J11" i="51"/>
  <c r="J9" i="51"/>
  <c r="F19" i="51"/>
  <c r="F14" i="51"/>
  <c r="F18" i="51"/>
  <c r="F15" i="51"/>
  <c r="J13" i="51"/>
  <c r="J18" i="51"/>
  <c r="F10" i="51"/>
  <c r="C143" i="53" l="1"/>
  <c r="B143" i="53"/>
  <c r="C142" i="53"/>
  <c r="B142" i="53"/>
  <c r="C141" i="53"/>
  <c r="B141" i="53"/>
  <c r="C140" i="53"/>
  <c r="B140" i="53"/>
  <c r="C139" i="53"/>
  <c r="B139" i="53"/>
  <c r="C138" i="53"/>
  <c r="B138" i="53"/>
  <c r="C137" i="53"/>
  <c r="B137" i="53"/>
  <c r="C136" i="53"/>
  <c r="B136" i="53"/>
  <c r="C135" i="53"/>
  <c r="B135" i="53"/>
  <c r="C134" i="53"/>
  <c r="B134" i="53"/>
  <c r="C133" i="53"/>
  <c r="B133" i="53"/>
  <c r="C132" i="53"/>
  <c r="B132" i="53"/>
  <c r="C131" i="53"/>
  <c r="B131" i="53"/>
  <c r="C130" i="53"/>
  <c r="B130" i="53"/>
  <c r="C118" i="53"/>
  <c r="B118" i="53"/>
  <c r="C117" i="53"/>
  <c r="B117" i="53"/>
  <c r="F80" i="53"/>
  <c r="AI58" i="53" s="1"/>
  <c r="AA58" i="53"/>
  <c r="F56" i="53"/>
  <c r="AI13" i="53" s="1"/>
  <c r="F49" i="53"/>
  <c r="Y13" i="53" s="1"/>
  <c r="O13" i="53"/>
  <c r="T57" i="50" l="1"/>
  <c r="T55" i="50"/>
  <c r="T53" i="50"/>
  <c r="T51" i="50"/>
  <c r="T49" i="50"/>
  <c r="T47" i="50"/>
  <c r="T45" i="50"/>
  <c r="T43" i="50"/>
  <c r="T41" i="50"/>
  <c r="AD38" i="50"/>
  <c r="AD36" i="50"/>
  <c r="AD34" i="50"/>
  <c r="AD32" i="50"/>
  <c r="AD30" i="50"/>
  <c r="AD28" i="50"/>
  <c r="AD26" i="50"/>
  <c r="T36" i="50"/>
  <c r="AH56" i="50"/>
  <c r="AH54" i="50"/>
  <c r="AH52" i="50"/>
  <c r="AH50" i="50"/>
  <c r="AH48" i="50"/>
  <c r="AH46" i="50"/>
  <c r="AH44" i="50"/>
  <c r="AH42" i="50"/>
  <c r="AH40" i="50"/>
  <c r="X38" i="50"/>
  <c r="X36" i="50"/>
  <c r="X34" i="50"/>
  <c r="X32" i="50"/>
  <c r="X30" i="50"/>
  <c r="X28" i="50"/>
  <c r="X26" i="50"/>
  <c r="AD54" i="50"/>
  <c r="AD52" i="50"/>
  <c r="AD50" i="50"/>
  <c r="AD48" i="50"/>
  <c r="AD46" i="50"/>
  <c r="T32" i="50"/>
  <c r="AD56" i="50"/>
  <c r="X56" i="50"/>
  <c r="X54" i="50"/>
  <c r="X52" i="50"/>
  <c r="X50" i="50"/>
  <c r="X48" i="50"/>
  <c r="X46" i="50"/>
  <c r="X44" i="50"/>
  <c r="X42" i="50"/>
  <c r="AH39" i="50"/>
  <c r="AH37" i="50"/>
  <c r="AH35" i="50"/>
  <c r="AH33" i="50"/>
  <c r="AH31" i="50"/>
  <c r="AH29" i="50"/>
  <c r="AH27" i="50"/>
  <c r="AD27" i="50"/>
  <c r="AH36" i="50"/>
  <c r="AH26" i="50"/>
  <c r="AD40" i="50"/>
  <c r="T26" i="50"/>
  <c r="T56" i="50"/>
  <c r="T54" i="50"/>
  <c r="T52" i="50"/>
  <c r="T50" i="50"/>
  <c r="T48" i="50"/>
  <c r="T46" i="50"/>
  <c r="T44" i="50"/>
  <c r="T42" i="50"/>
  <c r="AD39" i="50"/>
  <c r="AD37" i="50"/>
  <c r="AD35" i="50"/>
  <c r="AD33" i="50"/>
  <c r="AD31" i="50"/>
  <c r="AD29" i="50"/>
  <c r="AH32" i="50"/>
  <c r="AD42" i="50"/>
  <c r="T28" i="50"/>
  <c r="AH57" i="50"/>
  <c r="AH55" i="50"/>
  <c r="AH53" i="50"/>
  <c r="AH51" i="50"/>
  <c r="AH49" i="50"/>
  <c r="AH47" i="50"/>
  <c r="AH45" i="50"/>
  <c r="AH43" i="50"/>
  <c r="AH41" i="50"/>
  <c r="X39" i="50"/>
  <c r="X37" i="50"/>
  <c r="X35" i="50"/>
  <c r="X33" i="50"/>
  <c r="X31" i="50"/>
  <c r="X29" i="50"/>
  <c r="X27" i="50"/>
  <c r="T27" i="50"/>
  <c r="X41" i="50"/>
  <c r="AH30" i="50"/>
  <c r="AD44" i="50"/>
  <c r="T30" i="50"/>
  <c r="AD57" i="50"/>
  <c r="AD55" i="50"/>
  <c r="AD53" i="50"/>
  <c r="AD51" i="50"/>
  <c r="AD49" i="50"/>
  <c r="AD47" i="50"/>
  <c r="AD45" i="50"/>
  <c r="AD43" i="50"/>
  <c r="AD41" i="50"/>
  <c r="T39" i="50"/>
  <c r="T37" i="50"/>
  <c r="T35" i="50"/>
  <c r="T33" i="50"/>
  <c r="T31" i="50"/>
  <c r="T29" i="50"/>
  <c r="AH34" i="50"/>
  <c r="T34" i="50"/>
  <c r="X57" i="50"/>
  <c r="X55" i="50"/>
  <c r="X53" i="50"/>
  <c r="X51" i="50"/>
  <c r="X49" i="50"/>
  <c r="X47" i="50"/>
  <c r="X45" i="50"/>
  <c r="X43" i="50"/>
  <c r="AH38" i="50"/>
  <c r="AH28" i="50"/>
  <c r="T38" i="50"/>
  <c r="F6" i="51"/>
  <c r="L8" i="51" l="1"/>
  <c r="I8" i="51"/>
  <c r="L7" i="51"/>
  <c r="L6" i="51"/>
  <c r="AD23" i="50" s="1"/>
  <c r="I7" i="51"/>
  <c r="I6" i="51"/>
  <c r="X23" i="50" s="1"/>
  <c r="X24" i="50"/>
  <c r="L19" i="51"/>
  <c r="I17" i="51"/>
  <c r="L15" i="51"/>
  <c r="I15" i="51"/>
  <c r="L13" i="51"/>
  <c r="I11" i="51"/>
  <c r="L17" i="51"/>
  <c r="I12" i="51"/>
  <c r="L11" i="51"/>
  <c r="I9" i="51"/>
  <c r="I13" i="51"/>
  <c r="L18" i="51"/>
  <c r="L20" i="51"/>
  <c r="L9" i="51"/>
  <c r="I20" i="51"/>
  <c r="I14" i="51"/>
  <c r="I16" i="51"/>
  <c r="I18" i="51"/>
  <c r="L16" i="51"/>
  <c r="L10" i="51"/>
  <c r="L12" i="51"/>
  <c r="L14" i="51"/>
  <c r="I10" i="51"/>
  <c r="I19" i="51"/>
  <c r="AD24" i="50" l="1"/>
  <c r="AH24" i="50"/>
  <c r="T23" i="50"/>
  <c r="AH23" i="50"/>
  <c r="M8" i="51"/>
  <c r="AH25" i="50"/>
  <c r="AD25" i="50"/>
  <c r="T24" i="50"/>
  <c r="X25" i="50"/>
  <c r="X58" i="50" s="1"/>
  <c r="T25" i="50"/>
  <c r="M7" i="51"/>
  <c r="M6" i="51"/>
  <c r="M11" i="51"/>
  <c r="L21" i="51"/>
  <c r="M19" i="51"/>
  <c r="M14" i="51"/>
  <c r="M12" i="51"/>
  <c r="M15" i="51"/>
  <c r="M10" i="51"/>
  <c r="M20" i="51"/>
  <c r="M13" i="51"/>
  <c r="I21" i="51"/>
  <c r="M18" i="51"/>
  <c r="M9" i="51"/>
  <c r="M17" i="51"/>
  <c r="M16" i="51"/>
  <c r="AD58" i="50" l="1"/>
  <c r="AH58" i="50"/>
  <c r="T59" i="50" s="1"/>
  <c r="T58" i="50"/>
  <c r="M21"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D0A190D7-BAB3-4FAE-80E5-BCBA9BEBD983}">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DCA5B070-0D81-41D6-925B-F051217BA16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833D09E-F79D-453F-BE7B-4D7296D1541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83AEAC1-3096-418A-8D59-1956E4A430F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114B83F4-8EFC-4142-9357-2DA206614272}">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AF77BD2E-B1CF-4424-9D37-70A00A8ABEC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<sst xmlns="http://schemas.openxmlformats.org/spreadsheetml/2006/main" count="815" uniqueCount="216">
  <si>
    <t>フリガナ</t>
    <phoneticPr fontId="2"/>
  </si>
  <si>
    <t>殿</t>
    <rPh sb="0" eb="1">
      <t>トノ</t>
    </rPh>
    <phoneticPr fontId="2"/>
  </si>
  <si>
    <t>日</t>
    <rPh sb="0" eb="1">
      <t>ニチ</t>
    </rPh>
    <phoneticPr fontId="2"/>
  </si>
  <si>
    <t>月</t>
    <rPh sb="0" eb="1">
      <t>ゲツ</t>
    </rPh>
    <phoneticPr fontId="2"/>
  </si>
  <si>
    <t>年</t>
    <rPh sb="0" eb="1">
      <t>ネン</t>
    </rPh>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</si>
  <si>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</si>
  <si>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</si>
  <si>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</si>
  <si>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</si>
  <si>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</si>
  <si>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</si>
  <si>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</si>
  <si>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</si>
  <si>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</si>
  <si>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</si>
  <si>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</si>
  <si>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</si>
  <si>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</si>
  <si>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</si>
  <si>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</si>
  <si>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</si>
  <si>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</si>
  <si>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</si>
  <si>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</si>
  <si>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</si>
  <si>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</si>
  <si>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</si>
  <si>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</si>
  <si>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</si>
  <si>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</si>
  <si>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</si>
  <si>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</si>
  <si>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</si>
  <si>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</si>
  <si>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</si>
  <si>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</si>
  <si>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</si>
  <si>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</si>
  <si>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</si>
  <si>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</si>
  <si>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</si>
  <si>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</si>
  <si>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</si>
  <si>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</si>
  <si>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</si>
  <si>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</si>
  <si>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</si>
  <si>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</si>
  <si>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</si>
  <si>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</si>
  <si>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</si>
  <si>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</si>
  <si>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</si>
  <si>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</si>
  <si>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</si>
  <si>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</si>
  <si>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</si>
  <si>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</si>
  <si>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</si>
  <si>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</si>
  <si>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</si>
  <si>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</si>
  <si>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</si>
  <si>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</si>
  <si>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</si>
  <si>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</si>
  <si>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</si>
  <si>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</si>
  <si>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</si>
  <si>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</si>
  <si>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</si>
  <si>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</si>
  <si>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</si>
  <si>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</si>
  <si>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</si>
  <si>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</si>
  <si>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</si>
  <si>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</si>
  <si>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</si>
  <si>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</si>
  <si>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</si>
  <si>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</si>
  <si>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</si>
  <si>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</si>
  <si>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</si>
  <si>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</si>
  <si>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</si>
  <si>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</si>
  <si>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</si>
  <si>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</si>
  <si>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</si>
  <si>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</si>
  <si>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</si>
  <si>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</si>
  <si>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</si>
  <si>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</si>
  <si>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</si>
  <si>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</si>
  <si>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</si>
  <si>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</si>
  <si>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</si>
  <si>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</si>
  <si>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</si>
  <si>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</si>
  <si>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</si>
  <si>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</si>
  <si>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</si>
  <si>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</si>
  <si>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</si>
  <si>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</si>
  <si>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</si>
  <si>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</si>
  <si>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</si>
  <si>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</si>
  <si>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</si>
  <si>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</si>
  <si>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</si>
  <si>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</si>
  <si>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</si>
  <si>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</si>
  <si>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</si>
  <si>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</si>
  <si>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</si>
  <si>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</si>
  <si>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</si>
  <si>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</si>
  <si>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</si>
  <si>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</si>
  <si>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</si>
  <si>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</si>
  <si>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</si>
  <si>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</si>
  <si>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</si>
  <si>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</si>
  <si>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</si>
  <si>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</si>
  <si>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</si>
  <si>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</si>
  <si>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</si>
  <si>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</si>
  <si>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</si>
  <si>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</si>
  <si>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</si>
  <si>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</si>
  <si>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</si>
  <si>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</si>
  <si>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</si>
  <si>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</si>
  <si>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</si>
  <si>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</si>
  <si>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</si>
  <si>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</si>
  <si>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</si>
  <si>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</si>
  <si>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</si>
  <si>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</si>
  <si>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</si>
  <si>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</si>
  <si>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</si>
  <si>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</si>
  <si>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</si>
  <si>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</si>
  <si>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</si>
  <si>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</si>
  <si>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</si>
  <si>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補助金申請書</t>
    <rPh sb="0" eb="3">
      <t>ホジョキン</t>
    </rPh>
    <rPh sb="3" eb="6">
      <t>シンセイショ</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</si>
  <si>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</si>
  <si>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</si>
  <si>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</si>
  <si>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</si>
  <si>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</si>
  <si>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</si>
  <si>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令和５年度新型コロナウイルス感染症流行下における介護サービス事業所等の</t>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</si>
  <si>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</si>
  <si>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</si>
  <si>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</si>
  <si>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</si>
  <si>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</si>
  <si>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</si>
  <si>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</si>
  <si>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</si>
  <si>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</si>
  <si>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</si>
  <si>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</si>
  <si>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</si>
  <si>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</si>
  <si>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</si>
  <si>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</si>
  <si>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</si>
  <si>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</si>
  <si>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</si>
  <si>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</si>
  <si>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</si>
  <si>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</si>
  <si>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</si>
  <si>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t>支給上限額</t>
    <rPh sb="0" eb="2">
      <t>シキュウ</t>
    </rPh>
    <rPh sb="2" eb="5">
      <t>ジョウゲンガク</t>
    </rPh>
    <phoneticPr fontId="2"/>
  </si>
  <si>
    <t>万円</t>
    <rPh sb="0" eb="2">
      <t>マンエン</t>
    </rPh>
    <phoneticPr fontId="2"/>
  </si>
  <si>
    <t>×</t>
    <phoneticPr fontId="2"/>
  </si>
  <si>
    <t>支給人数</t>
    <rPh sb="0" eb="2">
      <t>シキュウ</t>
    </rPh>
    <rPh sb="2" eb="4">
      <t>ニンズウ</t>
    </rPh>
    <phoneticPr fontId="2"/>
  </si>
  <si>
    <t>ヶ月</t>
    <rPh sb="1" eb="2">
      <t>ゲツ</t>
    </rPh>
    <phoneticPr fontId="2"/>
  </si>
  <si>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2"/>
  </si>
  <si>
    <t>円</t>
    <rPh sb="0" eb="1">
      <t>エン</t>
    </rPh>
    <phoneticPr fontId="2"/>
  </si>
  <si>
    <t>（上限4,000円）</t>
    <rPh sb="1" eb="3">
      <t>ジョウゲン</t>
    </rPh>
    <rPh sb="8" eb="9">
      <t>エン</t>
    </rPh>
    <phoneticPr fontId="2"/>
  </si>
  <si>
    <t>感染対応期間</t>
    <rPh sb="0" eb="2">
      <t>カンセン</t>
    </rPh>
    <rPh sb="2" eb="4">
      <t>タイオウ</t>
    </rPh>
    <rPh sb="4" eb="6">
      <t>キカン</t>
    </rPh>
    <phoneticPr fontId="2"/>
  </si>
  <si>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2"/>
  </si>
  <si>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2"/>
  </si>
  <si>
    <r>
      <t>（様式２）事業所・施設等別申請額一覧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1" eb="32">
      <t>ガツ</t>
    </rPh>
    <rPh sb="33" eb="34">
      <t>ニチ</t>
    </rPh>
    <rPh sb="34" eb="36">
      <t>イコウ</t>
    </rPh>
    <phoneticPr fontId="2"/>
  </si>
  <si>
    <r>
      <t>（様式１）総括表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1" eb="22">
      <t>ガツ</t>
    </rPh>
    <rPh sb="23" eb="24">
      <t>ニチ</t>
    </rPh>
    <rPh sb="24" eb="26">
      <t>イコウ</t>
    </rPh>
    <rPh sb="28" eb="29">
      <t>ショウ</t>
    </rPh>
    <rPh sb="31" eb="34">
      <t>ヒヨウブン</t>
    </rPh>
    <phoneticPr fontId="2"/>
  </si>
  <si>
    <t>=</t>
    <phoneticPr fontId="2"/>
  </si>
  <si>
    <t>奈良県知事</t>
    <rPh sb="0" eb="3">
      <t>ナラケン</t>
    </rPh>
    <rPh sb="3" eb="5">
      <t>チジ</t>
    </rPh>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</si>
  <si>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</si>
  <si>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</si>
  <si>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</si>
  <si>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49">
      <t>キニュウ</t>
    </rPh>
    <rPh sb="49" eb="50">
      <t>ラン</t>
    </rPh>
    <rPh sb="51" eb="53">
      <t>キイロ</t>
    </rPh>
    <rPh sb="57" eb="59">
      <t>キサイ</t>
    </rPh>
    <phoneticPr fontId="2"/>
  </si>
  <si>
    <t>※　「令和５年度（令和５年５月８日～９月30日）に生じた費用分」について補助申請をする場合は、</t>
    <phoneticPr fontId="2"/>
  </si>
  <si>
    <t>　　　様式が異なるため、別ファイルを用いて作成すること。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</si>
</sst>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11"/>
      <color rgb="FFFF0000"/>
      <name val="ＭＳ 明朝"/>
      <family val="1"/>
      <charset val="128"/>
    </font>
    <font>
      <sz val="3"/>
      <color rgb="FFFF0000"/>
      <name val="ＭＳ Ｐ明朝"/>
      <family val="1"/>
      <charset val="128"/>
    </font>
    <font>
      <b/>
      <sz val="14"/>
      <name val="ＭＳ 明朝"/>
      <family val="1"/>
      <charset val="128"/>
    </font>
    <font>
      <sz val="11"/>
      <name val="ＭＳ 明朝"/>
      <family val="1"/>
      <charset val="128"/>
    </font>
    <font>
      <sz val="10"/>
      <name val="ＭＳ 明朝"/>
      <family val="1"/>
      <charset val="128"/>
    </font>
    <font>
      <sz val="5"/>
      <color theme="1"/>
      <name val="ＭＳ 明朝"/>
      <family val="1"/>
      <charset val="128"/>
    </font>
    <font>
      <b/>
      <sz val="10"/>
      <color rgb="FFFF0000"/>
      <name val="ＭＳ Ｐ明朝"/>
      <family val="1"/>
      <charset val="128"/>
    </font>
    <font>
      <b/>
      <sz val="10"/>
      <color rgb="FFFF0000"/>
      <name val="ＭＳ 明朝"/>
      <family val="1"/>
      <charset val="128"/>
    </font>
    <font>
      <b/>
      <sz val="12"/>
      <color rgb="FFFF0000"/>
      <name val="ＭＳ Ｐ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25">
    <xf numFmtId="0" fontId="0" fillId="0" borderId="0" xfId="0">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4" fillId="0" borderId="8" xfId="0" applyFont="1" applyFill="1" applyBorder="1">
      <alignment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pplyAlignment="1">
      <alignment vertical="center"/>
    </xf>
    <xf numFmtId="0" fontId="10" fillId="2" borderId="60" xfId="0" applyFont="1" applyFill="1" applyBorder="1" applyAlignment="1">
      <alignment horizontal="center" vertical="center"/>
    </xf>
    <xf numFmtId="0" fontId="10" fillId="0" borderId="60" xfId="0" applyFont="1" applyFill="1" applyBorder="1">
      <alignment vertical="center"/>
    </xf>
    <xf numFmtId="0" fontId="10" fillId="0" borderId="61" xfId="0" applyFont="1" applyFill="1" applyBorder="1">
      <alignment vertical="center"/>
    </xf>
    <xf numFmtId="0" fontId="16" fillId="2" borderId="62"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3" xfId="0" applyFont="1" applyFill="1" applyBorder="1" applyAlignment="1">
      <alignment vertical="center"/>
    </xf>
    <xf numFmtId="0" fontId="10" fillId="0" borderId="0" xfId="0" applyFont="1" applyFill="1" applyAlignment="1">
      <alignmen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8" fillId="2" borderId="0" xfId="0" applyFont="1" applyFill="1" applyBorder="1" applyAlignment="1">
      <alignment vertical="center"/>
    </xf>
    <xf numFmtId="0" fontId="8" fillId="2" borderId="63"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2" xfId="0" applyFont="1" applyFill="1" applyBorder="1">
      <alignment vertical="center"/>
    </xf>
    <xf numFmtId="0" fontId="10" fillId="2" borderId="0" xfId="0" applyFont="1" applyFill="1" applyBorder="1">
      <alignment vertical="center"/>
    </xf>
    <xf numFmtId="0" fontId="10" fillId="0" borderId="63" xfId="0" applyFont="1" applyFill="1" applyBorder="1">
      <alignment vertical="center"/>
    </xf>
    <xf numFmtId="0" fontId="16" fillId="0" borderId="64" xfId="0" applyFont="1" applyFill="1" applyBorder="1">
      <alignment vertical="center"/>
    </xf>
    <xf numFmtId="0" fontId="10" fillId="0" borderId="65" xfId="0" applyFont="1" applyFill="1" applyBorder="1">
      <alignment vertical="center"/>
    </xf>
    <xf numFmtId="0" fontId="10" fillId="0" borderId="66"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51"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4" xfId="4" applyNumberFormat="1" applyFont="1" applyFill="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176" fontId="26" fillId="0" borderId="0" xfId="0" applyNumberFormat="1" applyFont="1" applyFill="1">
      <alignment vertical="center"/>
    </xf>
    <xf numFmtId="0" fontId="9"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center" shrinkToFit="1"/>
      <protection locked="0"/>
    </xf>
    <xf numFmtId="0" fontId="9" fillId="0" borderId="0" xfId="0" applyFont="1" applyFill="1" applyBorder="1">
      <alignment vertical="center"/>
    </xf>
    <xf numFmtId="0" fontId="7" fillId="0" borderId="0" xfId="0" applyFont="1" applyFill="1" applyBorder="1" applyAlignment="1" applyProtection="1">
      <alignment vertical="center"/>
      <protection locked="0"/>
    </xf>
    <xf numFmtId="176" fontId="7" fillId="0" borderId="0" xfId="0" applyNumberFormat="1" applyFont="1" applyFill="1" applyBorder="1" applyAlignment="1">
      <alignment vertical="center"/>
    </xf>
    <xf numFmtId="49" fontId="9" fillId="0" borderId="5"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Fill="1" applyBorder="1" applyAlignment="1">
      <alignment horizontal="center" vertical="center"/>
    </xf>
    <xf numFmtId="0" fontId="11" fillId="0" borderId="2" xfId="0" applyFont="1" applyBorder="1" applyAlignment="1">
      <alignment horizontal="center" vertical="center"/>
    </xf>
    <xf numFmtId="176" fontId="12" fillId="0" borderId="2" xfId="0" applyNumberFormat="1" applyFont="1" applyBorder="1" applyAlignment="1">
      <alignment vertical="center"/>
    </xf>
    <xf numFmtId="0" fontId="11" fillId="0" borderId="0" xfId="0" applyFont="1" applyAlignment="1">
      <alignment horizontal="center"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0" borderId="4" xfId="0" applyFont="1" applyFill="1" applyBorder="1" applyAlignment="1">
      <alignment vertical="center"/>
    </xf>
    <xf numFmtId="0" fontId="15" fillId="0" borderId="0" xfId="0" applyFont="1" applyFill="1" applyBorder="1" applyAlignment="1">
      <alignment horizontal="left" vertical="center"/>
    </xf>
    <xf numFmtId="0" fontId="15" fillId="7" borderId="0" xfId="0" applyFont="1" applyFill="1" applyBorder="1" applyAlignment="1">
      <alignment horizontal="left" vertical="center" wrapText="1"/>
    </xf>
    <xf numFmtId="0" fontId="7" fillId="0" borderId="9" xfId="0" applyFont="1" applyFill="1" applyBorder="1" applyAlignment="1">
      <alignment vertical="center"/>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7" fillId="0" borderId="11" xfId="0" applyFont="1" applyFill="1" applyBorder="1" applyAlignment="1">
      <alignment vertical="center"/>
    </xf>
    <xf numFmtId="0" fontId="15" fillId="0" borderId="6"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6" fillId="0" borderId="0" xfId="0" applyFont="1" applyFill="1" applyBorder="1" applyAlignment="1">
      <alignment horizontal="left" vertical="center"/>
    </xf>
    <xf numFmtId="0" fontId="29" fillId="0" borderId="0" xfId="0" applyFont="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horizontal="righ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0" fillId="0" borderId="0" xfId="0" applyFont="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7" fillId="0" borderId="0"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178" fontId="12" fillId="0" borderId="11" xfId="0" applyNumberFormat="1" applyFont="1" applyFill="1" applyBorder="1" applyAlignment="1">
      <alignment horizontal="center" vertical="center" shrinkToFit="1"/>
    </xf>
    <xf numFmtId="178" fontId="12" fillId="0" borderId="8"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7" fillId="0" borderId="36" xfId="0" applyFont="1" applyFill="1" applyBorder="1" applyAlignment="1">
      <alignment horizontal="center" vertical="center"/>
    </xf>
    <xf numFmtId="0" fontId="10" fillId="0" borderId="36" xfId="0" applyFont="1" applyFill="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left" vertical="center" shrinkToFi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7" borderId="0" xfId="0" applyFont="1" applyFill="1" applyBorder="1" applyAlignment="1">
      <alignment horizontal="center" vertical="center" wrapTex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8" fillId="5" borderId="18" xfId="0" applyFont="1" applyFill="1" applyBorder="1" applyAlignment="1">
      <alignment horizontal="left" vertical="center" shrinkToFit="1"/>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0" fillId="0" borderId="45" xfId="0" applyFont="1" applyFill="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8" fillId="5" borderId="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3" xfId="0" applyFont="1" applyFill="1" applyBorder="1" applyAlignment="1">
      <alignment horizontal="lef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49" fontId="9" fillId="0" borderId="58"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8" fillId="5" borderId="39" xfId="0" applyFont="1" applyFill="1" applyBorder="1" applyAlignment="1">
      <alignment horizontal="left" vertical="center" shrinkToFit="1"/>
    </xf>
    <xf numFmtId="0" fontId="5" fillId="0" borderId="0" xfId="0" applyFont="1">
      <alignment vertical="center"/>
    </xf>
    <xf numFmtId="0" fontId="27" fillId="0" borderId="0" xfId="0" applyFont="1">
      <alignment vertical="center"/>
    </xf>
    <xf numFmtId="0" fontId="28" fillId="0" borderId="0" xfId="0" applyFont="1" applyAlignment="1">
      <alignment horizontal="left" vertical="top"/>
    </xf>
    <xf numFmtId="0" fontId="25" fillId="0" borderId="0" xfId="0" applyFont="1">
      <alignment vertical="center"/>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3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3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0400-000001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0400-0000027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4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400-000005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500-000001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500-0000028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4" name="左大かっこ 3">
          <a:extLst>
            <a:ext uri="{FF2B5EF4-FFF2-40B4-BE49-F238E27FC236}">
              <a16:creationId xmlns:a16="http://schemas.microsoft.com/office/drawing/2014/main" id="{00000000-0008-0000-0500-000004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5" name="左大かっこ 4">
          <a:extLst>
            <a:ext uri="{FF2B5EF4-FFF2-40B4-BE49-F238E27FC236}">
              <a16:creationId xmlns:a16="http://schemas.microsoft.com/office/drawing/2014/main" id="{00000000-0008-0000-0500-000005000000}"/>
            </a:ext>
          </a:extLst>
        </xdr:cNvPr>
        <xdr:cNvSpPr/>
      </xdr:nvSpPr>
      <xdr:spPr>
        <a:xfrm>
          <a:off x="228600" y="112553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8951A-C858-4884-951A-3A9C06E6F1FC}">
  <sheetPr>
    <tabColor rgb="FFFFFF00"/>
  </sheetPr>
  <dimension ref="B2:E25"/>
  <sheetViews>
    <sheetView view="pageBreakPreview" zoomScaleNormal="100" zoomScaleSheetLayoutView="100" workbookViewId="0">
      <selection activeCell="C45" sqref="C45"/>
    </sheetView>
  </sheetViews>
  <sheetFormatPr defaultRowHeight="13.5"/>
  <cols>
    <col min="1" max="1" width="3.125" style="156" customWidth="1"/>
    <col min="2" max="2" width="7.75" style="156" customWidth="1"/>
    <col min="3" max="3" width="27.5" style="155" customWidth="1"/>
    <col min="4" max="4" width="32.375" style="155" customWidth="1"/>
    <col min="5" max="5" width="32.125" style="155" customWidth="1"/>
    <col min="6" max="6" width="4.25" style="156" customWidth="1"/>
    <col min="7" max="16384" width="9" style="156"/>
  </cols>
  <sheetData>
    <row r="2" spans="2:5" ht="17.25">
      <c r="B2" s="421" t="s">
        <v>92</v>
      </c>
      <c r="D2" s="1"/>
    </row>
    <row r="3" spans="2:5" ht="17.25">
      <c r="B3" s="421"/>
      <c r="D3" s="1"/>
    </row>
    <row r="4" spans="2:5" ht="17.25">
      <c r="B4" s="422" t="s">
        <v>172</v>
      </c>
      <c r="C4" s="423"/>
      <c r="D4" s="1"/>
    </row>
    <row r="5" spans="2:5" ht="17.25">
      <c r="B5" s="421" t="s">
        <v>163</v>
      </c>
      <c r="D5" s="1"/>
    </row>
    <row r="6" spans="2:5" ht="14.25">
      <c r="C6" s="1"/>
      <c r="D6" s="1"/>
    </row>
    <row r="7" spans="2:5" ht="14.25">
      <c r="B7" s="157" t="s">
        <v>87</v>
      </c>
      <c r="C7" s="2" t="s">
        <v>126</v>
      </c>
      <c r="D7" s="3" t="s">
        <v>89</v>
      </c>
      <c r="E7" s="3" t="s">
        <v>86</v>
      </c>
    </row>
    <row r="8" spans="2:5" ht="42" customHeight="1">
      <c r="B8" s="157">
        <v>1</v>
      </c>
      <c r="C8" s="4" t="s">
        <v>88</v>
      </c>
      <c r="D8" s="5"/>
      <c r="E8" s="5"/>
    </row>
    <row r="9" spans="2:5" ht="61.5" customHeight="1">
      <c r="B9" s="157">
        <v>2</v>
      </c>
      <c r="C9" s="4"/>
      <c r="D9" s="5" t="s">
        <v>210</v>
      </c>
      <c r="E9" s="5"/>
    </row>
    <row r="10" spans="2:5" ht="110.25" customHeight="1">
      <c r="B10" s="157">
        <v>3</v>
      </c>
      <c r="C10" s="4"/>
      <c r="D10" s="5"/>
      <c r="E10" s="5" t="s">
        <v>211</v>
      </c>
    </row>
    <row r="11" spans="2:5" ht="39" customHeight="1">
      <c r="B11" s="157">
        <v>4</v>
      </c>
      <c r="C11" s="4"/>
      <c r="D11" s="5" t="s">
        <v>94</v>
      </c>
      <c r="E11" s="5"/>
    </row>
    <row r="12" spans="2:5" ht="48.75" customHeight="1">
      <c r="B12" s="157">
        <v>5</v>
      </c>
      <c r="C12" s="4"/>
      <c r="D12" s="5" t="s">
        <v>90</v>
      </c>
      <c r="E12" s="5"/>
    </row>
    <row r="13" spans="2:5" ht="34.5" customHeight="1">
      <c r="B13" s="157">
        <v>6</v>
      </c>
      <c r="C13" s="4"/>
      <c r="D13" s="5" t="s">
        <v>91</v>
      </c>
      <c r="E13" s="5"/>
    </row>
    <row r="14" spans="2:5" ht="125.25" customHeight="1">
      <c r="B14" s="157">
        <v>7</v>
      </c>
      <c r="C14" s="6"/>
      <c r="D14" s="7" t="s">
        <v>212</v>
      </c>
      <c r="E14" s="8"/>
    </row>
    <row r="15" spans="2:5" ht="95.25" customHeight="1">
      <c r="B15" s="157">
        <v>8</v>
      </c>
      <c r="C15" s="4"/>
      <c r="D15" s="5" t="s">
        <v>213</v>
      </c>
      <c r="E15" s="5"/>
    </row>
    <row r="16" spans="2:5" ht="37.5" customHeight="1">
      <c r="B16" s="157">
        <v>9</v>
      </c>
      <c r="C16" s="4"/>
      <c r="D16" s="5" t="s">
        <v>127</v>
      </c>
      <c r="E16" s="5"/>
    </row>
    <row r="17" spans="2:5" ht="39" customHeight="1">
      <c r="B17" s="157">
        <v>10</v>
      </c>
      <c r="C17" s="4" t="s">
        <v>93</v>
      </c>
      <c r="D17" s="5"/>
      <c r="E17" s="5"/>
    </row>
    <row r="18" spans="2:5" ht="57.75" customHeight="1">
      <c r="B18" s="157">
        <v>11</v>
      </c>
      <c r="C18" s="4" t="s">
        <v>164</v>
      </c>
      <c r="D18" s="5"/>
      <c r="E18" s="5"/>
    </row>
    <row r="19" spans="2:5" ht="22.5" customHeight="1"/>
    <row r="20" spans="2:5" ht="22.5" customHeight="1">
      <c r="B20" s="424" t="s">
        <v>214</v>
      </c>
    </row>
    <row r="21" spans="2:5" ht="22.5" customHeight="1">
      <c r="B21" s="424" t="s">
        <v>215</v>
      </c>
    </row>
    <row r="22" spans="2:5" ht="22.5" customHeight="1"/>
    <row r="23" spans="2:5" ht="22.5" customHeight="1"/>
    <row r="24" spans="2:5" ht="22.5" customHeight="1"/>
    <row r="25" spans="2:5" ht="15.75" customHeight="1"/>
  </sheetData>
  <phoneticPr fontId="2"/>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1BDB-42CE-441E-91BA-1235326FEEC7}">
  <sheetPr>
    <tabColor theme="9"/>
  </sheetPr>
  <dimension ref="A1:AM63"/>
  <sheetViews>
    <sheetView tabSelected="1" view="pageBreakPreview" zoomScale="115" zoomScaleNormal="120" zoomScaleSheetLayoutView="115" workbookViewId="0">
      <selection activeCell="A3" sqref="A3:AM3"/>
    </sheetView>
  </sheetViews>
  <sheetFormatPr defaultColWidth="2.25" defaultRowHeight="12"/>
  <cols>
    <col min="1" max="1" width="2.625" style="115" customWidth="1"/>
    <col min="2" max="16384" width="2.25" style="115"/>
  </cols>
  <sheetData>
    <row r="1" spans="1:39" ht="13.5" customHeight="1">
      <c r="A1" s="112" t="s">
        <v>207</v>
      </c>
      <c r="B1" s="113"/>
      <c r="C1" s="114"/>
      <c r="D1" s="114"/>
    </row>
    <row r="2" spans="1:39" ht="8.25" customHeight="1">
      <c r="A2" s="112"/>
      <c r="B2" s="113"/>
      <c r="C2" s="114"/>
      <c r="D2" s="114"/>
    </row>
    <row r="3" spans="1:39" ht="18" customHeight="1">
      <c r="A3" s="203" t="s">
        <v>166</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c r="AD3" s="203"/>
      <c r="AE3" s="203"/>
      <c r="AF3" s="203"/>
      <c r="AG3" s="203"/>
      <c r="AH3" s="203"/>
      <c r="AI3" s="203"/>
      <c r="AJ3" s="203"/>
      <c r="AK3" s="203"/>
      <c r="AL3" s="203"/>
      <c r="AM3" s="203"/>
    </row>
    <row r="4" spans="1:39" ht="18" customHeight="1">
      <c r="A4" s="204" t="s">
        <v>165</v>
      </c>
      <c r="B4" s="204"/>
      <c r="C4" s="204"/>
      <c r="D4" s="204"/>
      <c r="E4" s="204"/>
      <c r="F4" s="204"/>
      <c r="G4" s="204"/>
      <c r="H4" s="204"/>
      <c r="I4" s="204"/>
      <c r="J4" s="204"/>
      <c r="K4" s="204"/>
      <c r="L4" s="204"/>
      <c r="M4" s="204"/>
      <c r="N4" s="204"/>
      <c r="O4" s="204"/>
      <c r="P4" s="204"/>
      <c r="Q4" s="204"/>
      <c r="R4" s="204"/>
      <c r="S4" s="204"/>
      <c r="T4" s="204"/>
      <c r="U4" s="204"/>
      <c r="V4" s="204"/>
      <c r="W4" s="204"/>
      <c r="X4" s="204"/>
      <c r="Y4" s="204"/>
      <c r="Z4" s="204"/>
      <c r="AA4" s="204"/>
      <c r="AB4" s="204"/>
      <c r="AC4" s="204"/>
      <c r="AD4" s="204"/>
      <c r="AE4" s="204"/>
      <c r="AF4" s="204"/>
      <c r="AG4" s="204"/>
      <c r="AH4" s="204"/>
      <c r="AI4" s="204"/>
      <c r="AJ4" s="204"/>
      <c r="AK4" s="204"/>
      <c r="AL4" s="204"/>
      <c r="AM4" s="204"/>
    </row>
    <row r="5" spans="1:39" ht="8.25" customHeight="1">
      <c r="A5" s="181"/>
      <c r="B5" s="181"/>
      <c r="C5" s="181"/>
      <c r="D5" s="181"/>
      <c r="E5" s="181"/>
      <c r="F5" s="181"/>
      <c r="G5" s="181"/>
      <c r="H5" s="181"/>
      <c r="I5" s="181"/>
      <c r="J5" s="181"/>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1"/>
    </row>
    <row r="6" spans="1:39">
      <c r="B6" s="113"/>
      <c r="C6" s="114"/>
      <c r="D6" s="114"/>
      <c r="AB6" s="116"/>
      <c r="AC6" s="117" t="s">
        <v>85</v>
      </c>
      <c r="AD6" s="205"/>
      <c r="AE6" s="205"/>
      <c r="AF6" s="181" t="s">
        <v>4</v>
      </c>
      <c r="AG6" s="205"/>
      <c r="AH6" s="205"/>
      <c r="AI6" s="181" t="s">
        <v>3</v>
      </c>
      <c r="AJ6" s="205"/>
      <c r="AK6" s="205"/>
      <c r="AL6" s="181" t="s">
        <v>2</v>
      </c>
      <c r="AM6" s="181"/>
    </row>
    <row r="7" spans="1:39" ht="18" customHeight="1">
      <c r="A7" s="206" t="s">
        <v>209</v>
      </c>
      <c r="B7" s="206"/>
      <c r="C7" s="206"/>
      <c r="D7" s="206"/>
      <c r="E7" s="206"/>
      <c r="F7" s="206"/>
      <c r="G7" s="206"/>
      <c r="I7" s="115" t="s">
        <v>1</v>
      </c>
    </row>
    <row r="8" spans="1:39" ht="8.25" customHeight="1">
      <c r="B8" s="113"/>
      <c r="C8" s="114"/>
      <c r="D8" s="114"/>
    </row>
    <row r="9" spans="1:39">
      <c r="A9" s="115" t="s">
        <v>14</v>
      </c>
      <c r="B9" s="113"/>
      <c r="C9" s="114"/>
      <c r="D9" s="114"/>
    </row>
    <row r="10" spans="1:39" ht="11.25" customHeight="1">
      <c r="B10" s="113"/>
      <c r="C10" s="114"/>
      <c r="D10" s="114"/>
    </row>
    <row r="11" spans="1:39" ht="13.5" customHeight="1">
      <c r="A11" s="227" t="s">
        <v>62</v>
      </c>
      <c r="B11" s="118" t="s">
        <v>0</v>
      </c>
      <c r="C11" s="119"/>
      <c r="D11" s="119"/>
      <c r="E11" s="120"/>
      <c r="F11" s="120"/>
      <c r="G11" s="120"/>
      <c r="H11" s="120"/>
      <c r="I11" s="120"/>
      <c r="J11" s="120"/>
      <c r="K11" s="121"/>
      <c r="L11" s="230"/>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1"/>
      <c r="AL11" s="231"/>
      <c r="AM11" s="232"/>
    </row>
    <row r="12" spans="1:39" ht="21" customHeight="1">
      <c r="A12" s="228"/>
      <c r="B12" s="122" t="s">
        <v>5</v>
      </c>
      <c r="C12" s="123"/>
      <c r="D12" s="123"/>
      <c r="E12" s="124"/>
      <c r="F12" s="124"/>
      <c r="G12" s="124"/>
      <c r="H12" s="124"/>
      <c r="I12" s="124"/>
      <c r="J12" s="124"/>
      <c r="K12" s="125"/>
      <c r="L12" s="233"/>
      <c r="M12" s="234"/>
      <c r="N12" s="234"/>
      <c r="O12" s="234"/>
      <c r="P12" s="234"/>
      <c r="Q12" s="234"/>
      <c r="R12" s="234"/>
      <c r="S12" s="234"/>
      <c r="T12" s="234"/>
      <c r="U12" s="234"/>
      <c r="V12" s="234"/>
      <c r="W12" s="234"/>
      <c r="X12" s="234"/>
      <c r="Y12" s="234"/>
      <c r="Z12" s="234"/>
      <c r="AA12" s="234"/>
      <c r="AB12" s="234"/>
      <c r="AC12" s="234"/>
      <c r="AD12" s="234"/>
      <c r="AE12" s="234"/>
      <c r="AF12" s="234"/>
      <c r="AG12" s="234"/>
      <c r="AH12" s="234"/>
      <c r="AI12" s="234"/>
      <c r="AJ12" s="234"/>
      <c r="AK12" s="234"/>
      <c r="AL12" s="234"/>
      <c r="AM12" s="235"/>
    </row>
    <row r="13" spans="1:39">
      <c r="A13" s="228"/>
      <c r="B13" s="236" t="s">
        <v>63</v>
      </c>
      <c r="C13" s="237"/>
      <c r="D13" s="237"/>
      <c r="E13" s="237"/>
      <c r="F13" s="237"/>
      <c r="G13" s="237"/>
      <c r="H13" s="237"/>
      <c r="I13" s="237"/>
      <c r="J13" s="237"/>
      <c r="K13" s="238"/>
      <c r="L13" s="126" t="s">
        <v>6</v>
      </c>
      <c r="M13" s="126"/>
      <c r="N13" s="126"/>
      <c r="O13" s="126"/>
      <c r="P13" s="126"/>
      <c r="Q13" s="245"/>
      <c r="R13" s="245"/>
      <c r="S13" s="126" t="s">
        <v>7</v>
      </c>
      <c r="T13" s="245"/>
      <c r="U13" s="245"/>
      <c r="V13" s="245"/>
      <c r="W13" s="126" t="s">
        <v>8</v>
      </c>
      <c r="X13" s="126"/>
      <c r="Y13" s="126"/>
      <c r="Z13" s="126"/>
      <c r="AA13" s="126"/>
      <c r="AB13" s="126"/>
      <c r="AC13" s="126"/>
      <c r="AD13" s="126"/>
      <c r="AE13" s="126"/>
      <c r="AF13" s="126"/>
      <c r="AG13" s="126"/>
      <c r="AH13" s="126"/>
      <c r="AI13" s="126"/>
      <c r="AJ13" s="126"/>
      <c r="AK13" s="126"/>
      <c r="AL13" s="126"/>
      <c r="AM13" s="127"/>
    </row>
    <row r="14" spans="1:39" ht="13.5" customHeight="1">
      <c r="A14" s="228"/>
      <c r="B14" s="239"/>
      <c r="C14" s="240"/>
      <c r="D14" s="240"/>
      <c r="E14" s="240"/>
      <c r="F14" s="240"/>
      <c r="G14" s="240"/>
      <c r="H14" s="240"/>
      <c r="I14" s="240"/>
      <c r="J14" s="240"/>
      <c r="K14" s="241"/>
      <c r="L14" s="246"/>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8"/>
    </row>
    <row r="15" spans="1:39" ht="13.5" customHeight="1">
      <c r="A15" s="228"/>
      <c r="B15" s="242"/>
      <c r="C15" s="243"/>
      <c r="D15" s="243"/>
      <c r="E15" s="243"/>
      <c r="F15" s="243"/>
      <c r="G15" s="243"/>
      <c r="H15" s="243"/>
      <c r="I15" s="243"/>
      <c r="J15" s="243"/>
      <c r="K15" s="244"/>
      <c r="L15" s="249"/>
      <c r="M15" s="250"/>
      <c r="N15" s="250"/>
      <c r="O15" s="250"/>
      <c r="P15" s="250"/>
      <c r="Q15" s="250"/>
      <c r="R15" s="250"/>
      <c r="S15" s="250"/>
      <c r="T15" s="250"/>
      <c r="U15" s="250"/>
      <c r="V15" s="250"/>
      <c r="W15" s="250"/>
      <c r="X15" s="250"/>
      <c r="Y15" s="250"/>
      <c r="Z15" s="250"/>
      <c r="AA15" s="250"/>
      <c r="AB15" s="250"/>
      <c r="AC15" s="250"/>
      <c r="AD15" s="250"/>
      <c r="AE15" s="250"/>
      <c r="AF15" s="250"/>
      <c r="AG15" s="250"/>
      <c r="AH15" s="250"/>
      <c r="AI15" s="250"/>
      <c r="AJ15" s="250"/>
      <c r="AK15" s="250"/>
      <c r="AL15" s="250"/>
      <c r="AM15" s="251"/>
    </row>
    <row r="16" spans="1:39" ht="18" customHeight="1">
      <c r="A16" s="228"/>
      <c r="B16" s="128" t="s">
        <v>9</v>
      </c>
      <c r="C16" s="179"/>
      <c r="D16" s="179"/>
      <c r="E16" s="129"/>
      <c r="F16" s="129"/>
      <c r="G16" s="129"/>
      <c r="H16" s="129"/>
      <c r="I16" s="129"/>
      <c r="J16" s="129"/>
      <c r="K16" s="129"/>
      <c r="L16" s="128" t="s">
        <v>10</v>
      </c>
      <c r="M16" s="129"/>
      <c r="N16" s="129"/>
      <c r="O16" s="129"/>
      <c r="P16" s="129"/>
      <c r="Q16" s="129"/>
      <c r="R16" s="130"/>
      <c r="S16" s="207"/>
      <c r="T16" s="208"/>
      <c r="U16" s="208"/>
      <c r="V16" s="208"/>
      <c r="W16" s="208"/>
      <c r="X16" s="208"/>
      <c r="Y16" s="209"/>
      <c r="Z16" s="128" t="s">
        <v>64</v>
      </c>
      <c r="AA16" s="129"/>
      <c r="AB16" s="129"/>
      <c r="AC16" s="129"/>
      <c r="AD16" s="129"/>
      <c r="AE16" s="129"/>
      <c r="AF16" s="130"/>
      <c r="AG16" s="207"/>
      <c r="AH16" s="208"/>
      <c r="AI16" s="208"/>
      <c r="AJ16" s="208"/>
      <c r="AK16" s="208"/>
      <c r="AL16" s="208"/>
      <c r="AM16" s="209"/>
    </row>
    <row r="17" spans="1:39" ht="18" customHeight="1">
      <c r="A17" s="228"/>
      <c r="B17" s="128" t="s">
        <v>11</v>
      </c>
      <c r="C17" s="179"/>
      <c r="D17" s="179"/>
      <c r="E17" s="129"/>
      <c r="F17" s="129"/>
      <c r="G17" s="129"/>
      <c r="H17" s="129"/>
      <c r="I17" s="129"/>
      <c r="J17" s="129"/>
      <c r="K17" s="129"/>
      <c r="L17" s="128" t="s">
        <v>12</v>
      </c>
      <c r="M17" s="129"/>
      <c r="N17" s="129"/>
      <c r="O17" s="129"/>
      <c r="P17" s="129"/>
      <c r="Q17" s="129"/>
      <c r="R17" s="130"/>
      <c r="S17" s="207"/>
      <c r="T17" s="208"/>
      <c r="U17" s="208"/>
      <c r="V17" s="208"/>
      <c r="W17" s="208"/>
      <c r="X17" s="208"/>
      <c r="Y17" s="209"/>
      <c r="Z17" s="128" t="s">
        <v>13</v>
      </c>
      <c r="AA17" s="129"/>
      <c r="AB17" s="129"/>
      <c r="AC17" s="129"/>
      <c r="AD17" s="129"/>
      <c r="AE17" s="129"/>
      <c r="AF17" s="130"/>
      <c r="AG17" s="207"/>
      <c r="AH17" s="208"/>
      <c r="AI17" s="208"/>
      <c r="AJ17" s="208"/>
      <c r="AK17" s="208"/>
      <c r="AL17" s="208"/>
      <c r="AM17" s="209"/>
    </row>
    <row r="18" spans="1:39" ht="18.75" customHeight="1">
      <c r="A18" s="229"/>
      <c r="B18" s="128" t="s">
        <v>15</v>
      </c>
      <c r="C18" s="179"/>
      <c r="D18" s="179"/>
      <c r="E18" s="129"/>
      <c r="F18" s="129"/>
      <c r="G18" s="129"/>
      <c r="H18" s="129"/>
      <c r="I18" s="129"/>
      <c r="J18" s="129"/>
      <c r="K18" s="129"/>
      <c r="L18" s="128" t="s">
        <v>12</v>
      </c>
      <c r="M18" s="129"/>
      <c r="N18" s="129"/>
      <c r="O18" s="129"/>
      <c r="P18" s="129"/>
      <c r="Q18" s="129"/>
      <c r="R18" s="130"/>
      <c r="S18" s="207"/>
      <c r="T18" s="208"/>
      <c r="U18" s="208"/>
      <c r="V18" s="208"/>
      <c r="W18" s="208"/>
      <c r="X18" s="208"/>
      <c r="Y18" s="209"/>
      <c r="Z18" s="128" t="s">
        <v>13</v>
      </c>
      <c r="AA18" s="129"/>
      <c r="AB18" s="129"/>
      <c r="AC18" s="129"/>
      <c r="AD18" s="129"/>
      <c r="AE18" s="129"/>
      <c r="AF18" s="130"/>
      <c r="AG18" s="207"/>
      <c r="AH18" s="208"/>
      <c r="AI18" s="208"/>
      <c r="AJ18" s="208"/>
      <c r="AK18" s="208"/>
      <c r="AL18" s="208"/>
      <c r="AM18" s="209"/>
    </row>
    <row r="19" spans="1:39" ht="18" customHeight="1">
      <c r="A19" s="128" t="s">
        <v>48</v>
      </c>
      <c r="B19" s="129"/>
      <c r="C19" s="129"/>
      <c r="D19" s="129"/>
      <c r="E19" s="129"/>
      <c r="F19" s="129"/>
      <c r="G19" s="131"/>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30"/>
    </row>
    <row r="20" spans="1:39" ht="22.5" customHeight="1">
      <c r="A20" s="210" t="s">
        <v>40</v>
      </c>
      <c r="B20" s="211"/>
      <c r="C20" s="211"/>
      <c r="D20" s="211"/>
      <c r="E20" s="211"/>
      <c r="F20" s="211"/>
      <c r="G20" s="211"/>
      <c r="H20" s="211"/>
      <c r="I20" s="211"/>
      <c r="J20" s="211"/>
      <c r="K20" s="211"/>
      <c r="L20" s="211"/>
      <c r="M20" s="211"/>
      <c r="N20" s="211"/>
      <c r="O20" s="211"/>
      <c r="P20" s="211"/>
      <c r="Q20" s="211"/>
      <c r="R20" s="211"/>
      <c r="S20" s="212"/>
      <c r="T20" s="219" t="s">
        <v>96</v>
      </c>
      <c r="U20" s="220"/>
      <c r="V20" s="220"/>
      <c r="W20" s="220"/>
      <c r="X20" s="220"/>
      <c r="Y20" s="220"/>
      <c r="Z20" s="220"/>
      <c r="AA20" s="220"/>
      <c r="AB20" s="220"/>
      <c r="AC20" s="220"/>
      <c r="AD20" s="220"/>
      <c r="AE20" s="220"/>
      <c r="AF20" s="220"/>
      <c r="AG20" s="220"/>
      <c r="AH20" s="220"/>
      <c r="AI20" s="220"/>
      <c r="AJ20" s="220"/>
      <c r="AK20" s="220"/>
      <c r="AL20" s="220"/>
      <c r="AM20" s="221"/>
    </row>
    <row r="21" spans="1:39" ht="22.5" customHeight="1">
      <c r="A21" s="213"/>
      <c r="B21" s="214"/>
      <c r="C21" s="214"/>
      <c r="D21" s="214"/>
      <c r="E21" s="214"/>
      <c r="F21" s="214"/>
      <c r="G21" s="214"/>
      <c r="H21" s="214"/>
      <c r="I21" s="214"/>
      <c r="J21" s="214"/>
      <c r="K21" s="214"/>
      <c r="L21" s="214"/>
      <c r="M21" s="214"/>
      <c r="N21" s="214"/>
      <c r="O21" s="214"/>
      <c r="P21" s="214"/>
      <c r="Q21" s="214"/>
      <c r="R21" s="214"/>
      <c r="S21" s="215"/>
      <c r="T21" s="219" t="s">
        <v>97</v>
      </c>
      <c r="U21" s="220"/>
      <c r="V21" s="220"/>
      <c r="W21" s="220"/>
      <c r="X21" s="220"/>
      <c r="Y21" s="220"/>
      <c r="Z21" s="220"/>
      <c r="AA21" s="220"/>
      <c r="AB21" s="220"/>
      <c r="AC21" s="221"/>
      <c r="AD21" s="219" t="s">
        <v>98</v>
      </c>
      <c r="AE21" s="220"/>
      <c r="AF21" s="220"/>
      <c r="AG21" s="220"/>
      <c r="AH21" s="220"/>
      <c r="AI21" s="220"/>
      <c r="AJ21" s="220"/>
      <c r="AK21" s="220"/>
      <c r="AL21" s="220"/>
      <c r="AM21" s="221"/>
    </row>
    <row r="22" spans="1:39" ht="12.75" customHeight="1">
      <c r="A22" s="216"/>
      <c r="B22" s="217"/>
      <c r="C22" s="217"/>
      <c r="D22" s="217"/>
      <c r="E22" s="217"/>
      <c r="F22" s="217"/>
      <c r="G22" s="217"/>
      <c r="H22" s="217"/>
      <c r="I22" s="217"/>
      <c r="J22" s="217"/>
      <c r="K22" s="217"/>
      <c r="L22" s="217"/>
      <c r="M22" s="217"/>
      <c r="N22" s="217"/>
      <c r="O22" s="217"/>
      <c r="P22" s="217"/>
      <c r="Q22" s="217"/>
      <c r="R22" s="217"/>
      <c r="S22" s="218"/>
      <c r="T22" s="222" t="s">
        <v>171</v>
      </c>
      <c r="U22" s="223"/>
      <c r="V22" s="223"/>
      <c r="W22" s="224"/>
      <c r="X22" s="225" t="s">
        <v>16</v>
      </c>
      <c r="Y22" s="225"/>
      <c r="Z22" s="225"/>
      <c r="AA22" s="225"/>
      <c r="AB22" s="225"/>
      <c r="AC22" s="226"/>
      <c r="AD22" s="222" t="s">
        <v>171</v>
      </c>
      <c r="AE22" s="223"/>
      <c r="AF22" s="223"/>
      <c r="AG22" s="224"/>
      <c r="AH22" s="252" t="s">
        <v>16</v>
      </c>
      <c r="AI22" s="252"/>
      <c r="AJ22" s="252"/>
      <c r="AK22" s="252"/>
      <c r="AL22" s="252"/>
      <c r="AM22" s="253"/>
    </row>
    <row r="23" spans="1:39" ht="12.75" customHeight="1">
      <c r="A23" s="228" t="s">
        <v>128</v>
      </c>
      <c r="B23" s="118" t="s">
        <v>50</v>
      </c>
      <c r="C23" s="120"/>
      <c r="D23" s="120"/>
      <c r="E23" s="120"/>
      <c r="F23" s="120"/>
      <c r="G23" s="120"/>
      <c r="H23" s="120"/>
      <c r="I23" s="120"/>
      <c r="J23" s="120"/>
      <c r="K23" s="120"/>
      <c r="L23" s="120"/>
      <c r="M23" s="120"/>
      <c r="N23" s="120"/>
      <c r="O23" s="120"/>
      <c r="P23" s="120"/>
      <c r="Q23" s="120"/>
      <c r="R23" s="120"/>
      <c r="S23" s="121"/>
      <c r="T23" s="254">
        <f ca="1">COUNTIFS('（様式２）申請額一覧  (令和５年10月以降) '!$E$6:$E$20,B23,'（様式２）申請額一覧  (令和５年10月以降) '!$I$6:$I$20,"&gt;0")</f>
        <v>0</v>
      </c>
      <c r="U23" s="255"/>
      <c r="V23" s="256" t="s">
        <v>17</v>
      </c>
      <c r="W23" s="257"/>
      <c r="X23" s="258">
        <f ca="1">SUMIF('（様式２）申請額一覧  (令和５年10月以降) '!$E$6:$E$20,B23,'（様式２）申請額一覧  (令和５年10月以降) '!$I$6:$I$20)</f>
        <v>0</v>
      </c>
      <c r="Y23" s="259"/>
      <c r="Z23" s="259"/>
      <c r="AA23" s="259"/>
      <c r="AB23" s="132" t="s">
        <v>78</v>
      </c>
      <c r="AC23" s="133"/>
      <c r="AD23" s="254">
        <f ca="1">COUNTIFS('（様式２）申請額一覧  (令和５年10月以降) '!$E$6:$E$20,B23,'（様式２）申請額一覧  (令和５年10月以降) '!$L$6:$L$20,"&gt;0")</f>
        <v>0</v>
      </c>
      <c r="AE23" s="255"/>
      <c r="AF23" s="256" t="s">
        <v>17</v>
      </c>
      <c r="AG23" s="257"/>
      <c r="AH23" s="258">
        <f ca="1">SUMIF('（様式２）申請額一覧  (令和５年10月以降) '!$E$6:$E$20,B23,'（様式２）申請額一覧  (令和５年10月以降) '!$L$6:$L$20)</f>
        <v>0</v>
      </c>
      <c r="AI23" s="259"/>
      <c r="AJ23" s="259"/>
      <c r="AK23" s="259"/>
      <c r="AL23" s="132" t="s">
        <v>78</v>
      </c>
      <c r="AM23" s="133"/>
    </row>
    <row r="24" spans="1:39" ht="12.75" customHeight="1">
      <c r="A24" s="228"/>
      <c r="B24" s="134" t="s">
        <v>51</v>
      </c>
      <c r="C24" s="135"/>
      <c r="D24" s="135"/>
      <c r="E24" s="135"/>
      <c r="F24" s="135"/>
      <c r="G24" s="135"/>
      <c r="H24" s="135"/>
      <c r="I24" s="135"/>
      <c r="J24" s="135"/>
      <c r="K24" s="135"/>
      <c r="L24" s="135"/>
      <c r="M24" s="135"/>
      <c r="N24" s="135"/>
      <c r="O24" s="135"/>
      <c r="P24" s="135"/>
      <c r="Q24" s="135"/>
      <c r="R24" s="135"/>
      <c r="S24" s="136"/>
      <c r="T24" s="260">
        <f ca="1">COUNTIFS('（様式２）申請額一覧  (令和５年10月以降) '!$E$6:$E$20,B24,'（様式２）申請額一覧  (令和５年10月以降) '!$I$6:$I$20,"&gt;0")</f>
        <v>0</v>
      </c>
      <c r="U24" s="261"/>
      <c r="V24" s="264" t="s">
        <v>17</v>
      </c>
      <c r="W24" s="265"/>
      <c r="X24" s="266">
        <f ca="1">SUMIF('（様式２）申請額一覧  (令和５年10月以降) '!$E$6:$E$20,B24,'（様式２）申請額一覧  (令和５年10月以降) '!$I$6:$I$20)</f>
        <v>0</v>
      </c>
      <c r="Y24" s="267"/>
      <c r="Z24" s="267"/>
      <c r="AA24" s="267"/>
      <c r="AB24" s="137" t="s">
        <v>78</v>
      </c>
      <c r="AC24" s="138"/>
      <c r="AD24" s="260">
        <f ca="1">COUNTIFS('（様式２）申請額一覧  (令和５年10月以降) '!$E$6:$E$20,B24,'（様式２）申請額一覧  (令和５年10月以降) '!$L$6:$L$20,"&gt;0")</f>
        <v>0</v>
      </c>
      <c r="AE24" s="261"/>
      <c r="AF24" s="264" t="s">
        <v>17</v>
      </c>
      <c r="AG24" s="265"/>
      <c r="AH24" s="262">
        <f ca="1">SUMIF('（様式２）申請額一覧  (令和５年10月以降) '!$E$6:$E$20,B24,'（様式２）申請額一覧  (令和５年10月以降) '!$L$6:$L$20)</f>
        <v>0</v>
      </c>
      <c r="AI24" s="263"/>
      <c r="AJ24" s="263"/>
      <c r="AK24" s="263"/>
      <c r="AL24" s="137" t="s">
        <v>78</v>
      </c>
      <c r="AM24" s="138"/>
    </row>
    <row r="25" spans="1:39" ht="12.75" customHeight="1">
      <c r="A25" s="228"/>
      <c r="B25" s="134" t="s">
        <v>52</v>
      </c>
      <c r="C25" s="135"/>
      <c r="D25" s="135"/>
      <c r="E25" s="135"/>
      <c r="F25" s="135"/>
      <c r="G25" s="135"/>
      <c r="H25" s="135"/>
      <c r="I25" s="135"/>
      <c r="J25" s="135"/>
      <c r="K25" s="135"/>
      <c r="L25" s="135"/>
      <c r="M25" s="135"/>
      <c r="N25" s="135"/>
      <c r="O25" s="135"/>
      <c r="P25" s="135"/>
      <c r="Q25" s="135"/>
      <c r="R25" s="135"/>
      <c r="S25" s="136"/>
      <c r="T25" s="260">
        <f ca="1">COUNTIFS('（様式２）申請額一覧  (令和５年10月以降) '!$E$6:$E$20,B25,'（様式２）申請額一覧  (令和５年10月以降) '!$I$6:$I$20,"&gt;0")</f>
        <v>0</v>
      </c>
      <c r="U25" s="261"/>
      <c r="V25" s="264" t="s">
        <v>17</v>
      </c>
      <c r="W25" s="265"/>
      <c r="X25" s="262">
        <f ca="1">SUMIF('（様式２）申請額一覧  (令和５年10月以降) '!$E$6:$E$20,B25,'（様式２）申請額一覧  (令和５年10月以降) '!$I$6:$I$20)</f>
        <v>0</v>
      </c>
      <c r="Y25" s="263"/>
      <c r="Z25" s="263"/>
      <c r="AA25" s="263"/>
      <c r="AB25" s="137" t="s">
        <v>78</v>
      </c>
      <c r="AC25" s="138"/>
      <c r="AD25" s="260">
        <f ca="1">COUNTIFS('（様式２）申請額一覧  (令和５年10月以降) '!$E$6:$E$20,B25,'（様式２）申請額一覧  (令和５年10月以降) '!$L$6:$L$20,"&gt;0")</f>
        <v>0</v>
      </c>
      <c r="AE25" s="261"/>
      <c r="AF25" s="264" t="s">
        <v>17</v>
      </c>
      <c r="AG25" s="265"/>
      <c r="AH25" s="262">
        <f ca="1">SUMIF('（様式２）申請額一覧  (令和５年10月以降) '!$E$6:$E$20,B25,'（様式２）申請額一覧  (令和５年10月以降) '!$L$6:$L$20)</f>
        <v>0</v>
      </c>
      <c r="AI25" s="263"/>
      <c r="AJ25" s="263"/>
      <c r="AK25" s="263"/>
      <c r="AL25" s="137" t="s">
        <v>78</v>
      </c>
      <c r="AM25" s="138"/>
    </row>
    <row r="26" spans="1:39" ht="12.75" customHeight="1">
      <c r="A26" s="228"/>
      <c r="B26" s="139" t="s">
        <v>68</v>
      </c>
      <c r="C26" s="135"/>
      <c r="D26" s="135"/>
      <c r="E26" s="135"/>
      <c r="F26" s="135"/>
      <c r="G26" s="135"/>
      <c r="H26" s="135"/>
      <c r="I26" s="135"/>
      <c r="J26" s="135"/>
      <c r="K26" s="135"/>
      <c r="L26" s="135"/>
      <c r="M26" s="135"/>
      <c r="N26" s="135"/>
      <c r="O26" s="135"/>
      <c r="P26" s="135"/>
      <c r="Q26" s="135"/>
      <c r="R26" s="135"/>
      <c r="S26" s="135"/>
      <c r="T26" s="260">
        <f ca="1">COUNTIFS('（様式２）申請額一覧  (令和５年10月以降) '!$E$6:$E$20,B26,'（様式２）申請額一覧  (令和５年10月以降) '!$I$6:$I$20,"&gt;0")</f>
        <v>0</v>
      </c>
      <c r="U26" s="261"/>
      <c r="V26" s="264" t="s">
        <v>17</v>
      </c>
      <c r="W26" s="265"/>
      <c r="X26" s="262">
        <f ca="1">SUMIF('（様式２）申請額一覧  (令和５年10月以降) '!$E$6:$E$20,B26,'（様式２）申請額一覧  (令和５年10月以降) '!$I$6:$I$20)</f>
        <v>0</v>
      </c>
      <c r="Y26" s="263"/>
      <c r="Z26" s="263"/>
      <c r="AA26" s="263"/>
      <c r="AB26" s="140" t="s">
        <v>78</v>
      </c>
      <c r="AC26" s="138"/>
      <c r="AD26" s="260">
        <f ca="1">COUNTIFS('（様式２）申請額一覧  (令和５年10月以降) '!$E$6:$E$20,B26,'（様式２）申請額一覧  (令和５年10月以降) '!$L$6:$L$20,"&gt;0")</f>
        <v>0</v>
      </c>
      <c r="AE26" s="261"/>
      <c r="AF26" s="264" t="s">
        <v>17</v>
      </c>
      <c r="AG26" s="265"/>
      <c r="AH26" s="262">
        <f ca="1">SUMIF('（様式２）申請額一覧  (令和５年10月以降) '!$E$6:$E$20,B26,'（様式２）申請額一覧  (令和５年10月以降) '!$L$6:$L$20)</f>
        <v>0</v>
      </c>
      <c r="AI26" s="263"/>
      <c r="AJ26" s="263"/>
      <c r="AK26" s="263"/>
      <c r="AL26" s="140" t="s">
        <v>78</v>
      </c>
      <c r="AM26" s="138"/>
    </row>
    <row r="27" spans="1:39" ht="12.75" customHeight="1">
      <c r="A27" s="228"/>
      <c r="B27" s="134" t="s">
        <v>18</v>
      </c>
      <c r="C27" s="135"/>
      <c r="D27" s="135"/>
      <c r="E27" s="135"/>
      <c r="F27" s="135"/>
      <c r="G27" s="135"/>
      <c r="H27" s="135"/>
      <c r="I27" s="135"/>
      <c r="J27" s="135"/>
      <c r="K27" s="135"/>
      <c r="L27" s="135"/>
      <c r="M27" s="135"/>
      <c r="N27" s="135"/>
      <c r="O27" s="135"/>
      <c r="P27" s="135"/>
      <c r="Q27" s="135"/>
      <c r="R27" s="135"/>
      <c r="S27" s="135"/>
      <c r="T27" s="260">
        <f ca="1">COUNTIFS('（様式２）申請額一覧  (令和５年10月以降) '!$E$6:$E$20,B27,'（様式２）申請額一覧  (令和５年10月以降) '!$I$6:$I$20,"&gt;0")</f>
        <v>0</v>
      </c>
      <c r="U27" s="261"/>
      <c r="V27" s="264" t="s">
        <v>17</v>
      </c>
      <c r="W27" s="265"/>
      <c r="X27" s="262">
        <f ca="1">SUMIF('（様式２）申請額一覧  (令和５年10月以降) '!$E$6:$E$20,B27,'（様式２）申請額一覧  (令和５年10月以降) '!$I$6:$I$20)</f>
        <v>0</v>
      </c>
      <c r="Y27" s="263"/>
      <c r="Z27" s="263"/>
      <c r="AA27" s="263"/>
      <c r="AB27" s="140" t="s">
        <v>78</v>
      </c>
      <c r="AC27" s="138"/>
      <c r="AD27" s="260">
        <f ca="1">COUNTIFS('（様式２）申請額一覧  (令和５年10月以降) '!$E$6:$E$20,B27,'（様式２）申請額一覧  (令和５年10月以降) '!$L$6:$L$20,"&gt;0")</f>
        <v>0</v>
      </c>
      <c r="AE27" s="261"/>
      <c r="AF27" s="264" t="s">
        <v>17</v>
      </c>
      <c r="AG27" s="265"/>
      <c r="AH27" s="262">
        <f ca="1">SUMIF('（様式２）申請額一覧  (令和５年10月以降) '!$E$6:$E$20,B27,'（様式２）申請額一覧  (令和５年10月以降) '!$L$6:$L$20)</f>
        <v>0</v>
      </c>
      <c r="AI27" s="263"/>
      <c r="AJ27" s="263"/>
      <c r="AK27" s="263"/>
      <c r="AL27" s="140" t="s">
        <v>78</v>
      </c>
      <c r="AM27" s="138"/>
    </row>
    <row r="28" spans="1:39" ht="12.75" customHeight="1">
      <c r="A28" s="228"/>
      <c r="B28" s="134" t="s">
        <v>123</v>
      </c>
      <c r="C28" s="135"/>
      <c r="D28" s="135"/>
      <c r="E28" s="135"/>
      <c r="F28" s="135"/>
      <c r="G28" s="135"/>
      <c r="H28" s="135"/>
      <c r="I28" s="135"/>
      <c r="J28" s="135"/>
      <c r="K28" s="135"/>
      <c r="L28" s="135"/>
      <c r="M28" s="135"/>
      <c r="N28" s="135"/>
      <c r="O28" s="135"/>
      <c r="P28" s="135"/>
      <c r="Q28" s="135"/>
      <c r="R28" s="135"/>
      <c r="S28" s="135"/>
      <c r="T28" s="260">
        <f ca="1">COUNTIFS('（様式２）申請額一覧  (令和５年10月以降) '!$E$6:$E$20,B28,'（様式２）申請額一覧  (令和５年10月以降) '!$I$6:$I$20,"&gt;0")</f>
        <v>0</v>
      </c>
      <c r="U28" s="261"/>
      <c r="V28" s="264" t="s">
        <v>17</v>
      </c>
      <c r="W28" s="265"/>
      <c r="X28" s="262">
        <f ca="1">SUMIF('（様式２）申請額一覧  (令和５年10月以降) '!$E$6:$E$20,B28,'（様式２）申請額一覧  (令和５年10月以降) '!$I$6:$I$20)</f>
        <v>0</v>
      </c>
      <c r="Y28" s="263"/>
      <c r="Z28" s="263"/>
      <c r="AA28" s="263"/>
      <c r="AB28" s="137" t="s">
        <v>78</v>
      </c>
      <c r="AC28" s="138"/>
      <c r="AD28" s="260">
        <f ca="1">COUNTIFS('（様式２）申請額一覧  (令和５年10月以降) '!$E$6:$E$20,B28,'（様式２）申請額一覧  (令和５年10月以降) '!$L$6:$L$20,"&gt;0")</f>
        <v>0</v>
      </c>
      <c r="AE28" s="261"/>
      <c r="AF28" s="264" t="s">
        <v>17</v>
      </c>
      <c r="AG28" s="265"/>
      <c r="AH28" s="262">
        <f ca="1">SUMIF('（様式２）申請額一覧  (令和５年10月以降) '!$E$6:$E$20,B28,'（様式２）申請額一覧  (令和５年10月以降) '!$L$6:$L$20)</f>
        <v>0</v>
      </c>
      <c r="AI28" s="263"/>
      <c r="AJ28" s="263"/>
      <c r="AK28" s="263"/>
      <c r="AL28" s="137" t="s">
        <v>78</v>
      </c>
      <c r="AM28" s="138"/>
    </row>
    <row r="29" spans="1:39" ht="12.75" customHeight="1">
      <c r="A29" s="228"/>
      <c r="B29" s="134" t="s">
        <v>124</v>
      </c>
      <c r="C29" s="135"/>
      <c r="D29" s="135"/>
      <c r="E29" s="135"/>
      <c r="F29" s="135"/>
      <c r="G29" s="135"/>
      <c r="H29" s="135"/>
      <c r="I29" s="135"/>
      <c r="J29" s="135"/>
      <c r="K29" s="135"/>
      <c r="L29" s="135"/>
      <c r="M29" s="135"/>
      <c r="N29" s="135"/>
      <c r="O29" s="135"/>
      <c r="P29" s="135"/>
      <c r="Q29" s="135"/>
      <c r="R29" s="135"/>
      <c r="S29" s="135"/>
      <c r="T29" s="260">
        <f ca="1">COUNTIFS('（様式２）申請額一覧  (令和５年10月以降) '!$E$6:$E$20,B29,'（様式２）申請額一覧  (令和５年10月以降) '!$I$6:$I$20,"&gt;0")</f>
        <v>0</v>
      </c>
      <c r="U29" s="261"/>
      <c r="V29" s="264" t="s">
        <v>17</v>
      </c>
      <c r="W29" s="265"/>
      <c r="X29" s="262">
        <f ca="1">SUMIF('（様式２）申請額一覧  (令和５年10月以降) '!$E$6:$E$20,B29,'（様式２）申請額一覧  (令和５年10月以降) '!$I$6:$I$20)</f>
        <v>0</v>
      </c>
      <c r="Y29" s="263"/>
      <c r="Z29" s="263"/>
      <c r="AA29" s="263"/>
      <c r="AB29" s="137" t="s">
        <v>78</v>
      </c>
      <c r="AC29" s="138"/>
      <c r="AD29" s="260">
        <f ca="1">COUNTIFS('（様式２）申請額一覧  (令和５年10月以降) '!$E$6:$E$20,B29,'（様式２）申請額一覧  (令和５年10月以降) '!$L$6:$L$20,"&gt;0")</f>
        <v>0</v>
      </c>
      <c r="AE29" s="261"/>
      <c r="AF29" s="264" t="s">
        <v>17</v>
      </c>
      <c r="AG29" s="265"/>
      <c r="AH29" s="262">
        <f ca="1">SUMIF('（様式２）申請額一覧  (令和５年10月以降) '!$E$6:$E$20,B29,'（様式２）申請額一覧  (令和５年10月以降) '!$L$6:$L$20)</f>
        <v>0</v>
      </c>
      <c r="AI29" s="263"/>
      <c r="AJ29" s="263"/>
      <c r="AK29" s="263"/>
      <c r="AL29" s="137" t="s">
        <v>78</v>
      </c>
      <c r="AM29" s="138"/>
    </row>
    <row r="30" spans="1:39" ht="12.75" customHeight="1">
      <c r="A30" s="229"/>
      <c r="B30" s="141" t="s">
        <v>125</v>
      </c>
      <c r="C30" s="142"/>
      <c r="D30" s="142"/>
      <c r="E30" s="142"/>
      <c r="F30" s="142"/>
      <c r="G30" s="142"/>
      <c r="H30" s="142"/>
      <c r="I30" s="142"/>
      <c r="J30" s="142"/>
      <c r="K30" s="142"/>
      <c r="L30" s="142"/>
      <c r="M30" s="142"/>
      <c r="N30" s="142"/>
      <c r="O30" s="142"/>
      <c r="P30" s="142"/>
      <c r="Q30" s="142"/>
      <c r="R30" s="142"/>
      <c r="S30" s="142"/>
      <c r="T30" s="268">
        <f ca="1">COUNTIFS('（様式２）申請額一覧  (令和５年10月以降) '!$E$6:$E$20,B30,'（様式２）申請額一覧  (令和５年10月以降) '!$I$6:$I$20,"&gt;0")</f>
        <v>0</v>
      </c>
      <c r="U30" s="269"/>
      <c r="V30" s="270" t="s">
        <v>17</v>
      </c>
      <c r="W30" s="271"/>
      <c r="X30" s="272">
        <f ca="1">SUMIF('（様式２）申請額一覧  (令和５年10月以降) '!$E$6:$E$20,B30,'（様式２）申請額一覧  (令和５年10月以降) '!$I$6:$I$20)</f>
        <v>0</v>
      </c>
      <c r="Y30" s="273"/>
      <c r="Z30" s="273"/>
      <c r="AA30" s="273"/>
      <c r="AB30" s="143" t="s">
        <v>78</v>
      </c>
      <c r="AC30" s="144"/>
      <c r="AD30" s="274">
        <f ca="1">COUNTIFS('（様式２）申請額一覧  (令和５年10月以降) '!$E$6:$E$20,B30,'（様式２）申請額一覧  (令和５年10月以降) '!$L$6:$L$20,"&gt;0")</f>
        <v>0</v>
      </c>
      <c r="AE30" s="275"/>
      <c r="AF30" s="276" t="s">
        <v>17</v>
      </c>
      <c r="AG30" s="277"/>
      <c r="AH30" s="272">
        <f ca="1">SUMIF('（様式２）申請額一覧  (令和５年10月以降) '!$E$6:$E$20,B30,'（様式２）申請額一覧  (令和５年10月以降) '!$L$6:$L$20)</f>
        <v>0</v>
      </c>
      <c r="AI30" s="273"/>
      <c r="AJ30" s="273"/>
      <c r="AK30" s="273"/>
      <c r="AL30" s="143" t="s">
        <v>78</v>
      </c>
      <c r="AM30" s="144"/>
    </row>
    <row r="31" spans="1:39" ht="12.75" customHeight="1">
      <c r="A31" s="284" t="s">
        <v>65</v>
      </c>
      <c r="B31" s="118" t="s">
        <v>38</v>
      </c>
      <c r="C31" s="120"/>
      <c r="D31" s="120"/>
      <c r="E31" s="120"/>
      <c r="F31" s="120"/>
      <c r="G31" s="120"/>
      <c r="H31" s="120"/>
      <c r="I31" s="120"/>
      <c r="J31" s="120"/>
      <c r="K31" s="120"/>
      <c r="L31" s="120"/>
      <c r="M31" s="120"/>
      <c r="N31" s="120"/>
      <c r="O31" s="120"/>
      <c r="P31" s="120"/>
      <c r="Q31" s="120"/>
      <c r="R31" s="120"/>
      <c r="S31" s="120"/>
      <c r="T31" s="254">
        <f ca="1">COUNTIFS('（様式２）申請額一覧  (令和５年10月以降) '!$E$6:$E$20,B31,'（様式２）申請額一覧  (令和５年10月以降) '!$I$6:$I$20,"&gt;0")</f>
        <v>0</v>
      </c>
      <c r="U31" s="255"/>
      <c r="V31" s="256" t="s">
        <v>17</v>
      </c>
      <c r="W31" s="257"/>
      <c r="X31" s="258">
        <f ca="1">SUMIF('（様式２）申請額一覧  (令和５年10月以降) '!$E$6:$E$20,B31,'（様式２）申請額一覧  (令和５年10月以降) '!$I$6:$I$20)</f>
        <v>0</v>
      </c>
      <c r="Y31" s="259"/>
      <c r="Z31" s="259"/>
      <c r="AA31" s="259"/>
      <c r="AB31" s="145" t="s">
        <v>78</v>
      </c>
      <c r="AC31" s="133"/>
      <c r="AD31" s="254">
        <f ca="1">COUNTIFS('（様式２）申請額一覧  (令和５年10月以降) '!$E$6:$E$20,B31,'（様式２）申請額一覧  (令和５年10月以降) '!$L$6:$L$20,"&gt;0")</f>
        <v>0</v>
      </c>
      <c r="AE31" s="255"/>
      <c r="AF31" s="256" t="s">
        <v>17</v>
      </c>
      <c r="AG31" s="257"/>
      <c r="AH31" s="258">
        <f ca="1">SUMIF('（様式２）申請額一覧  (令和５年10月以降) '!$E$6:$E$20,B31,'（様式２）申請額一覧  (令和５年10月以降) '!$L$6:$L$20)</f>
        <v>0</v>
      </c>
      <c r="AI31" s="259"/>
      <c r="AJ31" s="259"/>
      <c r="AK31" s="259"/>
      <c r="AL31" s="145" t="s">
        <v>78</v>
      </c>
      <c r="AM31" s="133"/>
    </row>
    <row r="32" spans="1:39" ht="12.75" customHeight="1">
      <c r="A32" s="285"/>
      <c r="B32" s="124" t="s">
        <v>37</v>
      </c>
      <c r="C32" s="124"/>
      <c r="D32" s="124"/>
      <c r="E32" s="124"/>
      <c r="F32" s="124"/>
      <c r="G32" s="124"/>
      <c r="H32" s="124"/>
      <c r="I32" s="124"/>
      <c r="J32" s="124"/>
      <c r="K32" s="124"/>
      <c r="L32" s="124"/>
      <c r="M32" s="124"/>
      <c r="N32" s="124"/>
      <c r="O32" s="124"/>
      <c r="P32" s="124"/>
      <c r="Q32" s="124"/>
      <c r="R32" s="124"/>
      <c r="S32" s="124"/>
      <c r="T32" s="239">
        <f ca="1">COUNTIFS('（様式２）申請額一覧  (令和５年10月以降) '!$E$6:$E$20,B32,'（様式２）申請額一覧  (令和５年10月以降) '!$I$6:$I$20,"&gt;0")</f>
        <v>0</v>
      </c>
      <c r="U32" s="240"/>
      <c r="V32" s="278" t="s">
        <v>17</v>
      </c>
      <c r="W32" s="279"/>
      <c r="X32" s="280">
        <f ca="1">SUMIF('（様式２）申請額一覧  (令和５年10月以降) '!$E$6:$E$20,B32,'（様式２）申請額一覧  (令和５年10月以降) '!$I$6:$I$20)</f>
        <v>0</v>
      </c>
      <c r="Y32" s="281"/>
      <c r="Z32" s="281"/>
      <c r="AA32" s="281"/>
      <c r="AB32" s="146" t="s">
        <v>78</v>
      </c>
      <c r="AC32" s="147"/>
      <c r="AD32" s="242">
        <f ca="1">COUNTIFS('（様式２）申請額一覧  (令和５年10月以降) '!$E$6:$E$20,B32,'（様式２）申請額一覧  (令和５年10月以降) '!$L$6:$L$20,"&gt;0")</f>
        <v>0</v>
      </c>
      <c r="AE32" s="243"/>
      <c r="AF32" s="282" t="s">
        <v>17</v>
      </c>
      <c r="AG32" s="283"/>
      <c r="AH32" s="280">
        <f ca="1">SUMIF('（様式２）申請額一覧  (令和５年10月以降) '!$E$6:$E$20,B32,'（様式２）申請額一覧  (令和５年10月以降) '!$L$6:$L$20)</f>
        <v>0</v>
      </c>
      <c r="AI32" s="281"/>
      <c r="AJ32" s="281"/>
      <c r="AK32" s="281"/>
      <c r="AL32" s="146" t="s">
        <v>78</v>
      </c>
      <c r="AM32" s="147"/>
    </row>
    <row r="33" spans="1:39" ht="12.75" customHeight="1">
      <c r="A33" s="227" t="s">
        <v>35</v>
      </c>
      <c r="B33" s="120" t="s">
        <v>19</v>
      </c>
      <c r="C33" s="120"/>
      <c r="D33" s="120"/>
      <c r="E33" s="120"/>
      <c r="F33" s="120"/>
      <c r="G33" s="120"/>
      <c r="H33" s="120"/>
      <c r="I33" s="120"/>
      <c r="J33" s="120"/>
      <c r="K33" s="120"/>
      <c r="L33" s="120"/>
      <c r="M33" s="120"/>
      <c r="N33" s="120"/>
      <c r="O33" s="120"/>
      <c r="P33" s="120"/>
      <c r="Q33" s="120"/>
      <c r="R33" s="120"/>
      <c r="S33" s="120"/>
      <c r="T33" s="254">
        <f ca="1">COUNTIFS('（様式２）申請額一覧  (令和５年10月以降) '!$E$6:$E$20,B33,'（様式２）申請額一覧  (令和５年10月以降) '!$I$6:$I$20,"&gt;0")</f>
        <v>0</v>
      </c>
      <c r="U33" s="255"/>
      <c r="V33" s="256" t="s">
        <v>17</v>
      </c>
      <c r="W33" s="257"/>
      <c r="X33" s="266">
        <f ca="1">SUMIF('（様式２）申請額一覧  (令和５年10月以降) '!$E$6:$E$20,B33,'（様式２）申請額一覧  (令和５年10月以降) '!$I$6:$I$20)</f>
        <v>0</v>
      </c>
      <c r="Y33" s="267"/>
      <c r="Z33" s="267"/>
      <c r="AA33" s="267"/>
      <c r="AB33" s="148" t="s">
        <v>78</v>
      </c>
      <c r="AC33" s="149"/>
      <c r="AD33" s="286">
        <f ca="1">COUNTIFS('（様式２）申請額一覧  (令和５年10月以降) '!$E$6:$E$20,B33,'（様式２）申請額一覧  (令和５年10月以降) '!$L$6:$L$20,"&gt;0")</f>
        <v>0</v>
      </c>
      <c r="AE33" s="287"/>
      <c r="AF33" s="288" t="s">
        <v>17</v>
      </c>
      <c r="AG33" s="289"/>
      <c r="AH33" s="266">
        <f ca="1">SUMIF('（様式２）申請額一覧  (令和５年10月以降) '!$E$6:$E$20,B33,'（様式２）申請額一覧  (令和５年10月以降) '!$L$6:$L$20)</f>
        <v>0</v>
      </c>
      <c r="AI33" s="267"/>
      <c r="AJ33" s="267"/>
      <c r="AK33" s="267"/>
      <c r="AL33" s="148" t="s">
        <v>78</v>
      </c>
      <c r="AM33" s="149"/>
    </row>
    <row r="34" spans="1:39" ht="12.75" customHeight="1">
      <c r="A34" s="228"/>
      <c r="B34" s="135" t="s">
        <v>20</v>
      </c>
      <c r="C34" s="135"/>
      <c r="D34" s="135"/>
      <c r="E34" s="135"/>
      <c r="F34" s="135"/>
      <c r="G34" s="135"/>
      <c r="H34" s="135"/>
      <c r="I34" s="135"/>
      <c r="J34" s="135"/>
      <c r="K34" s="135"/>
      <c r="L34" s="135"/>
      <c r="M34" s="135"/>
      <c r="N34" s="135"/>
      <c r="O34" s="135"/>
      <c r="P34" s="135"/>
      <c r="Q34" s="135"/>
      <c r="R34" s="135"/>
      <c r="S34" s="135"/>
      <c r="T34" s="260">
        <f ca="1">COUNTIFS('（様式２）申請額一覧  (令和５年10月以降) '!$E$6:$E$20,B34,'（様式２）申請額一覧  (令和５年10月以降) '!$I$6:$I$20,"&gt;0")</f>
        <v>0</v>
      </c>
      <c r="U34" s="261"/>
      <c r="V34" s="264" t="s">
        <v>17</v>
      </c>
      <c r="W34" s="265"/>
      <c r="X34" s="262">
        <f ca="1">SUMIF('（様式２）申請額一覧  (令和５年10月以降) '!$E$6:$E$20,B34,'（様式２）申請額一覧  (令和５年10月以降) '!$I$6:$I$20)</f>
        <v>0</v>
      </c>
      <c r="Y34" s="263"/>
      <c r="Z34" s="263"/>
      <c r="AA34" s="263"/>
      <c r="AB34" s="137" t="s">
        <v>78</v>
      </c>
      <c r="AC34" s="138"/>
      <c r="AD34" s="260">
        <f ca="1">COUNTIFS('（様式２）申請額一覧  (令和５年10月以降) '!$E$6:$E$20,B34,'（様式２）申請額一覧  (令和５年10月以降) '!$L$6:$L$20,"&gt;0")</f>
        <v>0</v>
      </c>
      <c r="AE34" s="261"/>
      <c r="AF34" s="264" t="s">
        <v>17</v>
      </c>
      <c r="AG34" s="265"/>
      <c r="AH34" s="262">
        <f ca="1">SUMIF('（様式２）申請額一覧  (令和５年10月以降) '!$E$6:$E$20,B34,'（様式２）申請額一覧  (令和５年10月以降) '!$L$6:$L$20)</f>
        <v>0</v>
      </c>
      <c r="AI34" s="263"/>
      <c r="AJ34" s="263"/>
      <c r="AK34" s="263"/>
      <c r="AL34" s="137" t="s">
        <v>78</v>
      </c>
      <c r="AM34" s="138"/>
    </row>
    <row r="35" spans="1:39" ht="12.75" customHeight="1">
      <c r="A35" s="228"/>
      <c r="B35" s="135" t="s">
        <v>21</v>
      </c>
      <c r="C35" s="135"/>
      <c r="D35" s="135"/>
      <c r="E35" s="135"/>
      <c r="F35" s="135"/>
      <c r="G35" s="135"/>
      <c r="H35" s="135"/>
      <c r="I35" s="135"/>
      <c r="J35" s="135"/>
      <c r="K35" s="135"/>
      <c r="L35" s="135"/>
      <c r="M35" s="135"/>
      <c r="N35" s="135"/>
      <c r="O35" s="135"/>
      <c r="P35" s="135"/>
      <c r="Q35" s="135"/>
      <c r="R35" s="135"/>
      <c r="S35" s="135"/>
      <c r="T35" s="260">
        <f ca="1">COUNTIFS('（様式２）申請額一覧  (令和５年10月以降) '!$E$6:$E$20,B35,'（様式２）申請額一覧  (令和５年10月以降) '!$I$6:$I$20,"&gt;0")</f>
        <v>0</v>
      </c>
      <c r="U35" s="261"/>
      <c r="V35" s="264" t="s">
        <v>17</v>
      </c>
      <c r="W35" s="265"/>
      <c r="X35" s="262">
        <f ca="1">SUMIF('（様式２）申請額一覧  (令和５年10月以降) '!$E$6:$E$20,B35,'（様式２）申請額一覧  (令和５年10月以降) '!$I$6:$I$20)</f>
        <v>0</v>
      </c>
      <c r="Y35" s="263"/>
      <c r="Z35" s="263"/>
      <c r="AA35" s="263"/>
      <c r="AB35" s="137" t="s">
        <v>78</v>
      </c>
      <c r="AC35" s="138"/>
      <c r="AD35" s="260">
        <f ca="1">COUNTIFS('（様式２）申請額一覧  (令和５年10月以降) '!$E$6:$E$20,B35,'（様式２）申請額一覧  (令和５年10月以降) '!$L$6:$L$20,"&gt;0")</f>
        <v>0</v>
      </c>
      <c r="AE35" s="261"/>
      <c r="AF35" s="264" t="s">
        <v>17</v>
      </c>
      <c r="AG35" s="265"/>
      <c r="AH35" s="262">
        <f ca="1">SUMIF('（様式２）申請額一覧  (令和５年10月以降) '!$E$6:$E$20,B35,'（様式２）申請額一覧  (令和５年10月以降) '!$L$6:$L$20)</f>
        <v>0</v>
      </c>
      <c r="AI35" s="263"/>
      <c r="AJ35" s="263"/>
      <c r="AK35" s="263"/>
      <c r="AL35" s="137" t="s">
        <v>78</v>
      </c>
      <c r="AM35" s="138"/>
    </row>
    <row r="36" spans="1:39" ht="12.75" customHeight="1">
      <c r="A36" s="228"/>
      <c r="B36" s="135" t="s">
        <v>22</v>
      </c>
      <c r="C36" s="135"/>
      <c r="D36" s="135"/>
      <c r="E36" s="135"/>
      <c r="F36" s="135"/>
      <c r="G36" s="135"/>
      <c r="H36" s="135"/>
      <c r="I36" s="135"/>
      <c r="J36" s="135"/>
      <c r="K36" s="135"/>
      <c r="L36" s="135"/>
      <c r="M36" s="135"/>
      <c r="N36" s="135"/>
      <c r="O36" s="135"/>
      <c r="P36" s="135"/>
      <c r="Q36" s="135"/>
      <c r="R36" s="135"/>
      <c r="S36" s="135"/>
      <c r="T36" s="260">
        <f ca="1">COUNTIFS('（様式２）申請額一覧  (令和５年10月以降) '!$E$6:$E$20,B36,'（様式２）申請額一覧  (令和５年10月以降) '!$I$6:$I$20,"&gt;0")</f>
        <v>0</v>
      </c>
      <c r="U36" s="261"/>
      <c r="V36" s="264" t="s">
        <v>17</v>
      </c>
      <c r="W36" s="265"/>
      <c r="X36" s="262">
        <f ca="1">SUMIF('（様式２）申請額一覧  (令和５年10月以降) '!$E$6:$E$20,B36,'（様式２）申請額一覧  (令和５年10月以降) '!$I$6:$I$20)</f>
        <v>0</v>
      </c>
      <c r="Y36" s="263"/>
      <c r="Z36" s="263"/>
      <c r="AA36" s="263"/>
      <c r="AB36" s="137" t="s">
        <v>78</v>
      </c>
      <c r="AC36" s="138"/>
      <c r="AD36" s="260">
        <f ca="1">COUNTIFS('（様式２）申請額一覧  (令和５年10月以降) '!$E$6:$E$20,B36,'（様式２）申請額一覧  (令和５年10月以降) '!$L$6:$L$20,"&gt;0")</f>
        <v>0</v>
      </c>
      <c r="AE36" s="261"/>
      <c r="AF36" s="264" t="s">
        <v>17</v>
      </c>
      <c r="AG36" s="265"/>
      <c r="AH36" s="262">
        <f ca="1">SUMIF('（様式２）申請額一覧  (令和５年10月以降) '!$E$6:$E$20,B36,'（様式２）申請額一覧  (令和５年10月以降) '!$L$6:$L$20)</f>
        <v>0</v>
      </c>
      <c r="AI36" s="263"/>
      <c r="AJ36" s="263"/>
      <c r="AK36" s="263"/>
      <c r="AL36" s="137" t="s">
        <v>78</v>
      </c>
      <c r="AM36" s="138"/>
    </row>
    <row r="37" spans="1:39" ht="12.75" customHeight="1">
      <c r="A37" s="228"/>
      <c r="B37" s="135" t="s">
        <v>23</v>
      </c>
      <c r="C37" s="135"/>
      <c r="D37" s="135"/>
      <c r="E37" s="135"/>
      <c r="F37" s="135"/>
      <c r="G37" s="135"/>
      <c r="H37" s="135"/>
      <c r="I37" s="135"/>
      <c r="J37" s="135"/>
      <c r="K37" s="135"/>
      <c r="L37" s="135"/>
      <c r="M37" s="135"/>
      <c r="N37" s="135"/>
      <c r="O37" s="135"/>
      <c r="P37" s="135"/>
      <c r="Q37" s="135"/>
      <c r="R37" s="135"/>
      <c r="S37" s="135"/>
      <c r="T37" s="260">
        <f ca="1">COUNTIFS('（様式２）申請額一覧  (令和５年10月以降) '!$E$6:$E$20,B37,'（様式２）申請額一覧  (令和５年10月以降) '!$I$6:$I$20,"&gt;0")</f>
        <v>0</v>
      </c>
      <c r="U37" s="261"/>
      <c r="V37" s="264" t="s">
        <v>17</v>
      </c>
      <c r="W37" s="265"/>
      <c r="X37" s="262">
        <f ca="1">SUMIF('（様式２）申請額一覧  (令和５年10月以降) '!$E$6:$E$20,B37,'（様式２）申請額一覧  (令和５年10月以降) '!$I$6:$I$20)</f>
        <v>0</v>
      </c>
      <c r="Y37" s="263"/>
      <c r="Z37" s="263"/>
      <c r="AA37" s="263"/>
      <c r="AB37" s="137" t="s">
        <v>78</v>
      </c>
      <c r="AC37" s="138"/>
      <c r="AD37" s="260">
        <f ca="1">COUNTIFS('（様式２）申請額一覧  (令和５年10月以降) '!$E$6:$E$20,B37,'（様式２）申請額一覧  (令和５年10月以降) '!$L$6:$L$20,"&gt;0")</f>
        <v>0</v>
      </c>
      <c r="AE37" s="261"/>
      <c r="AF37" s="264" t="s">
        <v>17</v>
      </c>
      <c r="AG37" s="265"/>
      <c r="AH37" s="262">
        <f ca="1">SUMIF('（様式２）申請額一覧  (令和５年10月以降) '!$E$6:$E$20,B37,'（様式２）申請額一覧  (令和５年10月以降) '!$L$6:$L$20)</f>
        <v>0</v>
      </c>
      <c r="AI37" s="263"/>
      <c r="AJ37" s="263"/>
      <c r="AK37" s="263"/>
      <c r="AL37" s="137" t="s">
        <v>78</v>
      </c>
      <c r="AM37" s="138"/>
    </row>
    <row r="38" spans="1:39" ht="12.75" customHeight="1">
      <c r="A38" s="228"/>
      <c r="B38" s="135" t="s">
        <v>24</v>
      </c>
      <c r="C38" s="135"/>
      <c r="D38" s="135"/>
      <c r="E38" s="135"/>
      <c r="F38" s="135"/>
      <c r="G38" s="135"/>
      <c r="H38" s="135"/>
      <c r="I38" s="135"/>
      <c r="J38" s="135"/>
      <c r="K38" s="135"/>
      <c r="L38" s="135"/>
      <c r="M38" s="135"/>
      <c r="N38" s="135"/>
      <c r="O38" s="135"/>
      <c r="P38" s="135"/>
      <c r="Q38" s="135"/>
      <c r="R38" s="135"/>
      <c r="S38" s="135"/>
      <c r="T38" s="260">
        <f ca="1">COUNTIFS('（様式２）申請額一覧  (令和５年10月以降) '!$E$6:$E$20,B38,'（様式２）申請額一覧  (令和５年10月以降) '!$I$6:$I$20,"&gt;0")</f>
        <v>0</v>
      </c>
      <c r="U38" s="261"/>
      <c r="V38" s="264" t="s">
        <v>17</v>
      </c>
      <c r="W38" s="265"/>
      <c r="X38" s="262">
        <f ca="1">SUMIF('（様式２）申請額一覧  (令和５年10月以降) '!$E$6:$E$20,B38,'（様式２）申請額一覧  (令和５年10月以降) '!$I$6:$I$20)</f>
        <v>0</v>
      </c>
      <c r="Y38" s="263"/>
      <c r="Z38" s="263"/>
      <c r="AA38" s="263"/>
      <c r="AB38" s="137" t="s">
        <v>78</v>
      </c>
      <c r="AC38" s="138"/>
      <c r="AD38" s="260">
        <f ca="1">COUNTIFS('（様式２）申請額一覧  (令和５年10月以降) '!$E$6:$E$20,B38,'（様式２）申請額一覧  (令和５年10月以降) '!$L$6:$L$20,"&gt;0")</f>
        <v>0</v>
      </c>
      <c r="AE38" s="261"/>
      <c r="AF38" s="264" t="s">
        <v>17</v>
      </c>
      <c r="AG38" s="265"/>
      <c r="AH38" s="262">
        <f ca="1">SUMIF('（様式２）申請額一覧  (令和５年10月以降) '!$E$6:$E$20,B38,'（様式２）申請額一覧  (令和５年10月以降) '!$L$6:$L$20)</f>
        <v>0</v>
      </c>
      <c r="AI38" s="263"/>
      <c r="AJ38" s="263"/>
      <c r="AK38" s="263"/>
      <c r="AL38" s="137" t="s">
        <v>78</v>
      </c>
      <c r="AM38" s="138"/>
    </row>
    <row r="39" spans="1:39" ht="12.75" customHeight="1">
      <c r="A39" s="228"/>
      <c r="B39" s="135" t="s">
        <v>25</v>
      </c>
      <c r="C39" s="135"/>
      <c r="D39" s="135"/>
      <c r="E39" s="135"/>
      <c r="F39" s="135"/>
      <c r="G39" s="135"/>
      <c r="H39" s="135"/>
      <c r="I39" s="135"/>
      <c r="J39" s="135"/>
      <c r="K39" s="135"/>
      <c r="L39" s="135"/>
      <c r="M39" s="135"/>
      <c r="N39" s="135"/>
      <c r="O39" s="135"/>
      <c r="P39" s="135"/>
      <c r="Q39" s="135"/>
      <c r="R39" s="135"/>
      <c r="S39" s="135"/>
      <c r="T39" s="260">
        <f ca="1">COUNTIFS('（様式２）申請額一覧  (令和５年10月以降) '!$E$6:$E$20,B39,'（様式２）申請額一覧  (令和５年10月以降) '!$I$6:$I$20,"&gt;0")</f>
        <v>0</v>
      </c>
      <c r="U39" s="261"/>
      <c r="V39" s="264" t="s">
        <v>17</v>
      </c>
      <c r="W39" s="265"/>
      <c r="X39" s="262">
        <f ca="1">SUMIF('（様式２）申請額一覧  (令和５年10月以降) '!$E$6:$E$20,B39,'（様式２）申請額一覧  (令和５年10月以降) '!$I$6:$I$20)</f>
        <v>0</v>
      </c>
      <c r="Y39" s="263"/>
      <c r="Z39" s="263"/>
      <c r="AA39" s="263"/>
      <c r="AB39" s="137" t="s">
        <v>78</v>
      </c>
      <c r="AC39" s="138"/>
      <c r="AD39" s="260">
        <f ca="1">COUNTIFS('（様式２）申請額一覧  (令和５年10月以降) '!$E$6:$E$20,B39,'（様式２）申請額一覧  (令和５年10月以降) '!$L$6:$L$20,"&gt;0")</f>
        <v>0</v>
      </c>
      <c r="AE39" s="261"/>
      <c r="AF39" s="264" t="s">
        <v>17</v>
      </c>
      <c r="AG39" s="265"/>
      <c r="AH39" s="262">
        <f ca="1">SUMIF('（様式２）申請額一覧  (令和５年10月以降) '!$E$6:$E$20,B39,'（様式２）申請額一覧  (令和５年10月以降) '!$L$6:$L$20)</f>
        <v>0</v>
      </c>
      <c r="AI39" s="263"/>
      <c r="AJ39" s="263"/>
      <c r="AK39" s="263"/>
      <c r="AL39" s="137" t="s">
        <v>78</v>
      </c>
      <c r="AM39" s="138"/>
    </row>
    <row r="40" spans="1:39" ht="12.75" customHeight="1">
      <c r="A40" s="228"/>
      <c r="B40" s="135" t="s">
        <v>26</v>
      </c>
      <c r="C40" s="135"/>
      <c r="D40" s="135"/>
      <c r="E40" s="135"/>
      <c r="F40" s="135"/>
      <c r="G40" s="135"/>
      <c r="H40" s="135"/>
      <c r="I40" s="135"/>
      <c r="J40" s="135"/>
      <c r="K40" s="135"/>
      <c r="L40" s="135"/>
      <c r="M40" s="135"/>
      <c r="N40" s="135"/>
      <c r="O40" s="135"/>
      <c r="P40" s="135"/>
      <c r="Q40" s="135"/>
      <c r="R40" s="135"/>
      <c r="S40" s="135"/>
      <c r="T40" s="290" t="s">
        <v>95</v>
      </c>
      <c r="U40" s="291"/>
      <c r="V40" s="264" t="s">
        <v>17</v>
      </c>
      <c r="W40" s="265"/>
      <c r="X40" s="292" t="s">
        <v>95</v>
      </c>
      <c r="Y40" s="293"/>
      <c r="Z40" s="293"/>
      <c r="AA40" s="293"/>
      <c r="AB40" s="137" t="s">
        <v>78</v>
      </c>
      <c r="AC40" s="138"/>
      <c r="AD40" s="260">
        <f ca="1">COUNTIFS('（様式２）申請額一覧  (令和５年10月以降) '!$E$6:$E$20,B40,'（様式２）申請額一覧  (令和５年10月以降) '!$L$6:$L$20,"&gt;0")</f>
        <v>0</v>
      </c>
      <c r="AE40" s="261"/>
      <c r="AF40" s="264" t="s">
        <v>17</v>
      </c>
      <c r="AG40" s="265"/>
      <c r="AH40" s="262">
        <f ca="1">SUMIF('（様式２）申請額一覧  (令和５年10月以降) '!$E$6:$E$20,B40,'（様式２）申請額一覧  (令和５年10月以降) '!$L$6:$L$20)</f>
        <v>0</v>
      </c>
      <c r="AI40" s="263"/>
      <c r="AJ40" s="263"/>
      <c r="AK40" s="263"/>
      <c r="AL40" s="137" t="s">
        <v>78</v>
      </c>
      <c r="AM40" s="138"/>
    </row>
    <row r="41" spans="1:39" ht="12.75" customHeight="1">
      <c r="A41" s="229"/>
      <c r="B41" s="142" t="s">
        <v>67</v>
      </c>
      <c r="C41" s="142"/>
      <c r="D41" s="142"/>
      <c r="E41" s="142"/>
      <c r="F41" s="142"/>
      <c r="G41" s="142"/>
      <c r="H41" s="142"/>
      <c r="I41" s="142"/>
      <c r="J41" s="142"/>
      <c r="K41" s="142"/>
      <c r="L41" s="142"/>
      <c r="M41" s="142"/>
      <c r="N41" s="142"/>
      <c r="O41" s="142"/>
      <c r="P41" s="142"/>
      <c r="Q41" s="142"/>
      <c r="R41" s="142"/>
      <c r="S41" s="142"/>
      <c r="T41" s="268">
        <f ca="1">COUNTIFS('（様式２）申請額一覧  (令和５年10月以降) '!$E$6:$E$20,B41,'（様式２）申請額一覧  (令和５年10月以降) '!$I$6:$I$20,"&gt;0")</f>
        <v>0</v>
      </c>
      <c r="U41" s="269"/>
      <c r="V41" s="270" t="s">
        <v>17</v>
      </c>
      <c r="W41" s="271"/>
      <c r="X41" s="272">
        <f ca="1">SUMIF('（様式２）申請額一覧  (令和５年10月以降) '!$E$6:$E$20,B41,'（様式２）申請額一覧  (令和５年10月以降) '!$I$6:$I$20)</f>
        <v>0</v>
      </c>
      <c r="Y41" s="273"/>
      <c r="Z41" s="273"/>
      <c r="AA41" s="273"/>
      <c r="AB41" s="143" t="s">
        <v>78</v>
      </c>
      <c r="AC41" s="144"/>
      <c r="AD41" s="274">
        <f ca="1">COUNTIFS('（様式２）申請額一覧  (令和５年10月以降) '!$E$6:$E$20,B41,'（様式２）申請額一覧  (令和５年10月以降) '!$L$6:$L$20,"&gt;0")</f>
        <v>0</v>
      </c>
      <c r="AE41" s="275"/>
      <c r="AF41" s="276" t="s">
        <v>17</v>
      </c>
      <c r="AG41" s="277"/>
      <c r="AH41" s="272">
        <f ca="1">SUMIF('（様式２）申請額一覧  (令和５年10月以降) '!$E$6:$E$20,B41,'（様式２）申請額一覧  (令和５年10月以降) '!$L$6:$L$20)</f>
        <v>0</v>
      </c>
      <c r="AI41" s="273"/>
      <c r="AJ41" s="273"/>
      <c r="AK41" s="273"/>
      <c r="AL41" s="143" t="s">
        <v>78</v>
      </c>
      <c r="AM41" s="144"/>
    </row>
    <row r="42" spans="1:39" ht="12.75" customHeight="1">
      <c r="A42" s="284" t="s">
        <v>66</v>
      </c>
      <c r="B42" s="120" t="s">
        <v>27</v>
      </c>
      <c r="C42" s="120"/>
      <c r="D42" s="120"/>
      <c r="E42" s="120"/>
      <c r="F42" s="120"/>
      <c r="G42" s="120"/>
      <c r="H42" s="120"/>
      <c r="I42" s="120"/>
      <c r="J42" s="120"/>
      <c r="K42" s="120"/>
      <c r="L42" s="120"/>
      <c r="M42" s="120"/>
      <c r="N42" s="120"/>
      <c r="O42" s="120"/>
      <c r="P42" s="120"/>
      <c r="Q42" s="120"/>
      <c r="R42" s="120"/>
      <c r="S42" s="120"/>
      <c r="T42" s="254">
        <f ca="1">COUNTIFS('（様式２）申請額一覧  (令和５年10月以降) '!$E$6:$E$20,B42,'（様式２）申請額一覧  (令和５年10月以降) '!$I$6:$I$20,"&gt;0")</f>
        <v>0</v>
      </c>
      <c r="U42" s="255"/>
      <c r="V42" s="256" t="s">
        <v>17</v>
      </c>
      <c r="W42" s="257"/>
      <c r="X42" s="258">
        <f ca="1">SUMIF('（様式２）申請額一覧  (令和５年10月以降) '!$E$6:$E$20,B42,'（様式２）申請額一覧  (令和５年10月以降) '!$I$6:$I$20)</f>
        <v>0</v>
      </c>
      <c r="Y42" s="259"/>
      <c r="Z42" s="259"/>
      <c r="AA42" s="259"/>
      <c r="AB42" s="145" t="s">
        <v>78</v>
      </c>
      <c r="AC42" s="133"/>
      <c r="AD42" s="254">
        <f ca="1">COUNTIFS('（様式２）申請額一覧  (令和５年10月以降) '!$E$6:$E$20,B42,'（様式２）申請額一覧  (令和５年10月以降) '!$L$6:$L$20,"&gt;0")</f>
        <v>0</v>
      </c>
      <c r="AE42" s="255"/>
      <c r="AF42" s="256" t="s">
        <v>17</v>
      </c>
      <c r="AG42" s="257"/>
      <c r="AH42" s="258">
        <f ca="1">SUMIF('（様式２）申請額一覧  (令和５年10月以降) '!$E$6:$E$20,B42,'（様式２）申請額一覧  (令和５年10月以降) '!$L$6:$L$20)</f>
        <v>0</v>
      </c>
      <c r="AI42" s="259"/>
      <c r="AJ42" s="259"/>
      <c r="AK42" s="259"/>
      <c r="AL42" s="145" t="s">
        <v>78</v>
      </c>
      <c r="AM42" s="133"/>
    </row>
    <row r="43" spans="1:39" ht="12.75" customHeight="1">
      <c r="A43" s="285"/>
      <c r="B43" s="124" t="s">
        <v>28</v>
      </c>
      <c r="C43" s="124"/>
      <c r="D43" s="124"/>
      <c r="E43" s="124"/>
      <c r="F43" s="124"/>
      <c r="G43" s="124"/>
      <c r="H43" s="124"/>
      <c r="I43" s="124"/>
      <c r="J43" s="124"/>
      <c r="K43" s="124"/>
      <c r="L43" s="124"/>
      <c r="M43" s="124"/>
      <c r="N43" s="124"/>
      <c r="O43" s="124"/>
      <c r="P43" s="124"/>
      <c r="Q43" s="124"/>
      <c r="R43" s="124"/>
      <c r="S43" s="124"/>
      <c r="T43" s="242">
        <f ca="1">COUNTIFS('（様式２）申請額一覧  (令和５年10月以降) '!$E$6:$E$20,B43,'（様式２）申請額一覧  (令和５年10月以降) '!$I$6:$I$20,"&gt;0")</f>
        <v>0</v>
      </c>
      <c r="U43" s="243"/>
      <c r="V43" s="282" t="s">
        <v>17</v>
      </c>
      <c r="W43" s="283"/>
      <c r="X43" s="280">
        <f ca="1">SUMIF('（様式２）申請額一覧  (令和５年10月以降) '!$E$6:$E$20,B43,'（様式２）申請額一覧  (令和５年10月以降) '!$I$6:$I$20)</f>
        <v>0</v>
      </c>
      <c r="Y43" s="281"/>
      <c r="Z43" s="281"/>
      <c r="AA43" s="281"/>
      <c r="AB43" s="146" t="s">
        <v>78</v>
      </c>
      <c r="AC43" s="147"/>
      <c r="AD43" s="242">
        <f ca="1">COUNTIFS('（様式２）申請額一覧  (令和５年10月以降) '!$E$6:$E$20,B43,'（様式２）申請額一覧  (令和５年10月以降) '!$L$6:$L$20,"&gt;0")</f>
        <v>0</v>
      </c>
      <c r="AE43" s="243"/>
      <c r="AF43" s="282" t="s">
        <v>17</v>
      </c>
      <c r="AG43" s="283"/>
      <c r="AH43" s="280">
        <f ca="1">SUMIF('（様式２）申請額一覧  (令和５年10月以降) '!$E$6:$E$20,B43,'（様式２）申請額一覧  (令和５年10月以降) '!$L$6:$L$20)</f>
        <v>0</v>
      </c>
      <c r="AI43" s="281"/>
      <c r="AJ43" s="281"/>
      <c r="AK43" s="281"/>
      <c r="AL43" s="146" t="s">
        <v>78</v>
      </c>
      <c r="AM43" s="147"/>
    </row>
    <row r="44" spans="1:39" ht="12.75" customHeight="1">
      <c r="A44" s="227" t="s">
        <v>36</v>
      </c>
      <c r="B44" s="118" t="s">
        <v>29</v>
      </c>
      <c r="C44" s="120"/>
      <c r="D44" s="120"/>
      <c r="E44" s="120"/>
      <c r="F44" s="120"/>
      <c r="G44" s="120"/>
      <c r="H44" s="120"/>
      <c r="I44" s="120"/>
      <c r="J44" s="120"/>
      <c r="K44" s="120"/>
      <c r="L44" s="120"/>
      <c r="M44" s="120"/>
      <c r="N44" s="120"/>
      <c r="O44" s="120"/>
      <c r="P44" s="120"/>
      <c r="Q44" s="120"/>
      <c r="R44" s="120"/>
      <c r="S44" s="120"/>
      <c r="T44" s="286">
        <f ca="1">COUNTIFS('（様式２）申請額一覧  (令和５年10月以降) '!$E$6:$E$20,B44,'（様式２）申請額一覧  (令和５年10月以降) '!$I$6:$I$20,"&gt;0")</f>
        <v>0</v>
      </c>
      <c r="U44" s="287"/>
      <c r="V44" s="288" t="s">
        <v>17</v>
      </c>
      <c r="W44" s="289"/>
      <c r="X44" s="266">
        <f ca="1">SUMIF('（様式２）申請額一覧  (令和５年10月以降) '!$E$6:$E$20,B44,'（様式２）申請額一覧  (令和５年10月以降) '!$I$6:$I$20)</f>
        <v>0</v>
      </c>
      <c r="Y44" s="267"/>
      <c r="Z44" s="267"/>
      <c r="AA44" s="267"/>
      <c r="AB44" s="148" t="s">
        <v>78</v>
      </c>
      <c r="AC44" s="149"/>
      <c r="AD44" s="286">
        <f ca="1">COUNTIFS('（様式２）申請額一覧  (令和５年10月以降) '!$E$6:$E$20,B44,'（様式２）申請額一覧  (令和５年10月以降) '!$L$6:$L$20,"&gt;0")</f>
        <v>0</v>
      </c>
      <c r="AE44" s="287"/>
      <c r="AF44" s="288" t="s">
        <v>17</v>
      </c>
      <c r="AG44" s="289"/>
      <c r="AH44" s="266">
        <f ca="1">SUMIF('（様式２）申請額一覧  (令和５年10月以降) '!$E$6:$E$20,B44,'（様式２）申請額一覧  (令和５年10月以降) '!$L$6:$L$20)</f>
        <v>0</v>
      </c>
      <c r="AI44" s="267"/>
      <c r="AJ44" s="267"/>
      <c r="AK44" s="267"/>
      <c r="AL44" s="148" t="s">
        <v>78</v>
      </c>
      <c r="AM44" s="149"/>
    </row>
    <row r="45" spans="1:39" ht="12.75" customHeight="1">
      <c r="A45" s="228"/>
      <c r="B45" s="134" t="s">
        <v>30</v>
      </c>
      <c r="C45" s="135"/>
      <c r="D45" s="135"/>
      <c r="E45" s="135"/>
      <c r="F45" s="135"/>
      <c r="G45" s="135"/>
      <c r="H45" s="135"/>
      <c r="I45" s="135"/>
      <c r="J45" s="135"/>
      <c r="K45" s="135"/>
      <c r="L45" s="135"/>
      <c r="M45" s="135"/>
      <c r="N45" s="135"/>
      <c r="O45" s="135"/>
      <c r="P45" s="135"/>
      <c r="Q45" s="135"/>
      <c r="R45" s="135"/>
      <c r="S45" s="135"/>
      <c r="T45" s="260">
        <f ca="1">COUNTIFS('（様式２）申請額一覧  (令和５年10月以降) '!$E$6:$E$20,B45,'（様式２）申請額一覧  (令和５年10月以降) '!$I$6:$I$20,"&gt;0")</f>
        <v>0</v>
      </c>
      <c r="U45" s="261"/>
      <c r="V45" s="264" t="s">
        <v>17</v>
      </c>
      <c r="W45" s="265"/>
      <c r="X45" s="262">
        <f ca="1">SUMIF('（様式２）申請額一覧  (令和５年10月以降) '!$E$6:$E$20,B45,'（様式２）申請額一覧  (令和５年10月以降) '!$I$6:$I$20)</f>
        <v>0</v>
      </c>
      <c r="Y45" s="263"/>
      <c r="Z45" s="263"/>
      <c r="AA45" s="263"/>
      <c r="AB45" s="137" t="s">
        <v>78</v>
      </c>
      <c r="AC45" s="138"/>
      <c r="AD45" s="260">
        <f ca="1">COUNTIFS('（様式２）申請額一覧  (令和５年10月以降) '!$E$6:$E$20,B45,'（様式２）申請額一覧  (令和５年10月以降) '!$L$6:$L$20,"&gt;0")</f>
        <v>0</v>
      </c>
      <c r="AE45" s="261"/>
      <c r="AF45" s="264" t="s">
        <v>17</v>
      </c>
      <c r="AG45" s="265"/>
      <c r="AH45" s="262">
        <f ca="1">SUMIF('（様式２）申請額一覧  (令和５年10月以降) '!$E$6:$E$20,B45,'（様式２）申請額一覧  (令和５年10月以降) '!$L$6:$L$20)</f>
        <v>0</v>
      </c>
      <c r="AI45" s="263"/>
      <c r="AJ45" s="263"/>
      <c r="AK45" s="263"/>
      <c r="AL45" s="137" t="s">
        <v>78</v>
      </c>
      <c r="AM45" s="138"/>
    </row>
    <row r="46" spans="1:39" ht="12.75" customHeight="1">
      <c r="A46" s="228"/>
      <c r="B46" s="134" t="s">
        <v>31</v>
      </c>
      <c r="C46" s="135"/>
      <c r="D46" s="135"/>
      <c r="E46" s="135"/>
      <c r="F46" s="135"/>
      <c r="G46" s="135"/>
      <c r="H46" s="135"/>
      <c r="I46" s="135"/>
      <c r="J46" s="135"/>
      <c r="K46" s="135"/>
      <c r="L46" s="135"/>
      <c r="M46" s="135"/>
      <c r="N46" s="135"/>
      <c r="O46" s="135"/>
      <c r="P46" s="135"/>
      <c r="Q46" s="135"/>
      <c r="R46" s="135"/>
      <c r="S46" s="135"/>
      <c r="T46" s="260">
        <f ca="1">COUNTIFS('（様式２）申請額一覧  (令和５年10月以降) '!$E$6:$E$20,B46,'（様式２）申請額一覧  (令和５年10月以降) '!$I$6:$I$20,"&gt;0")</f>
        <v>0</v>
      </c>
      <c r="U46" s="261"/>
      <c r="V46" s="264" t="s">
        <v>17</v>
      </c>
      <c r="W46" s="265"/>
      <c r="X46" s="262">
        <f ca="1">SUMIF('（様式２）申請額一覧  (令和５年10月以降) '!$E$6:$E$20,B46,'（様式２）申請額一覧  (令和５年10月以降) '!$I$6:$I$20)</f>
        <v>0</v>
      </c>
      <c r="Y46" s="263"/>
      <c r="Z46" s="263"/>
      <c r="AA46" s="263"/>
      <c r="AB46" s="137" t="s">
        <v>78</v>
      </c>
      <c r="AC46" s="138"/>
      <c r="AD46" s="260">
        <f ca="1">COUNTIFS('（様式２）申請額一覧  (令和５年10月以降) '!$E$6:$E$20,B46,'（様式２）申請額一覧  (令和５年10月以降) '!$L$6:$L$20,"&gt;0")</f>
        <v>0</v>
      </c>
      <c r="AE46" s="261"/>
      <c r="AF46" s="264" t="s">
        <v>17</v>
      </c>
      <c r="AG46" s="265"/>
      <c r="AH46" s="262">
        <f ca="1">SUMIF('（様式２）申請額一覧  (令和５年10月以降) '!$E$6:$E$20,B46,'（様式２）申請額一覧  (令和５年10月以降) '!$L$6:$L$20)</f>
        <v>0</v>
      </c>
      <c r="AI46" s="263"/>
      <c r="AJ46" s="263"/>
      <c r="AK46" s="263"/>
      <c r="AL46" s="137" t="s">
        <v>78</v>
      </c>
      <c r="AM46" s="138"/>
    </row>
    <row r="47" spans="1:39" ht="12.75" customHeight="1">
      <c r="A47" s="228"/>
      <c r="B47" s="134" t="s">
        <v>32</v>
      </c>
      <c r="C47" s="135"/>
      <c r="D47" s="135"/>
      <c r="E47" s="135"/>
      <c r="F47" s="135"/>
      <c r="G47" s="135"/>
      <c r="H47" s="135"/>
      <c r="I47" s="135"/>
      <c r="J47" s="135"/>
      <c r="K47" s="135"/>
      <c r="L47" s="135"/>
      <c r="M47" s="135"/>
      <c r="N47" s="135"/>
      <c r="O47" s="135"/>
      <c r="P47" s="135"/>
      <c r="Q47" s="135"/>
      <c r="R47" s="135"/>
      <c r="S47" s="135"/>
      <c r="T47" s="260">
        <f ca="1">COUNTIFS('（様式２）申請額一覧  (令和５年10月以降) '!$E$6:$E$20,B47,'（様式２）申請額一覧  (令和５年10月以降) '!$I$6:$I$20,"&gt;0")</f>
        <v>0</v>
      </c>
      <c r="U47" s="261"/>
      <c r="V47" s="264" t="s">
        <v>17</v>
      </c>
      <c r="W47" s="265"/>
      <c r="X47" s="262">
        <f ca="1">SUMIF('（様式２）申請額一覧  (令和５年10月以降) '!$E$6:$E$20,B47,'（様式２）申請額一覧  (令和５年10月以降) '!$I$6:$I$20)</f>
        <v>0</v>
      </c>
      <c r="Y47" s="263"/>
      <c r="Z47" s="263"/>
      <c r="AA47" s="263"/>
      <c r="AB47" s="137" t="s">
        <v>78</v>
      </c>
      <c r="AC47" s="138"/>
      <c r="AD47" s="260">
        <f ca="1">COUNTIFS('（様式２）申請額一覧  (令和５年10月以降) '!$E$6:$E$20,B47,'（様式２）申請額一覧  (令和５年10月以降) '!$L$6:$L$20,"&gt;0")</f>
        <v>0</v>
      </c>
      <c r="AE47" s="261"/>
      <c r="AF47" s="264" t="s">
        <v>17</v>
      </c>
      <c r="AG47" s="265"/>
      <c r="AH47" s="262">
        <f ca="1">SUMIF('（様式２）申請額一覧  (令和５年10月以降) '!$E$6:$E$20,B47,'（様式２）申請額一覧  (令和５年10月以降) '!$L$6:$L$20)</f>
        <v>0</v>
      </c>
      <c r="AI47" s="263"/>
      <c r="AJ47" s="263"/>
      <c r="AK47" s="263"/>
      <c r="AL47" s="137" t="s">
        <v>78</v>
      </c>
      <c r="AM47" s="138"/>
    </row>
    <row r="48" spans="1:39" ht="12.75" customHeight="1">
      <c r="A48" s="228"/>
      <c r="B48" s="134" t="s">
        <v>33</v>
      </c>
      <c r="C48" s="135"/>
      <c r="D48" s="135"/>
      <c r="E48" s="135"/>
      <c r="F48" s="135"/>
      <c r="G48" s="135"/>
      <c r="H48" s="135"/>
      <c r="I48" s="135"/>
      <c r="J48" s="135"/>
      <c r="K48" s="135"/>
      <c r="L48" s="135"/>
      <c r="M48" s="135"/>
      <c r="N48" s="135"/>
      <c r="O48" s="135"/>
      <c r="P48" s="135"/>
      <c r="Q48" s="135"/>
      <c r="R48" s="135"/>
      <c r="S48" s="135"/>
      <c r="T48" s="260">
        <f ca="1">COUNTIFS('（様式２）申請額一覧  (令和５年10月以降) '!$E$6:$E$20,B48,'（様式２）申請額一覧  (令和５年10月以降) '!$I$6:$I$20,"&gt;0")</f>
        <v>0</v>
      </c>
      <c r="U48" s="261"/>
      <c r="V48" s="264" t="s">
        <v>17</v>
      </c>
      <c r="W48" s="265"/>
      <c r="X48" s="262">
        <f ca="1">SUMIF('（様式２）申請額一覧  (令和５年10月以降) '!$E$6:$E$20,B48,'（様式２）申請額一覧  (令和５年10月以降) '!$I$6:$I$20)</f>
        <v>0</v>
      </c>
      <c r="Y48" s="263"/>
      <c r="Z48" s="263"/>
      <c r="AA48" s="263"/>
      <c r="AB48" s="137" t="s">
        <v>78</v>
      </c>
      <c r="AC48" s="138"/>
      <c r="AD48" s="260">
        <f ca="1">COUNTIFS('（様式２）申請額一覧  (令和５年10月以降) '!$E$6:$E$20,B48,'（様式２）申請額一覧  (令和５年10月以降) '!$L$6:$L$20,"&gt;0")</f>
        <v>0</v>
      </c>
      <c r="AE48" s="261"/>
      <c r="AF48" s="264" t="s">
        <v>17</v>
      </c>
      <c r="AG48" s="265"/>
      <c r="AH48" s="262">
        <f ca="1">SUMIF('（様式２）申請額一覧  (令和５年10月以降) '!$E$6:$E$20,B48,'（様式２）申請額一覧  (令和５年10月以降) '!$L$6:$L$20)</f>
        <v>0</v>
      </c>
      <c r="AI48" s="263"/>
      <c r="AJ48" s="263"/>
      <c r="AK48" s="263"/>
      <c r="AL48" s="137" t="s">
        <v>78</v>
      </c>
      <c r="AM48" s="138"/>
    </row>
    <row r="49" spans="1:39" ht="12.75" customHeight="1">
      <c r="A49" s="228"/>
      <c r="B49" s="134" t="s">
        <v>34</v>
      </c>
      <c r="C49" s="135"/>
      <c r="D49" s="135"/>
      <c r="E49" s="135"/>
      <c r="F49" s="135"/>
      <c r="G49" s="135"/>
      <c r="H49" s="135"/>
      <c r="I49" s="135"/>
      <c r="J49" s="135"/>
      <c r="K49" s="135"/>
      <c r="L49" s="135"/>
      <c r="M49" s="135"/>
      <c r="N49" s="135"/>
      <c r="O49" s="135"/>
      <c r="P49" s="135"/>
      <c r="Q49" s="135"/>
      <c r="R49" s="135"/>
      <c r="S49" s="135"/>
      <c r="T49" s="260">
        <f ca="1">COUNTIFS('（様式２）申請額一覧  (令和５年10月以降) '!$E$6:$E$20,B49,'（様式２）申請額一覧  (令和５年10月以降) '!$I$6:$I$20,"&gt;0")</f>
        <v>0</v>
      </c>
      <c r="U49" s="261"/>
      <c r="V49" s="264" t="s">
        <v>17</v>
      </c>
      <c r="W49" s="265"/>
      <c r="X49" s="262">
        <f ca="1">SUMIF('（様式２）申請額一覧  (令和５年10月以降) '!$E$6:$E$20,B49,'（様式２）申請額一覧  (令和５年10月以降) '!$I$6:$I$20)</f>
        <v>0</v>
      </c>
      <c r="Y49" s="263"/>
      <c r="Z49" s="263"/>
      <c r="AA49" s="263"/>
      <c r="AB49" s="137" t="s">
        <v>78</v>
      </c>
      <c r="AC49" s="138"/>
      <c r="AD49" s="260">
        <f ca="1">COUNTIFS('（様式２）申請額一覧  (令和５年10月以降) '!$E$6:$E$20,B49,'（様式２）申請額一覧  (令和５年10月以降) '!$L$6:$L$20,"&gt;0")</f>
        <v>0</v>
      </c>
      <c r="AE49" s="261"/>
      <c r="AF49" s="264" t="s">
        <v>17</v>
      </c>
      <c r="AG49" s="265"/>
      <c r="AH49" s="262">
        <f ca="1">SUMIF('（様式２）申請額一覧  (令和５年10月以降) '!$E$6:$E$20,B49,'（様式２）申請額一覧  (令和５年10月以降) '!$L$6:$L$20)</f>
        <v>0</v>
      </c>
      <c r="AI49" s="263"/>
      <c r="AJ49" s="263"/>
      <c r="AK49" s="263"/>
      <c r="AL49" s="137" t="s">
        <v>78</v>
      </c>
      <c r="AM49" s="138"/>
    </row>
    <row r="50" spans="1:39" ht="12.75" customHeight="1">
      <c r="A50" s="228"/>
      <c r="B50" s="134" t="s">
        <v>53</v>
      </c>
      <c r="C50" s="135"/>
      <c r="D50" s="135"/>
      <c r="E50" s="135"/>
      <c r="F50" s="135"/>
      <c r="G50" s="135"/>
      <c r="H50" s="135"/>
      <c r="I50" s="135"/>
      <c r="J50" s="135"/>
      <c r="K50" s="135"/>
      <c r="L50" s="135"/>
      <c r="M50" s="135"/>
      <c r="N50" s="135"/>
      <c r="O50" s="135"/>
      <c r="P50" s="135"/>
      <c r="Q50" s="135"/>
      <c r="R50" s="135"/>
      <c r="S50" s="135"/>
      <c r="T50" s="260">
        <f ca="1">COUNTIFS('（様式２）申請額一覧  (令和５年10月以降) '!$E$6:$E$20,B50,'（様式２）申請額一覧  (令和５年10月以降) '!$I$6:$I$20,"&gt;0")</f>
        <v>0</v>
      </c>
      <c r="U50" s="261"/>
      <c r="V50" s="264" t="s">
        <v>17</v>
      </c>
      <c r="W50" s="265"/>
      <c r="X50" s="262">
        <f ca="1">SUMIF('（様式２）申請額一覧  (令和５年10月以降) '!$E$6:$E$20,B50,'（様式２）申請額一覧  (令和５年10月以降) '!$I$6:$I$20)</f>
        <v>0</v>
      </c>
      <c r="Y50" s="263"/>
      <c r="Z50" s="263"/>
      <c r="AA50" s="263"/>
      <c r="AB50" s="137" t="s">
        <v>78</v>
      </c>
      <c r="AC50" s="138"/>
      <c r="AD50" s="260">
        <f ca="1">COUNTIFS('（様式２）申請額一覧  (令和５年10月以降) '!$E$6:$E$20,B50,'（様式２）申請額一覧  (令和５年10月以降) '!$L$6:$L$20,"&gt;0")</f>
        <v>0</v>
      </c>
      <c r="AE50" s="261"/>
      <c r="AF50" s="264" t="s">
        <v>17</v>
      </c>
      <c r="AG50" s="265"/>
      <c r="AH50" s="262">
        <f ca="1">SUMIF('（様式２）申請額一覧  (令和５年10月以降) '!$E$6:$E$20,B50,'（様式２）申請額一覧  (令和５年10月以降) '!$L$6:$L$20)</f>
        <v>0</v>
      </c>
      <c r="AI50" s="263"/>
      <c r="AJ50" s="263"/>
      <c r="AK50" s="263"/>
      <c r="AL50" s="137" t="s">
        <v>78</v>
      </c>
      <c r="AM50" s="138"/>
    </row>
    <row r="51" spans="1:39" ht="12.75" customHeight="1">
      <c r="A51" s="228"/>
      <c r="B51" s="134" t="s">
        <v>54</v>
      </c>
      <c r="C51" s="135"/>
      <c r="D51" s="135"/>
      <c r="E51" s="135"/>
      <c r="F51" s="135"/>
      <c r="G51" s="135"/>
      <c r="H51" s="135"/>
      <c r="I51" s="135"/>
      <c r="J51" s="135"/>
      <c r="K51" s="135"/>
      <c r="L51" s="135"/>
      <c r="M51" s="135"/>
      <c r="N51" s="135"/>
      <c r="O51" s="135"/>
      <c r="P51" s="135"/>
      <c r="Q51" s="135"/>
      <c r="R51" s="135"/>
      <c r="S51" s="135"/>
      <c r="T51" s="260">
        <f ca="1">COUNTIFS('（様式２）申請額一覧  (令和５年10月以降) '!$E$6:$E$20,B51,'（様式２）申請額一覧  (令和５年10月以降) '!$I$6:$I$20,"&gt;0")</f>
        <v>0</v>
      </c>
      <c r="U51" s="261"/>
      <c r="V51" s="264" t="s">
        <v>17</v>
      </c>
      <c r="W51" s="265"/>
      <c r="X51" s="262">
        <f ca="1">SUMIF('（様式２）申請額一覧  (令和５年10月以降) '!$E$6:$E$20,B51,'（様式２）申請額一覧  (令和５年10月以降) '!$I$6:$I$20)</f>
        <v>0</v>
      </c>
      <c r="Y51" s="263"/>
      <c r="Z51" s="263"/>
      <c r="AA51" s="263"/>
      <c r="AB51" s="137" t="s">
        <v>78</v>
      </c>
      <c r="AC51" s="138"/>
      <c r="AD51" s="260">
        <f ca="1">COUNTIFS('（様式２）申請額一覧  (令和５年10月以降) '!$E$6:$E$20,B51,'（様式２）申請額一覧  (令和５年10月以降) '!$L$6:$L$20,"&gt;0")</f>
        <v>0</v>
      </c>
      <c r="AE51" s="261"/>
      <c r="AF51" s="264" t="s">
        <v>17</v>
      </c>
      <c r="AG51" s="265"/>
      <c r="AH51" s="262">
        <f ca="1">SUMIF('（様式２）申請額一覧  (令和５年10月以降) '!$E$6:$E$20,B51,'（様式２）申請額一覧  (令和５年10月以降) '!$L$6:$L$20)</f>
        <v>0</v>
      </c>
      <c r="AI51" s="263"/>
      <c r="AJ51" s="263"/>
      <c r="AK51" s="263"/>
      <c r="AL51" s="137" t="s">
        <v>78</v>
      </c>
      <c r="AM51" s="138"/>
    </row>
    <row r="52" spans="1:39" ht="12.75" customHeight="1">
      <c r="A52" s="228"/>
      <c r="B52" s="134" t="s">
        <v>55</v>
      </c>
      <c r="C52" s="135"/>
      <c r="D52" s="135"/>
      <c r="E52" s="135"/>
      <c r="F52" s="135"/>
      <c r="G52" s="135"/>
      <c r="H52" s="135"/>
      <c r="I52" s="135"/>
      <c r="J52" s="135"/>
      <c r="K52" s="135"/>
      <c r="L52" s="135"/>
      <c r="M52" s="135"/>
      <c r="N52" s="135"/>
      <c r="O52" s="135"/>
      <c r="P52" s="135"/>
      <c r="Q52" s="135"/>
      <c r="R52" s="135"/>
      <c r="S52" s="135"/>
      <c r="T52" s="260">
        <f ca="1">COUNTIFS('（様式２）申請額一覧  (令和５年10月以降) '!$E$6:$E$20,B52,'（様式２）申請額一覧  (令和５年10月以降) '!$I$6:$I$20,"&gt;0")</f>
        <v>0</v>
      </c>
      <c r="U52" s="261"/>
      <c r="V52" s="264" t="s">
        <v>17</v>
      </c>
      <c r="W52" s="265"/>
      <c r="X52" s="262">
        <f ca="1">SUMIF('（様式２）申請額一覧  (令和５年10月以降) '!$E$6:$E$20,B52,'（様式２）申請額一覧  (令和５年10月以降) '!$I$6:$I$20)</f>
        <v>0</v>
      </c>
      <c r="Y52" s="263"/>
      <c r="Z52" s="263"/>
      <c r="AA52" s="263"/>
      <c r="AB52" s="137" t="s">
        <v>78</v>
      </c>
      <c r="AC52" s="138"/>
      <c r="AD52" s="260">
        <f ca="1">COUNTIFS('（様式２）申請額一覧  (令和５年10月以降) '!$E$6:$E$20,B52,'（様式２）申請額一覧  (令和５年10月以降) '!$L$6:$L$20,"&gt;0")</f>
        <v>0</v>
      </c>
      <c r="AE52" s="261"/>
      <c r="AF52" s="264" t="s">
        <v>17</v>
      </c>
      <c r="AG52" s="265"/>
      <c r="AH52" s="262">
        <f ca="1">SUMIF('（様式２）申請額一覧  (令和５年10月以降) '!$E$6:$E$20,B52,'（様式２）申請額一覧  (令和５年10月以降) '!$L$6:$L$20)</f>
        <v>0</v>
      </c>
      <c r="AI52" s="263"/>
      <c r="AJ52" s="263"/>
      <c r="AK52" s="263"/>
      <c r="AL52" s="137" t="s">
        <v>78</v>
      </c>
      <c r="AM52" s="138"/>
    </row>
    <row r="53" spans="1:39" ht="12.75" customHeight="1">
      <c r="A53" s="228"/>
      <c r="B53" s="134" t="s">
        <v>56</v>
      </c>
      <c r="C53" s="135"/>
      <c r="D53" s="135"/>
      <c r="E53" s="135"/>
      <c r="F53" s="135"/>
      <c r="G53" s="135"/>
      <c r="H53" s="135"/>
      <c r="I53" s="135"/>
      <c r="J53" s="135"/>
      <c r="K53" s="135"/>
      <c r="L53" s="135"/>
      <c r="M53" s="135"/>
      <c r="N53" s="135"/>
      <c r="O53" s="135"/>
      <c r="P53" s="135"/>
      <c r="Q53" s="135"/>
      <c r="R53" s="135"/>
      <c r="S53" s="135"/>
      <c r="T53" s="260">
        <f ca="1">COUNTIFS('（様式２）申請額一覧  (令和５年10月以降) '!$E$6:$E$20,B53,'（様式２）申請額一覧  (令和５年10月以降) '!$I$6:$I$20,"&gt;0")</f>
        <v>0</v>
      </c>
      <c r="U53" s="261"/>
      <c r="V53" s="264" t="s">
        <v>17</v>
      </c>
      <c r="W53" s="265"/>
      <c r="X53" s="262">
        <f ca="1">SUMIF('（様式２）申請額一覧  (令和５年10月以降) '!$E$6:$E$20,B53,'（様式２）申請額一覧  (令和５年10月以降) '!$I$6:$I$20)</f>
        <v>0</v>
      </c>
      <c r="Y53" s="263"/>
      <c r="Z53" s="263"/>
      <c r="AA53" s="263"/>
      <c r="AB53" s="137" t="s">
        <v>78</v>
      </c>
      <c r="AC53" s="138"/>
      <c r="AD53" s="260">
        <f ca="1">COUNTIFS('（様式２）申請額一覧  (令和５年10月以降) '!$E$6:$E$20,B53,'（様式２）申請額一覧  (令和５年10月以降) '!$L$6:$L$20,"&gt;0")</f>
        <v>0</v>
      </c>
      <c r="AE53" s="261"/>
      <c r="AF53" s="264" t="s">
        <v>17</v>
      </c>
      <c r="AG53" s="265"/>
      <c r="AH53" s="262">
        <f ca="1">SUMIF('（様式２）申請額一覧  (令和５年10月以降) '!$E$6:$E$20,B53,'（様式２）申請額一覧  (令和５年10月以降) '!$L$6:$L$20)</f>
        <v>0</v>
      </c>
      <c r="AI53" s="263"/>
      <c r="AJ53" s="263"/>
      <c r="AK53" s="263"/>
      <c r="AL53" s="137" t="s">
        <v>78</v>
      </c>
      <c r="AM53" s="138"/>
    </row>
    <row r="54" spans="1:39" ht="12.75" customHeight="1">
      <c r="A54" s="228"/>
      <c r="B54" s="134" t="s">
        <v>57</v>
      </c>
      <c r="C54" s="135"/>
      <c r="D54" s="135"/>
      <c r="E54" s="135"/>
      <c r="F54" s="135"/>
      <c r="G54" s="135"/>
      <c r="H54" s="135"/>
      <c r="I54" s="135"/>
      <c r="J54" s="135"/>
      <c r="K54" s="135"/>
      <c r="L54" s="135"/>
      <c r="M54" s="135"/>
      <c r="N54" s="135"/>
      <c r="O54" s="135"/>
      <c r="P54" s="135"/>
      <c r="Q54" s="135"/>
      <c r="R54" s="135"/>
      <c r="S54" s="135"/>
      <c r="T54" s="260">
        <f ca="1">COUNTIFS('（様式２）申請額一覧  (令和５年10月以降) '!$E$6:$E$20,B54,'（様式２）申請額一覧  (令和５年10月以降) '!$I$6:$I$20,"&gt;0")</f>
        <v>0</v>
      </c>
      <c r="U54" s="261"/>
      <c r="V54" s="264" t="s">
        <v>17</v>
      </c>
      <c r="W54" s="265"/>
      <c r="X54" s="262">
        <f ca="1">SUMIF('（様式２）申請額一覧  (令和５年10月以降) '!$E$6:$E$20,B54,'（様式２）申請額一覧  (令和５年10月以降) '!$I$6:$I$20)</f>
        <v>0</v>
      </c>
      <c r="Y54" s="263"/>
      <c r="Z54" s="263"/>
      <c r="AA54" s="263"/>
      <c r="AB54" s="137" t="s">
        <v>78</v>
      </c>
      <c r="AC54" s="138"/>
      <c r="AD54" s="260">
        <f ca="1">COUNTIFS('（様式２）申請額一覧  (令和５年10月以降) '!$E$6:$E$20,B54,'（様式２）申請額一覧  (令和５年10月以降) '!$L$6:$L$20,"&gt;0")</f>
        <v>0</v>
      </c>
      <c r="AE54" s="261"/>
      <c r="AF54" s="264" t="s">
        <v>17</v>
      </c>
      <c r="AG54" s="265"/>
      <c r="AH54" s="262">
        <f ca="1">SUMIF('（様式２）申請額一覧  (令和５年10月以降) '!$E$6:$E$20,B54,'（様式２）申請額一覧  (令和５年10月以降) '!$L$6:$L$20)</f>
        <v>0</v>
      </c>
      <c r="AI54" s="263"/>
      <c r="AJ54" s="263"/>
      <c r="AK54" s="263"/>
      <c r="AL54" s="137" t="s">
        <v>78</v>
      </c>
      <c r="AM54" s="138"/>
    </row>
    <row r="55" spans="1:39" ht="12.75" customHeight="1">
      <c r="A55" s="228"/>
      <c r="B55" s="134" t="s">
        <v>58</v>
      </c>
      <c r="C55" s="150"/>
      <c r="D55" s="150"/>
      <c r="E55" s="150"/>
      <c r="F55" s="150"/>
      <c r="G55" s="150"/>
      <c r="H55" s="150"/>
      <c r="I55" s="150"/>
      <c r="J55" s="150"/>
      <c r="K55" s="150"/>
      <c r="L55" s="150"/>
      <c r="M55" s="150"/>
      <c r="N55" s="150"/>
      <c r="O55" s="150"/>
      <c r="P55" s="150"/>
      <c r="Q55" s="150"/>
      <c r="R55" s="150"/>
      <c r="S55" s="150"/>
      <c r="T55" s="260">
        <f ca="1">COUNTIFS('（様式２）申請額一覧  (令和５年10月以降) '!$E$6:$E$20,B55,'（様式２）申請額一覧  (令和５年10月以降) '!$I$6:$I$20,"&gt;0")</f>
        <v>0</v>
      </c>
      <c r="U55" s="261"/>
      <c r="V55" s="264" t="s">
        <v>17</v>
      </c>
      <c r="W55" s="265"/>
      <c r="X55" s="262">
        <f ca="1">SUMIF('（様式２）申請額一覧  (令和５年10月以降) '!$E$6:$E$20,B55,'（様式２）申請額一覧  (令和５年10月以降) '!$I$6:$I$20)</f>
        <v>0</v>
      </c>
      <c r="Y55" s="263"/>
      <c r="Z55" s="263"/>
      <c r="AA55" s="263"/>
      <c r="AB55" s="137" t="s">
        <v>78</v>
      </c>
      <c r="AC55" s="138"/>
      <c r="AD55" s="260">
        <f ca="1">COUNTIFS('（様式２）申請額一覧  (令和５年10月以降) '!$E$6:$E$20,B55,'（様式２）申請額一覧  (令和５年10月以降) '!$L$6:$L$20,"&gt;0")</f>
        <v>0</v>
      </c>
      <c r="AE55" s="261"/>
      <c r="AF55" s="264" t="s">
        <v>17</v>
      </c>
      <c r="AG55" s="265"/>
      <c r="AH55" s="262">
        <f ca="1">SUMIF('（様式２）申請額一覧  (令和５年10月以降) '!$E$6:$E$20,B55,'（様式２）申請額一覧  (令和５年10月以降) '!$L$6:$L$20)</f>
        <v>0</v>
      </c>
      <c r="AI55" s="263"/>
      <c r="AJ55" s="263"/>
      <c r="AK55" s="263"/>
      <c r="AL55" s="137" t="s">
        <v>78</v>
      </c>
      <c r="AM55" s="138"/>
    </row>
    <row r="56" spans="1:39" ht="12.75" customHeight="1">
      <c r="A56" s="228"/>
      <c r="B56" s="151" t="s">
        <v>59</v>
      </c>
      <c r="C56" s="150"/>
      <c r="D56" s="150"/>
      <c r="E56" s="150"/>
      <c r="F56" s="150"/>
      <c r="G56" s="150"/>
      <c r="H56" s="150"/>
      <c r="I56" s="150"/>
      <c r="J56" s="150"/>
      <c r="K56" s="150"/>
      <c r="L56" s="150"/>
      <c r="M56" s="150"/>
      <c r="N56" s="150"/>
      <c r="O56" s="150"/>
      <c r="P56" s="150"/>
      <c r="Q56" s="150"/>
      <c r="R56" s="150"/>
      <c r="S56" s="150"/>
      <c r="T56" s="260">
        <f ca="1">COUNTIFS('（様式２）申請額一覧  (令和５年10月以降) '!$E$6:$E$20,B56,'（様式２）申請額一覧  (令和５年10月以降) '!$I$6:$I$20,"&gt;0")</f>
        <v>0</v>
      </c>
      <c r="U56" s="261"/>
      <c r="V56" s="264" t="s">
        <v>17</v>
      </c>
      <c r="W56" s="265"/>
      <c r="X56" s="262">
        <f ca="1">SUMIF('（様式２）申請額一覧  (令和５年10月以降) '!$E$6:$E$20,B56,'（様式２）申請額一覧  (令和５年10月以降) '!$I$6:$I$20)</f>
        <v>0</v>
      </c>
      <c r="Y56" s="263"/>
      <c r="Z56" s="263"/>
      <c r="AA56" s="263"/>
      <c r="AB56" s="137" t="s">
        <v>78</v>
      </c>
      <c r="AC56" s="138"/>
      <c r="AD56" s="260">
        <f ca="1">COUNTIFS('（様式２）申請額一覧  (令和５年10月以降) '!$E$6:$E$20,B56,'（様式２）申請額一覧  (令和５年10月以降) '!$L$6:$L$20,"&gt;0")</f>
        <v>0</v>
      </c>
      <c r="AE56" s="261"/>
      <c r="AF56" s="264" t="s">
        <v>17</v>
      </c>
      <c r="AG56" s="265"/>
      <c r="AH56" s="262">
        <f ca="1">SUMIF('（様式２）申請額一覧  (令和５年10月以降) '!$E$6:$E$20,B56,'（様式２）申請額一覧  (令和５年10月以降) '!$L$6:$L$20)</f>
        <v>0</v>
      </c>
      <c r="AI56" s="263"/>
      <c r="AJ56" s="263"/>
      <c r="AK56" s="263"/>
      <c r="AL56" s="137" t="s">
        <v>78</v>
      </c>
      <c r="AM56" s="138"/>
    </row>
    <row r="57" spans="1:39" ht="12.75" customHeight="1">
      <c r="A57" s="228"/>
      <c r="B57" s="151" t="s">
        <v>60</v>
      </c>
      <c r="C57" s="150"/>
      <c r="D57" s="150"/>
      <c r="E57" s="150"/>
      <c r="F57" s="150"/>
      <c r="G57" s="150"/>
      <c r="H57" s="150"/>
      <c r="I57" s="150"/>
      <c r="J57" s="150"/>
      <c r="K57" s="150"/>
      <c r="L57" s="150"/>
      <c r="M57" s="150"/>
      <c r="N57" s="150"/>
      <c r="O57" s="150"/>
      <c r="P57" s="150"/>
      <c r="Q57" s="150"/>
      <c r="R57" s="150"/>
      <c r="S57" s="150"/>
      <c r="T57" s="274">
        <f ca="1">COUNTIFS('（様式２）申請額一覧  (令和５年10月以降) '!$E$6:$E$20,B57,'（様式２）申請額一覧  (令和５年10月以降) '!$I$6:$I$20,"&gt;0")</f>
        <v>0</v>
      </c>
      <c r="U57" s="275"/>
      <c r="V57" s="276" t="s">
        <v>17</v>
      </c>
      <c r="W57" s="277"/>
      <c r="X57" s="294">
        <f ca="1">SUMIF('（様式２）申請額一覧  (令和５年10月以降) '!$E$6:$E$20,B57,'（様式２）申請額一覧  (令和５年10月以降) '!$I$6:$I$20)</f>
        <v>0</v>
      </c>
      <c r="Y57" s="295"/>
      <c r="Z57" s="295"/>
      <c r="AA57" s="295"/>
      <c r="AB57" s="143" t="s">
        <v>78</v>
      </c>
      <c r="AC57" s="144"/>
      <c r="AD57" s="274">
        <f ca="1">COUNTIFS('（様式２）申請額一覧  (令和５年10月以降) '!$E$6:$E$20,B57,'（様式２）申請額一覧  (令和５年10月以降) '!$L$6:$L$20,"&gt;0")</f>
        <v>0</v>
      </c>
      <c r="AE57" s="275"/>
      <c r="AF57" s="276" t="s">
        <v>17</v>
      </c>
      <c r="AG57" s="277"/>
      <c r="AH57" s="294">
        <f ca="1">SUMIF('（様式２）申請額一覧  (令和５年10月以降) '!$E$6:$E$20,B57,'（様式２）申請額一覧  (令和５年10月以降) '!$L$6:$L$20)</f>
        <v>0</v>
      </c>
      <c r="AI57" s="295"/>
      <c r="AJ57" s="295"/>
      <c r="AK57" s="295"/>
      <c r="AL57" s="143" t="s">
        <v>78</v>
      </c>
      <c r="AM57" s="144"/>
    </row>
    <row r="58" spans="1:39" ht="15.75" customHeight="1">
      <c r="A58" s="298" t="s">
        <v>39</v>
      </c>
      <c r="B58" s="299"/>
      <c r="C58" s="299"/>
      <c r="D58" s="299"/>
      <c r="E58" s="299"/>
      <c r="F58" s="299"/>
      <c r="G58" s="299"/>
      <c r="H58" s="299"/>
      <c r="I58" s="299"/>
      <c r="J58" s="299"/>
      <c r="K58" s="299"/>
      <c r="L58" s="299"/>
      <c r="M58" s="299"/>
      <c r="N58" s="299"/>
      <c r="O58" s="299"/>
      <c r="P58" s="299"/>
      <c r="Q58" s="299"/>
      <c r="R58" s="299"/>
      <c r="S58" s="300"/>
      <c r="T58" s="303">
        <f ca="1">SUM(T23:U57)</f>
        <v>0</v>
      </c>
      <c r="U58" s="304"/>
      <c r="V58" s="305" t="s">
        <v>17</v>
      </c>
      <c r="W58" s="306"/>
      <c r="X58" s="296">
        <f ca="1">SUM(X23:AA57)</f>
        <v>0</v>
      </c>
      <c r="Y58" s="297"/>
      <c r="Z58" s="297"/>
      <c r="AA58" s="297"/>
      <c r="AB58" s="180" t="s">
        <v>78</v>
      </c>
      <c r="AC58" s="152"/>
      <c r="AD58" s="303">
        <f ca="1">SUM(AD23:AE57)</f>
        <v>0</v>
      </c>
      <c r="AE58" s="304"/>
      <c r="AF58" s="305" t="s">
        <v>17</v>
      </c>
      <c r="AG58" s="306"/>
      <c r="AH58" s="296">
        <f ca="1">SUM(AH23:AK57)</f>
        <v>0</v>
      </c>
      <c r="AI58" s="297"/>
      <c r="AJ58" s="297"/>
      <c r="AK58" s="297"/>
      <c r="AL58" s="180" t="s">
        <v>78</v>
      </c>
      <c r="AM58" s="152"/>
    </row>
    <row r="59" spans="1:39" ht="15.75" customHeight="1">
      <c r="A59" s="298" t="s">
        <v>41</v>
      </c>
      <c r="B59" s="299"/>
      <c r="C59" s="299"/>
      <c r="D59" s="299"/>
      <c r="E59" s="299"/>
      <c r="F59" s="299"/>
      <c r="G59" s="299"/>
      <c r="H59" s="299"/>
      <c r="I59" s="299"/>
      <c r="J59" s="299"/>
      <c r="K59" s="299"/>
      <c r="L59" s="299"/>
      <c r="M59" s="299"/>
      <c r="N59" s="299"/>
      <c r="O59" s="299"/>
      <c r="P59" s="299"/>
      <c r="Q59" s="299"/>
      <c r="R59" s="299"/>
      <c r="S59" s="300"/>
      <c r="T59" s="301">
        <f ca="1">X58+AH58</f>
        <v>0</v>
      </c>
      <c r="U59" s="302"/>
      <c r="V59" s="302"/>
      <c r="W59" s="302"/>
      <c r="X59" s="302"/>
      <c r="Y59" s="302"/>
      <c r="Z59" s="302"/>
      <c r="AA59" s="302"/>
      <c r="AB59" s="302"/>
      <c r="AC59" s="302"/>
      <c r="AD59" s="302"/>
      <c r="AE59" s="302"/>
      <c r="AF59" s="302"/>
      <c r="AG59" s="302"/>
      <c r="AH59" s="302"/>
      <c r="AI59" s="302"/>
      <c r="AJ59" s="302"/>
      <c r="AK59" s="302"/>
      <c r="AL59" s="180" t="s">
        <v>78</v>
      </c>
      <c r="AM59" s="152"/>
    </row>
    <row r="60" spans="1:39">
      <c r="A60" s="153" t="s">
        <v>193</v>
      </c>
      <c r="B60" s="153"/>
      <c r="C60" s="153"/>
      <c r="D60" s="153"/>
      <c r="E60" s="153"/>
      <c r="F60" s="153"/>
      <c r="G60" s="153"/>
      <c r="H60" s="153"/>
      <c r="I60" s="153"/>
      <c r="J60" s="153"/>
      <c r="K60" s="153"/>
      <c r="L60" s="153"/>
    </row>
    <row r="61" spans="1:39" s="153" customFormat="1" ht="10.5">
      <c r="A61" s="154" t="s">
        <v>100</v>
      </c>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row>
    <row r="62" spans="1:39">
      <c r="A62" s="153" t="s">
        <v>101</v>
      </c>
      <c r="B62" s="153"/>
      <c r="C62" s="153"/>
      <c r="D62" s="153"/>
      <c r="E62" s="153"/>
      <c r="F62" s="153"/>
      <c r="G62" s="153"/>
      <c r="H62" s="153"/>
      <c r="I62" s="153"/>
      <c r="J62" s="153"/>
      <c r="K62" s="153"/>
      <c r="L62" s="153"/>
    </row>
    <row r="63" spans="1:39" s="153" customFormat="1" ht="10.5">
      <c r="C63" s="153" t="s">
        <v>102</v>
      </c>
    </row>
  </sheetData>
  <mergeCells count="252">
    <mergeCell ref="AH58:AK58"/>
    <mergeCell ref="A59:S59"/>
    <mergeCell ref="T59:AK59"/>
    <mergeCell ref="A58:S58"/>
    <mergeCell ref="T58:U58"/>
    <mergeCell ref="V58:W58"/>
    <mergeCell ref="X58:AA58"/>
    <mergeCell ref="AD58:AE58"/>
    <mergeCell ref="AF58:AG58"/>
    <mergeCell ref="AD57:AE57"/>
    <mergeCell ref="AF57:AG57"/>
    <mergeCell ref="AH57:AK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3:AM3"/>
    <mergeCell ref="A4:AM4"/>
    <mergeCell ref="AD6:AE6"/>
    <mergeCell ref="AG6:AH6"/>
    <mergeCell ref="AJ6:AK6"/>
    <mergeCell ref="A7:G7"/>
    <mergeCell ref="S17:Y17"/>
    <mergeCell ref="AG17:AM17"/>
    <mergeCell ref="S18:Y18"/>
    <mergeCell ref="AG18:AM18"/>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C5254-D8E4-43FA-AF6B-D03CB7234AC1}">
  <sheetPr>
    <tabColor theme="9"/>
    <pageSetUpPr fitToPage="1"/>
  </sheetPr>
  <dimension ref="A1:N39"/>
  <sheetViews>
    <sheetView view="pageBreakPreview" zoomScaleNormal="140" zoomScaleSheetLayoutView="100" workbookViewId="0">
      <selection activeCell="E7" sqref="E7"/>
    </sheetView>
  </sheetViews>
  <sheetFormatPr defaultColWidth="2.25" defaultRowHeight="13.5"/>
  <cols>
    <col min="1" max="1" width="2.25" style="88"/>
    <col min="2" max="2" width="3.125" style="88" customWidth="1"/>
    <col min="3" max="3" width="12.875" style="88" customWidth="1"/>
    <col min="4" max="4" width="16.875" style="88" customWidth="1"/>
    <col min="5" max="5" width="18.875" style="88" customWidth="1"/>
    <col min="6" max="12" width="11.25" style="88" customWidth="1"/>
    <col min="13" max="13" width="12.625" style="88" customWidth="1"/>
    <col min="14" max="14" width="18.75" style="88" customWidth="1"/>
    <col min="15" max="16384" width="2.25" style="88"/>
  </cols>
  <sheetData>
    <row r="1" spans="1:14" ht="14.25">
      <c r="A1" s="313" t="s">
        <v>206</v>
      </c>
      <c r="B1" s="313"/>
      <c r="C1" s="313"/>
      <c r="D1" s="313"/>
      <c r="E1" s="313"/>
      <c r="F1" s="313"/>
      <c r="G1" s="313"/>
    </row>
    <row r="3" spans="1:14" ht="18" customHeight="1" thickBot="1">
      <c r="B3" s="89"/>
      <c r="N3" s="160" t="s">
        <v>162</v>
      </c>
    </row>
    <row r="4" spans="1:14" ht="18" customHeight="1" thickBot="1">
      <c r="B4" s="314" t="s">
        <v>80</v>
      </c>
      <c r="C4" s="315" t="s">
        <v>77</v>
      </c>
      <c r="D4" s="316" t="s">
        <v>167</v>
      </c>
      <c r="E4" s="317" t="s">
        <v>79</v>
      </c>
      <c r="F4" s="307" t="s">
        <v>97</v>
      </c>
      <c r="G4" s="307"/>
      <c r="H4" s="308"/>
      <c r="I4" s="308"/>
      <c r="J4" s="307" t="s">
        <v>98</v>
      </c>
      <c r="K4" s="307"/>
      <c r="L4" s="308"/>
      <c r="M4" s="309" t="s">
        <v>182</v>
      </c>
      <c r="N4" s="310" t="s">
        <v>83</v>
      </c>
    </row>
    <row r="5" spans="1:14" ht="27.75" customHeight="1">
      <c r="B5" s="314"/>
      <c r="C5" s="315"/>
      <c r="D5" s="316"/>
      <c r="E5" s="317"/>
      <c r="F5" s="183" t="s">
        <v>76</v>
      </c>
      <c r="G5" s="183" t="s">
        <v>176</v>
      </c>
      <c r="H5" s="183" t="s">
        <v>177</v>
      </c>
      <c r="I5" s="90" t="s">
        <v>178</v>
      </c>
      <c r="J5" s="91" t="s">
        <v>179</v>
      </c>
      <c r="K5" s="183" t="s">
        <v>180</v>
      </c>
      <c r="L5" s="182" t="s">
        <v>181</v>
      </c>
      <c r="M5" s="310"/>
      <c r="N5" s="310"/>
    </row>
    <row r="6" spans="1:14" ht="22.5" customHeight="1">
      <c r="B6" s="92">
        <v>1</v>
      </c>
      <c r="C6" s="93">
        <f ca="1">IFERROR(INDIRECT("個票"&amp;$B6&amp;"！$AG$4"),"")</f>
        <v>0</v>
      </c>
      <c r="D6" s="93">
        <f ca="1">IFERROR(INDIRECT("個票"&amp;$B6&amp;"！$L$4"),"")</f>
        <v>0</v>
      </c>
      <c r="E6" s="92">
        <f ca="1">IFERROR(INDIRECT("個票"&amp;$B6&amp;"！$L$5"),"")</f>
        <v>0</v>
      </c>
      <c r="F6" s="94">
        <f ca="1">IF(G6&lt;&gt;0,IFERROR(INDIRECT("個票"&amp;$B6&amp;"！$O$13"),""),0)</f>
        <v>0</v>
      </c>
      <c r="G6" s="94">
        <f ca="1">IFERROR(INDIRECT("個票"&amp;$B6&amp;"！$Y$13"),"")</f>
        <v>0</v>
      </c>
      <c r="H6" s="94">
        <f ca="1">IFERROR(INDIRECT("個票"&amp;$B6&amp;"！$AI$13"),"")</f>
        <v>0</v>
      </c>
      <c r="I6" s="95">
        <f ca="1">SUM(MIN(F6:G6),H6)</f>
        <v>0</v>
      </c>
      <c r="J6" s="96">
        <f ca="1">IF(K6&lt;&gt;0,IFERROR(INDIRECT("個票"&amp;$B6&amp;"！$AA$54"),""),0)</f>
        <v>0</v>
      </c>
      <c r="K6" s="94">
        <f ca="1">IFERROR(INDIRECT("個票"&amp;$B6&amp;"！$AI$54"),"")</f>
        <v>0</v>
      </c>
      <c r="L6" s="97">
        <f ca="1">MIN(J6:K6)</f>
        <v>0</v>
      </c>
      <c r="M6" s="97">
        <f ca="1">SUM(I6,L6)</f>
        <v>0</v>
      </c>
      <c r="N6" s="98"/>
    </row>
    <row r="7" spans="1:14" ht="22.5" customHeight="1">
      <c r="B7" s="92">
        <v>2</v>
      </c>
      <c r="C7" s="93">
        <f t="shared" ref="C7:C20" ca="1" si="0">IFERROR(INDIRECT("個票"&amp;$B7&amp;"！$AG$4"),"")</f>
        <v>0</v>
      </c>
      <c r="D7" s="93">
        <f t="shared" ref="D7:D20" ca="1" si="1">IFERROR(INDIRECT("個票"&amp;$B7&amp;"！$L$4"),"")</f>
        <v>0</v>
      </c>
      <c r="E7" s="92">
        <f t="shared" ref="E7:E20" ca="1" si="2">IFERROR(INDIRECT("個票"&amp;$B7&amp;"！$L$5"),"")</f>
        <v>0</v>
      </c>
      <c r="F7" s="94">
        <f t="shared" ref="F7:F20" ca="1" si="3">IF(G7&lt;&gt;0,IFERROR(INDIRECT("個票"&amp;$B7&amp;"！$O$13"),""),0)</f>
        <v>0</v>
      </c>
      <c r="G7" s="94">
        <f t="shared" ref="G7:G20" ca="1" si="4">IFERROR(INDIRECT("個票"&amp;$B7&amp;"！$Y$13"),"")</f>
        <v>0</v>
      </c>
      <c r="H7" s="94">
        <f t="shared" ref="H7:H20" ca="1" si="5">IFERROR(INDIRECT("個票"&amp;$B7&amp;"！$AI$13"),"")</f>
        <v>0</v>
      </c>
      <c r="I7" s="95">
        <f ca="1">SUM(MIN(F7:G7),H7)</f>
        <v>0</v>
      </c>
      <c r="J7" s="96">
        <f t="shared" ref="J7:J20" ca="1" si="6">IF(K7&lt;&gt;0,IFERROR(INDIRECT("個票"&amp;$B7&amp;"！$AA$54"),""),0)</f>
        <v>0</v>
      </c>
      <c r="K7" s="94">
        <f t="shared" ref="K7:K20" ca="1" si="7">IFERROR(INDIRECT("個票"&amp;$B7&amp;"！$AI$54"),"")</f>
        <v>0</v>
      </c>
      <c r="L7" s="97">
        <f t="shared" ref="L7:L20" ca="1" si="8">MIN(J7:K7)</f>
        <v>0</v>
      </c>
      <c r="M7" s="97">
        <f t="shared" ref="M7:M19" ca="1" si="9">SUM(I7,L7)</f>
        <v>0</v>
      </c>
      <c r="N7" s="98"/>
    </row>
    <row r="8" spans="1:14" ht="22.5" customHeight="1">
      <c r="B8" s="92">
        <v>3</v>
      </c>
      <c r="C8" s="93">
        <f t="shared" ca="1" si="0"/>
        <v>0</v>
      </c>
      <c r="D8" s="93">
        <f t="shared" ca="1" si="1"/>
        <v>0</v>
      </c>
      <c r="E8" s="92">
        <f t="shared" ca="1" si="2"/>
        <v>0</v>
      </c>
      <c r="F8" s="94">
        <f t="shared" ca="1" si="3"/>
        <v>0</v>
      </c>
      <c r="G8" s="94">
        <f t="shared" ca="1" si="4"/>
        <v>0</v>
      </c>
      <c r="H8" s="94">
        <f t="shared" ca="1" si="5"/>
        <v>0</v>
      </c>
      <c r="I8" s="95">
        <f ca="1">SUM(MIN(F8:G8),H8)</f>
        <v>0</v>
      </c>
      <c r="J8" s="96">
        <f t="shared" ca="1" si="6"/>
        <v>0</v>
      </c>
      <c r="K8" s="94">
        <f t="shared" ca="1" si="7"/>
        <v>0</v>
      </c>
      <c r="L8" s="97">
        <f t="shared" ca="1" si="8"/>
        <v>0</v>
      </c>
      <c r="M8" s="97">
        <f t="shared" ca="1" si="9"/>
        <v>0</v>
      </c>
      <c r="N8" s="98"/>
    </row>
    <row r="9" spans="1:14" ht="22.5" customHeight="1">
      <c r="B9" s="92">
        <v>4</v>
      </c>
      <c r="C9" s="93" t="str">
        <f t="shared" ca="1" si="0"/>
        <v/>
      </c>
      <c r="D9" s="93" t="str">
        <f t="shared" ca="1" si="1"/>
        <v/>
      </c>
      <c r="E9" s="92" t="str">
        <f t="shared" ca="1" si="2"/>
        <v/>
      </c>
      <c r="F9" s="94" t="str">
        <f t="shared" ca="1" si="3"/>
        <v/>
      </c>
      <c r="G9" s="94" t="str">
        <f t="shared" ca="1" si="4"/>
        <v/>
      </c>
      <c r="H9" s="94" t="str">
        <f t="shared" ca="1" si="5"/>
        <v/>
      </c>
      <c r="I9" s="95">
        <f ca="1">SUM(MIN(F9:G9),H9)</f>
        <v>0</v>
      </c>
      <c r="J9" s="96" t="str">
        <f t="shared" ca="1" si="6"/>
        <v/>
      </c>
      <c r="K9" s="94" t="str">
        <f t="shared" ca="1" si="7"/>
        <v/>
      </c>
      <c r="L9" s="97">
        <f t="shared" ca="1" si="8"/>
        <v>0</v>
      </c>
      <c r="M9" s="97">
        <f t="shared" ca="1" si="9"/>
        <v>0</v>
      </c>
      <c r="N9" s="98"/>
    </row>
    <row r="10" spans="1:14" ht="22.5" customHeight="1">
      <c r="B10" s="92">
        <v>5</v>
      </c>
      <c r="C10" s="93" t="str">
        <f t="shared" ca="1" si="0"/>
        <v/>
      </c>
      <c r="D10" s="93" t="str">
        <f t="shared" ca="1" si="1"/>
        <v/>
      </c>
      <c r="E10" s="92" t="str">
        <f t="shared" ca="1" si="2"/>
        <v/>
      </c>
      <c r="F10" s="94" t="str">
        <f t="shared" ca="1" si="3"/>
        <v/>
      </c>
      <c r="G10" s="94" t="str">
        <f t="shared" ca="1" si="4"/>
        <v/>
      </c>
      <c r="H10" s="94" t="str">
        <f t="shared" ca="1" si="5"/>
        <v/>
      </c>
      <c r="I10" s="95">
        <f t="shared" ref="I10:I20" ca="1" si="10">SUM(MIN(F10:G10),H10)</f>
        <v>0</v>
      </c>
      <c r="J10" s="96" t="str">
        <f t="shared" ca="1" si="6"/>
        <v/>
      </c>
      <c r="K10" s="94" t="str">
        <f t="shared" ca="1" si="7"/>
        <v/>
      </c>
      <c r="L10" s="97">
        <f t="shared" ca="1" si="8"/>
        <v>0</v>
      </c>
      <c r="M10" s="97">
        <f t="shared" ca="1" si="9"/>
        <v>0</v>
      </c>
      <c r="N10" s="98"/>
    </row>
    <row r="11" spans="1:14" ht="22.5" customHeight="1">
      <c r="B11" s="92">
        <v>6</v>
      </c>
      <c r="C11" s="93" t="str">
        <f t="shared" ca="1" si="0"/>
        <v/>
      </c>
      <c r="D11" s="93" t="str">
        <f t="shared" ca="1" si="1"/>
        <v/>
      </c>
      <c r="E11" s="92" t="str">
        <f t="shared" ca="1" si="2"/>
        <v/>
      </c>
      <c r="F11" s="94" t="str">
        <f t="shared" ca="1" si="3"/>
        <v/>
      </c>
      <c r="G11" s="94" t="str">
        <f t="shared" ca="1" si="4"/>
        <v/>
      </c>
      <c r="H11" s="94" t="str">
        <f t="shared" ca="1" si="5"/>
        <v/>
      </c>
      <c r="I11" s="95">
        <f t="shared" ca="1" si="10"/>
        <v>0</v>
      </c>
      <c r="J11" s="96" t="str">
        <f t="shared" ca="1" si="6"/>
        <v/>
      </c>
      <c r="K11" s="94" t="str">
        <f t="shared" ca="1" si="7"/>
        <v/>
      </c>
      <c r="L11" s="97">
        <f t="shared" ca="1" si="8"/>
        <v>0</v>
      </c>
      <c r="M11" s="97">
        <f t="shared" ca="1" si="9"/>
        <v>0</v>
      </c>
      <c r="N11" s="98"/>
    </row>
    <row r="12" spans="1:14" ht="22.5" customHeight="1">
      <c r="B12" s="92">
        <v>7</v>
      </c>
      <c r="C12" s="93" t="str">
        <f t="shared" ca="1" si="0"/>
        <v/>
      </c>
      <c r="D12" s="93" t="str">
        <f t="shared" ca="1" si="1"/>
        <v/>
      </c>
      <c r="E12" s="92" t="str">
        <f t="shared" ca="1" si="2"/>
        <v/>
      </c>
      <c r="F12" s="94" t="str">
        <f t="shared" ca="1" si="3"/>
        <v/>
      </c>
      <c r="G12" s="94" t="str">
        <f t="shared" ca="1" si="4"/>
        <v/>
      </c>
      <c r="H12" s="94" t="str">
        <f t="shared" ca="1" si="5"/>
        <v/>
      </c>
      <c r="I12" s="95">
        <f t="shared" ca="1" si="10"/>
        <v>0</v>
      </c>
      <c r="J12" s="96" t="str">
        <f t="shared" ca="1" si="6"/>
        <v/>
      </c>
      <c r="K12" s="94" t="str">
        <f t="shared" ca="1" si="7"/>
        <v/>
      </c>
      <c r="L12" s="97">
        <f t="shared" ca="1" si="8"/>
        <v>0</v>
      </c>
      <c r="M12" s="97">
        <f t="shared" ca="1" si="9"/>
        <v>0</v>
      </c>
      <c r="N12" s="98"/>
    </row>
    <row r="13" spans="1:14" ht="22.5" customHeight="1">
      <c r="B13" s="92">
        <v>8</v>
      </c>
      <c r="C13" s="93" t="str">
        <f t="shared" ca="1" si="0"/>
        <v/>
      </c>
      <c r="D13" s="93" t="str">
        <f t="shared" ca="1" si="1"/>
        <v/>
      </c>
      <c r="E13" s="92" t="str">
        <f t="shared" ca="1" si="2"/>
        <v/>
      </c>
      <c r="F13" s="94" t="str">
        <f t="shared" ca="1" si="3"/>
        <v/>
      </c>
      <c r="G13" s="94" t="str">
        <f t="shared" ca="1" si="4"/>
        <v/>
      </c>
      <c r="H13" s="94" t="str">
        <f t="shared" ca="1" si="5"/>
        <v/>
      </c>
      <c r="I13" s="95">
        <f t="shared" ca="1" si="10"/>
        <v>0</v>
      </c>
      <c r="J13" s="96" t="str">
        <f t="shared" ca="1" si="6"/>
        <v/>
      </c>
      <c r="K13" s="94" t="str">
        <f t="shared" ca="1" si="7"/>
        <v/>
      </c>
      <c r="L13" s="97">
        <f t="shared" ca="1" si="8"/>
        <v>0</v>
      </c>
      <c r="M13" s="97">
        <f t="shared" ca="1" si="9"/>
        <v>0</v>
      </c>
      <c r="N13" s="98"/>
    </row>
    <row r="14" spans="1:14" ht="22.5" customHeight="1">
      <c r="B14" s="92">
        <v>9</v>
      </c>
      <c r="C14" s="93" t="str">
        <f t="shared" ca="1" si="0"/>
        <v/>
      </c>
      <c r="D14" s="93" t="str">
        <f t="shared" ca="1" si="1"/>
        <v/>
      </c>
      <c r="E14" s="92" t="str">
        <f t="shared" ca="1" si="2"/>
        <v/>
      </c>
      <c r="F14" s="94" t="str">
        <f t="shared" ca="1" si="3"/>
        <v/>
      </c>
      <c r="G14" s="94" t="str">
        <f t="shared" ca="1" si="4"/>
        <v/>
      </c>
      <c r="H14" s="94" t="str">
        <f t="shared" ca="1" si="5"/>
        <v/>
      </c>
      <c r="I14" s="95">
        <f t="shared" ca="1" si="10"/>
        <v>0</v>
      </c>
      <c r="J14" s="96" t="str">
        <f t="shared" ca="1" si="6"/>
        <v/>
      </c>
      <c r="K14" s="94" t="str">
        <f t="shared" ca="1" si="7"/>
        <v/>
      </c>
      <c r="L14" s="97">
        <f t="shared" ca="1" si="8"/>
        <v>0</v>
      </c>
      <c r="M14" s="97">
        <f t="shared" ca="1" si="9"/>
        <v>0</v>
      </c>
      <c r="N14" s="98"/>
    </row>
    <row r="15" spans="1:14" ht="22.5" customHeight="1">
      <c r="B15" s="92">
        <v>10</v>
      </c>
      <c r="C15" s="93" t="str">
        <f t="shared" ca="1" si="0"/>
        <v/>
      </c>
      <c r="D15" s="93" t="str">
        <f t="shared" ca="1" si="1"/>
        <v/>
      </c>
      <c r="E15" s="92" t="str">
        <f t="shared" ca="1" si="2"/>
        <v/>
      </c>
      <c r="F15" s="94" t="str">
        <f t="shared" ca="1" si="3"/>
        <v/>
      </c>
      <c r="G15" s="94" t="str">
        <f t="shared" ca="1" si="4"/>
        <v/>
      </c>
      <c r="H15" s="94" t="str">
        <f t="shared" ca="1" si="5"/>
        <v/>
      </c>
      <c r="I15" s="95">
        <f t="shared" ca="1" si="10"/>
        <v>0</v>
      </c>
      <c r="J15" s="96" t="str">
        <f t="shared" ca="1" si="6"/>
        <v/>
      </c>
      <c r="K15" s="94" t="str">
        <f t="shared" ca="1" si="7"/>
        <v/>
      </c>
      <c r="L15" s="97">
        <f t="shared" ca="1" si="8"/>
        <v>0</v>
      </c>
      <c r="M15" s="97">
        <f t="shared" ca="1" si="9"/>
        <v>0</v>
      </c>
      <c r="N15" s="98"/>
    </row>
    <row r="16" spans="1:14" ht="22.5" customHeight="1">
      <c r="B16" s="92">
        <v>11</v>
      </c>
      <c r="C16" s="93" t="str">
        <f t="shared" ca="1" si="0"/>
        <v/>
      </c>
      <c r="D16" s="93" t="str">
        <f t="shared" ca="1" si="1"/>
        <v/>
      </c>
      <c r="E16" s="92" t="str">
        <f t="shared" ca="1" si="2"/>
        <v/>
      </c>
      <c r="F16" s="94" t="str">
        <f t="shared" ca="1" si="3"/>
        <v/>
      </c>
      <c r="G16" s="94" t="str">
        <f t="shared" ca="1" si="4"/>
        <v/>
      </c>
      <c r="H16" s="94" t="str">
        <f t="shared" ca="1" si="5"/>
        <v/>
      </c>
      <c r="I16" s="95">
        <f t="shared" ca="1" si="10"/>
        <v>0</v>
      </c>
      <c r="J16" s="96" t="str">
        <f t="shared" ca="1" si="6"/>
        <v/>
      </c>
      <c r="K16" s="94" t="str">
        <f t="shared" ca="1" si="7"/>
        <v/>
      </c>
      <c r="L16" s="97">
        <f t="shared" ca="1" si="8"/>
        <v>0</v>
      </c>
      <c r="M16" s="97">
        <f t="shared" ca="1" si="9"/>
        <v>0</v>
      </c>
      <c r="N16" s="98"/>
    </row>
    <row r="17" spans="1:14" ht="22.5" customHeight="1">
      <c r="B17" s="92">
        <v>12</v>
      </c>
      <c r="C17" s="93" t="str">
        <f t="shared" ca="1" si="0"/>
        <v/>
      </c>
      <c r="D17" s="93" t="str">
        <f t="shared" ca="1" si="1"/>
        <v/>
      </c>
      <c r="E17" s="92" t="str">
        <f t="shared" ca="1" si="2"/>
        <v/>
      </c>
      <c r="F17" s="94" t="str">
        <f t="shared" ca="1" si="3"/>
        <v/>
      </c>
      <c r="G17" s="94" t="str">
        <f t="shared" ca="1" si="4"/>
        <v/>
      </c>
      <c r="H17" s="94" t="str">
        <f t="shared" ca="1" si="5"/>
        <v/>
      </c>
      <c r="I17" s="95">
        <f t="shared" ca="1" si="10"/>
        <v>0</v>
      </c>
      <c r="J17" s="96" t="str">
        <f t="shared" ca="1" si="6"/>
        <v/>
      </c>
      <c r="K17" s="94" t="str">
        <f t="shared" ca="1" si="7"/>
        <v/>
      </c>
      <c r="L17" s="97">
        <f t="shared" ca="1" si="8"/>
        <v>0</v>
      </c>
      <c r="M17" s="97">
        <f t="shared" ca="1" si="9"/>
        <v>0</v>
      </c>
      <c r="N17" s="98"/>
    </row>
    <row r="18" spans="1:14" ht="22.5" customHeight="1">
      <c r="B18" s="92">
        <v>13</v>
      </c>
      <c r="C18" s="93" t="str">
        <f t="shared" ca="1" si="0"/>
        <v/>
      </c>
      <c r="D18" s="93" t="str">
        <f t="shared" ca="1" si="1"/>
        <v/>
      </c>
      <c r="E18" s="92" t="str">
        <f t="shared" ca="1" si="2"/>
        <v/>
      </c>
      <c r="F18" s="94" t="str">
        <f t="shared" ca="1" si="3"/>
        <v/>
      </c>
      <c r="G18" s="94" t="str">
        <f t="shared" ca="1" si="4"/>
        <v/>
      </c>
      <c r="H18" s="94" t="str">
        <f t="shared" ca="1" si="5"/>
        <v/>
      </c>
      <c r="I18" s="95">
        <f t="shared" ca="1" si="10"/>
        <v>0</v>
      </c>
      <c r="J18" s="96" t="str">
        <f t="shared" ca="1" si="6"/>
        <v/>
      </c>
      <c r="K18" s="94" t="str">
        <f t="shared" ca="1" si="7"/>
        <v/>
      </c>
      <c r="L18" s="97">
        <f t="shared" ca="1" si="8"/>
        <v>0</v>
      </c>
      <c r="M18" s="97">
        <f t="shared" ca="1" si="9"/>
        <v>0</v>
      </c>
      <c r="N18" s="98"/>
    </row>
    <row r="19" spans="1:14" ht="22.5" customHeight="1">
      <c r="B19" s="92">
        <v>14</v>
      </c>
      <c r="C19" s="93" t="str">
        <f t="shared" ca="1" si="0"/>
        <v/>
      </c>
      <c r="D19" s="93" t="str">
        <f t="shared" ca="1" si="1"/>
        <v/>
      </c>
      <c r="E19" s="92" t="str">
        <f t="shared" ca="1" si="2"/>
        <v/>
      </c>
      <c r="F19" s="94" t="str">
        <f t="shared" ca="1" si="3"/>
        <v/>
      </c>
      <c r="G19" s="94" t="str">
        <f t="shared" ca="1" si="4"/>
        <v/>
      </c>
      <c r="H19" s="94" t="str">
        <f t="shared" ca="1" si="5"/>
        <v/>
      </c>
      <c r="I19" s="95">
        <f t="shared" ca="1" si="10"/>
        <v>0</v>
      </c>
      <c r="J19" s="96" t="str">
        <f t="shared" ca="1" si="6"/>
        <v/>
      </c>
      <c r="K19" s="94" t="str">
        <f t="shared" ca="1" si="7"/>
        <v/>
      </c>
      <c r="L19" s="97">
        <f t="shared" ca="1" si="8"/>
        <v>0</v>
      </c>
      <c r="M19" s="97">
        <f t="shared" ca="1" si="9"/>
        <v>0</v>
      </c>
      <c r="N19" s="98"/>
    </row>
    <row r="20" spans="1:14" ht="22.5" customHeight="1" thickBot="1">
      <c r="B20" s="99">
        <v>15</v>
      </c>
      <c r="C20" s="93" t="str">
        <f t="shared" ca="1" si="0"/>
        <v/>
      </c>
      <c r="D20" s="93" t="str">
        <f t="shared" ca="1" si="1"/>
        <v/>
      </c>
      <c r="E20" s="92" t="str">
        <f t="shared" ca="1" si="2"/>
        <v/>
      </c>
      <c r="F20" s="94" t="str">
        <f t="shared" ca="1" si="3"/>
        <v/>
      </c>
      <c r="G20" s="94" t="str">
        <f t="shared" ca="1" si="4"/>
        <v/>
      </c>
      <c r="H20" s="94" t="str">
        <f t="shared" ca="1" si="5"/>
        <v/>
      </c>
      <c r="I20" s="100">
        <f t="shared" ca="1" si="10"/>
        <v>0</v>
      </c>
      <c r="J20" s="96" t="str">
        <f t="shared" ca="1" si="6"/>
        <v/>
      </c>
      <c r="K20" s="94" t="str">
        <f t="shared" ca="1" si="7"/>
        <v/>
      </c>
      <c r="L20" s="101">
        <f t="shared" ca="1" si="8"/>
        <v>0</v>
      </c>
      <c r="M20" s="102">
        <f ca="1">SUM(I20,L20)</f>
        <v>0</v>
      </c>
      <c r="N20" s="103"/>
    </row>
    <row r="21" spans="1:14" ht="22.5" customHeight="1" thickTop="1" thickBot="1">
      <c r="B21" s="311" t="s">
        <v>82</v>
      </c>
      <c r="C21" s="312"/>
      <c r="D21" s="312"/>
      <c r="E21" s="312"/>
      <c r="F21" s="104"/>
      <c r="G21" s="104"/>
      <c r="H21" s="104"/>
      <c r="I21" s="105">
        <f ca="1">SUM(I6:I20)</f>
        <v>0</v>
      </c>
      <c r="J21" s="106"/>
      <c r="K21" s="104"/>
      <c r="L21" s="107">
        <f ca="1">SUM(L6:L20)</f>
        <v>0</v>
      </c>
      <c r="M21" s="107">
        <f ca="1">SUM(I21,L21)</f>
        <v>0</v>
      </c>
      <c r="N21" s="108"/>
    </row>
    <row r="22" spans="1:14" ht="19.5" customHeight="1"/>
    <row r="23" spans="1:14" s="109" customFormat="1" ht="18" customHeight="1">
      <c r="A23" s="88" t="s">
        <v>81</v>
      </c>
      <c r="B23" s="88"/>
      <c r="C23" s="88"/>
      <c r="D23" s="88"/>
    </row>
    <row r="24" spans="1:14" s="109" customFormat="1" ht="16.5" customHeight="1">
      <c r="A24" s="88"/>
      <c r="B24" s="110">
        <v>1</v>
      </c>
      <c r="C24" s="111" t="s">
        <v>84</v>
      </c>
      <c r="D24" s="88"/>
    </row>
    <row r="25" spans="1:14" s="162" customFormat="1" ht="16.5" customHeight="1">
      <c r="A25" s="29"/>
      <c r="B25" s="161">
        <v>2</v>
      </c>
      <c r="C25" s="34" t="s">
        <v>187</v>
      </c>
      <c r="D25" s="29"/>
    </row>
    <row r="26" spans="1:14" s="162" customFormat="1" ht="16.5" customHeight="1">
      <c r="A26" s="29"/>
      <c r="B26" s="161">
        <v>3</v>
      </c>
      <c r="C26" s="34" t="s">
        <v>183</v>
      </c>
      <c r="D26" s="29"/>
    </row>
    <row r="27" spans="1:14" s="162" customFormat="1" ht="16.5" customHeight="1">
      <c r="A27" s="29"/>
      <c r="B27" s="163">
        <v>4</v>
      </c>
      <c r="C27" s="164" t="s">
        <v>184</v>
      </c>
      <c r="D27" s="29"/>
    </row>
    <row r="28" spans="1:14" s="162" customFormat="1" ht="16.5" customHeight="1">
      <c r="A28" s="29"/>
      <c r="B28" s="163">
        <v>5</v>
      </c>
      <c r="C28" s="164" t="s">
        <v>188</v>
      </c>
      <c r="D28" s="29"/>
    </row>
    <row r="29" spans="1:14" s="109" customFormat="1" ht="22.5" customHeight="1"/>
    <row r="30" spans="1:14" s="109" customFormat="1" ht="22.5" customHeight="1"/>
    <row r="31" spans="1:14" s="109" customFormat="1" ht="22.5" customHeight="1"/>
    <row r="32" spans="1:14" s="109" customFormat="1" ht="22.5" customHeight="1"/>
    <row r="33" s="109" customFormat="1" ht="22.5" customHeight="1"/>
    <row r="34" s="109" customFormat="1" ht="22.5" customHeight="1"/>
    <row r="35" s="109" customFormat="1" ht="22.5" customHeight="1"/>
    <row r="36" s="109" customFormat="1" ht="22.5" customHeight="1"/>
    <row r="37" s="109" customFormat="1" ht="22.5" customHeight="1"/>
    <row r="38" s="109" customFormat="1" ht="22.5" customHeight="1"/>
    <row r="39" s="109" customFormat="1" ht="22.5" customHeight="1"/>
  </sheetData>
  <mergeCells count="10">
    <mergeCell ref="J4:L4"/>
    <mergeCell ref="M4:M5"/>
    <mergeCell ref="N4:N5"/>
    <mergeCell ref="B21:E21"/>
    <mergeCell ref="A1:G1"/>
    <mergeCell ref="B4:B5"/>
    <mergeCell ref="C4:C5"/>
    <mergeCell ref="D4:D5"/>
    <mergeCell ref="E4:E5"/>
    <mergeCell ref="F4:I4"/>
  </mergeCells>
  <phoneticPr fontId="2"/>
  <dataValidations count="1">
    <dataValidation type="list" errorStyle="warning" allowBlank="1" showDropDown="1" showInputMessage="1" showErrorMessage="1" sqref="E6:E20" xr:uid="{87C31DE1-8463-46CD-A781-7A419D6C227B}">
      <formula1>#REF!</formula1>
    </dataValidation>
  </dataValidations>
  <pageMargins left="0.19685039370078741" right="0.19685039370078741" top="0.39370078740157483" bottom="0.39370078740157483" header="0" footer="0"/>
  <pageSetup paperSize="9" scale="8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6427-A217-4B19-BB63-1600D6F4E73F}">
  <sheetPr>
    <tabColor theme="9"/>
  </sheetPr>
  <dimension ref="A1:AT152"/>
  <sheetViews>
    <sheetView showGridLines="0" view="pageBreakPreview" zoomScale="120" zoomScaleNormal="120" zoomScaleSheetLayoutView="120" workbookViewId="0">
      <selection activeCell="F2" sqref="F2"/>
    </sheetView>
  </sheetViews>
  <sheetFormatPr defaultColWidth="2.25" defaultRowHeight="13.5"/>
  <cols>
    <col min="1" max="1" width="2.25" style="29" customWidth="1"/>
    <col min="2" max="5" width="2.375" style="29" customWidth="1"/>
    <col min="6" max="7" width="2.375" style="29" bestFit="1" customWidth="1"/>
    <col min="8" max="40" width="2.25" style="29"/>
    <col min="41" max="47" width="2.25" style="29" customWidth="1"/>
    <col min="48" max="16384" width="2.25" style="29"/>
  </cols>
  <sheetData>
    <row r="1" spans="1:46">
      <c r="A1" s="165" t="s">
        <v>205</v>
      </c>
    </row>
    <row r="3" spans="1:46" s="34" customFormat="1" ht="12" customHeight="1">
      <c r="A3" s="341" t="s">
        <v>168</v>
      </c>
      <c r="B3" s="30" t="s">
        <v>0</v>
      </c>
      <c r="C3" s="31"/>
      <c r="D3" s="31"/>
      <c r="E3" s="32"/>
      <c r="F3" s="32"/>
      <c r="G3" s="32"/>
      <c r="H3" s="32"/>
      <c r="I3" s="32"/>
      <c r="J3" s="32"/>
      <c r="K3" s="33"/>
      <c r="L3" s="344"/>
      <c r="M3" s="345"/>
      <c r="N3" s="345"/>
      <c r="O3" s="345"/>
      <c r="P3" s="345"/>
      <c r="Q3" s="345"/>
      <c r="R3" s="345"/>
      <c r="S3" s="345"/>
      <c r="T3" s="345"/>
      <c r="U3" s="345"/>
      <c r="V3" s="345"/>
      <c r="W3" s="345"/>
      <c r="X3" s="345"/>
      <c r="Y3" s="345"/>
      <c r="Z3" s="345"/>
      <c r="AA3" s="345"/>
      <c r="AB3" s="345"/>
      <c r="AC3" s="345"/>
      <c r="AD3" s="345"/>
      <c r="AE3" s="345"/>
      <c r="AF3" s="346"/>
      <c r="AG3" s="324" t="s">
        <v>69</v>
      </c>
      <c r="AH3" s="325"/>
      <c r="AI3" s="325"/>
      <c r="AJ3" s="325"/>
      <c r="AK3" s="325"/>
      <c r="AL3" s="325"/>
      <c r="AM3" s="326"/>
    </row>
    <row r="4" spans="1:46" s="34" customFormat="1" ht="20.25" customHeight="1">
      <c r="A4" s="342"/>
      <c r="B4" s="35" t="s">
        <v>169</v>
      </c>
      <c r="C4" s="36"/>
      <c r="D4" s="36"/>
      <c r="E4" s="37"/>
      <c r="F4" s="37"/>
      <c r="G4" s="37"/>
      <c r="H4" s="37"/>
      <c r="I4" s="37"/>
      <c r="J4" s="37"/>
      <c r="K4" s="38"/>
      <c r="L4" s="338"/>
      <c r="M4" s="339"/>
      <c r="N4" s="339"/>
      <c r="O4" s="339"/>
      <c r="P4" s="339"/>
      <c r="Q4" s="339"/>
      <c r="R4" s="339"/>
      <c r="S4" s="339"/>
      <c r="T4" s="339"/>
      <c r="U4" s="339"/>
      <c r="V4" s="339"/>
      <c r="W4" s="339"/>
      <c r="X4" s="339"/>
      <c r="Y4" s="339"/>
      <c r="Z4" s="339"/>
      <c r="AA4" s="339"/>
      <c r="AB4" s="339"/>
      <c r="AC4" s="339"/>
      <c r="AD4" s="339"/>
      <c r="AE4" s="339"/>
      <c r="AF4" s="340"/>
      <c r="AG4" s="347"/>
      <c r="AH4" s="348"/>
      <c r="AI4" s="348"/>
      <c r="AJ4" s="348"/>
      <c r="AK4" s="348"/>
      <c r="AL4" s="348"/>
      <c r="AM4" s="349"/>
      <c r="AP4" s="329"/>
      <c r="AQ4" s="329"/>
      <c r="AR4" s="329"/>
      <c r="AS4" s="329"/>
      <c r="AT4" s="329"/>
    </row>
    <row r="5" spans="1:46" s="34" customFormat="1" ht="20.25" customHeight="1">
      <c r="A5" s="342"/>
      <c r="B5" s="167" t="s">
        <v>79</v>
      </c>
      <c r="C5" s="166"/>
      <c r="D5" s="166"/>
      <c r="E5" s="39"/>
      <c r="F5" s="39"/>
      <c r="G5" s="39"/>
      <c r="H5" s="39"/>
      <c r="I5" s="39"/>
      <c r="J5" s="39"/>
      <c r="K5" s="40"/>
      <c r="L5" s="350"/>
      <c r="M5" s="351"/>
      <c r="N5" s="351"/>
      <c r="O5" s="351"/>
      <c r="P5" s="351"/>
      <c r="Q5" s="351"/>
      <c r="R5" s="351"/>
      <c r="S5" s="351"/>
      <c r="T5" s="351"/>
      <c r="U5" s="351"/>
      <c r="V5" s="351"/>
      <c r="W5" s="351"/>
      <c r="X5" s="351"/>
      <c r="Y5" s="351"/>
      <c r="Z5" s="351"/>
      <c r="AA5" s="351"/>
      <c r="AB5" s="352"/>
      <c r="AC5" s="353" t="s">
        <v>70</v>
      </c>
      <c r="AD5" s="354"/>
      <c r="AE5" s="354"/>
      <c r="AF5" s="355"/>
      <c r="AG5" s="356"/>
      <c r="AH5" s="356"/>
      <c r="AI5" s="356"/>
      <c r="AJ5" s="356"/>
      <c r="AK5" s="356"/>
      <c r="AL5" s="357" t="s">
        <v>71</v>
      </c>
      <c r="AM5" s="358"/>
      <c r="AP5" s="329"/>
      <c r="AQ5" s="329"/>
      <c r="AR5" s="329"/>
      <c r="AS5" s="329"/>
      <c r="AT5" s="329"/>
    </row>
    <row r="6" spans="1:46" s="34" customFormat="1" ht="13.5" customHeight="1">
      <c r="A6" s="342"/>
      <c r="B6" s="330" t="s">
        <v>170</v>
      </c>
      <c r="C6" s="331"/>
      <c r="D6" s="331"/>
      <c r="E6" s="331"/>
      <c r="F6" s="331"/>
      <c r="G6" s="331"/>
      <c r="H6" s="331"/>
      <c r="I6" s="331"/>
      <c r="J6" s="331"/>
      <c r="K6" s="332"/>
      <c r="L6" s="41" t="s">
        <v>6</v>
      </c>
      <c r="M6" s="41"/>
      <c r="N6" s="41"/>
      <c r="O6" s="41"/>
      <c r="P6" s="41"/>
      <c r="Q6" s="336"/>
      <c r="R6" s="336"/>
      <c r="S6" s="41" t="s">
        <v>7</v>
      </c>
      <c r="T6" s="336"/>
      <c r="U6" s="336"/>
      <c r="V6" s="336"/>
      <c r="W6" s="41" t="s">
        <v>8</v>
      </c>
      <c r="X6" s="41"/>
      <c r="Y6" s="41"/>
      <c r="Z6" s="41"/>
      <c r="AA6" s="41"/>
      <c r="AB6" s="41"/>
      <c r="AC6" s="42" t="s">
        <v>72</v>
      </c>
      <c r="AD6" s="41"/>
      <c r="AE6" s="41"/>
      <c r="AF6" s="41"/>
      <c r="AG6" s="41"/>
      <c r="AH6" s="41"/>
      <c r="AI6" s="41"/>
      <c r="AJ6" s="41"/>
      <c r="AK6" s="41"/>
      <c r="AL6" s="41"/>
      <c r="AM6" s="43"/>
      <c r="AP6" s="11"/>
      <c r="AQ6" s="21"/>
      <c r="AR6" s="21"/>
      <c r="AS6" s="21"/>
      <c r="AT6" s="337"/>
    </row>
    <row r="7" spans="1:46" s="34" customFormat="1" ht="20.25" customHeight="1">
      <c r="A7" s="342"/>
      <c r="B7" s="333"/>
      <c r="C7" s="334"/>
      <c r="D7" s="334"/>
      <c r="E7" s="334"/>
      <c r="F7" s="334"/>
      <c r="G7" s="334"/>
      <c r="H7" s="334"/>
      <c r="I7" s="334"/>
      <c r="J7" s="334"/>
      <c r="K7" s="335"/>
      <c r="L7" s="33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40"/>
      <c r="AP7" s="21"/>
      <c r="AQ7" s="21"/>
      <c r="AR7" s="21"/>
      <c r="AS7" s="21"/>
      <c r="AT7" s="337"/>
    </row>
    <row r="8" spans="1:46" s="34" customFormat="1" ht="20.25" customHeight="1">
      <c r="A8" s="342"/>
      <c r="B8" s="44" t="s">
        <v>9</v>
      </c>
      <c r="C8" s="187"/>
      <c r="D8" s="187"/>
      <c r="E8" s="45"/>
      <c r="F8" s="45"/>
      <c r="G8" s="45"/>
      <c r="H8" s="45"/>
      <c r="I8" s="45"/>
      <c r="J8" s="45"/>
      <c r="K8" s="45"/>
      <c r="L8" s="44" t="s">
        <v>10</v>
      </c>
      <c r="M8" s="45"/>
      <c r="N8" s="45"/>
      <c r="O8" s="45"/>
      <c r="P8" s="45"/>
      <c r="Q8" s="45"/>
      <c r="R8" s="46"/>
      <c r="S8" s="359"/>
      <c r="T8" s="360"/>
      <c r="U8" s="360"/>
      <c r="V8" s="360"/>
      <c r="W8" s="360"/>
      <c r="X8" s="360"/>
      <c r="Y8" s="361"/>
      <c r="Z8" s="44" t="s">
        <v>64</v>
      </c>
      <c r="AA8" s="45"/>
      <c r="AB8" s="45"/>
      <c r="AC8" s="45"/>
      <c r="AD8" s="45"/>
      <c r="AE8" s="45"/>
      <c r="AF8" s="46"/>
      <c r="AG8" s="359"/>
      <c r="AH8" s="360"/>
      <c r="AI8" s="360"/>
      <c r="AJ8" s="360"/>
      <c r="AK8" s="360"/>
      <c r="AL8" s="360"/>
      <c r="AM8" s="361"/>
    </row>
    <row r="9" spans="1:46" s="34" customFormat="1" ht="20.25" customHeight="1">
      <c r="A9" s="343"/>
      <c r="B9" s="44" t="s">
        <v>42</v>
      </c>
      <c r="C9" s="187"/>
      <c r="D9" s="187"/>
      <c r="E9" s="45"/>
      <c r="F9" s="45"/>
      <c r="G9" s="45"/>
      <c r="H9" s="45"/>
      <c r="I9" s="45"/>
      <c r="J9" s="45"/>
      <c r="K9" s="45"/>
      <c r="L9" s="359"/>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1"/>
    </row>
    <row r="10" spans="1:46" s="34" customFormat="1" ht="18" customHeight="1">
      <c r="A10" s="318" t="s">
        <v>113</v>
      </c>
      <c r="B10" s="319"/>
      <c r="C10" s="319"/>
      <c r="D10" s="319"/>
      <c r="E10" s="319"/>
      <c r="F10" s="319"/>
      <c r="G10" s="319"/>
      <c r="H10" s="320"/>
      <c r="I10" s="47"/>
      <c r="J10" s="16" t="s">
        <v>99</v>
      </c>
      <c r="K10" s="41"/>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row>
    <row r="11" spans="1:46" s="34" customFormat="1" ht="18" customHeight="1">
      <c r="A11" s="321"/>
      <c r="B11" s="322"/>
      <c r="C11" s="322"/>
      <c r="D11" s="322"/>
      <c r="E11" s="322"/>
      <c r="F11" s="322"/>
      <c r="G11" s="322"/>
      <c r="H11" s="323"/>
      <c r="I11" s="50"/>
      <c r="J11" s="51" t="s">
        <v>121</v>
      </c>
      <c r="K11" s="37"/>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52"/>
    </row>
    <row r="12" spans="1:46" s="34" customFormat="1" ht="5.25" customHeight="1">
      <c r="A12" s="15"/>
      <c r="B12" s="15"/>
      <c r="C12" s="15"/>
      <c r="D12" s="15"/>
      <c r="E12" s="15"/>
      <c r="F12" s="15"/>
      <c r="G12" s="15"/>
      <c r="H12" s="15"/>
      <c r="I12" s="16"/>
      <c r="J12" s="9"/>
      <c r="K12" s="41"/>
      <c r="L12" s="48"/>
      <c r="M12" s="48"/>
      <c r="N12" s="48"/>
      <c r="O12" s="48"/>
      <c r="P12" s="48"/>
      <c r="Q12" s="48"/>
      <c r="R12" s="48"/>
      <c r="S12" s="48"/>
      <c r="T12" s="187"/>
      <c r="U12" s="187"/>
      <c r="V12" s="187"/>
      <c r="W12" s="187"/>
      <c r="X12" s="187"/>
      <c r="Y12" s="187"/>
      <c r="Z12" s="187"/>
      <c r="AA12" s="187"/>
      <c r="AB12" s="187"/>
      <c r="AC12" s="187"/>
      <c r="AD12" s="187"/>
      <c r="AE12" s="187"/>
      <c r="AF12" s="187"/>
      <c r="AG12" s="187"/>
      <c r="AH12" s="187"/>
      <c r="AI12" s="187"/>
      <c r="AJ12" s="187"/>
      <c r="AK12" s="187"/>
      <c r="AL12" s="187"/>
      <c r="AM12" s="187"/>
    </row>
    <row r="13" spans="1:46" s="34" customFormat="1" ht="20.25" customHeight="1">
      <c r="A13" s="53" t="s">
        <v>99</v>
      </c>
      <c r="B13" s="28"/>
      <c r="C13" s="22"/>
      <c r="D13" s="22"/>
      <c r="E13" s="22"/>
      <c r="F13" s="22"/>
      <c r="G13" s="22"/>
      <c r="H13" s="22"/>
      <c r="I13" s="54"/>
      <c r="J13" s="20"/>
      <c r="K13" s="324" t="s">
        <v>75</v>
      </c>
      <c r="L13" s="325"/>
      <c r="M13" s="325"/>
      <c r="N13" s="326"/>
      <c r="O13" s="327" t="str">
        <f>IF(L5="","",VLOOKUP(L5,$A$109:$B$143,2,0))</f>
        <v/>
      </c>
      <c r="P13" s="328"/>
      <c r="Q13" s="328"/>
      <c r="R13" s="325" t="s">
        <v>61</v>
      </c>
      <c r="S13" s="326"/>
      <c r="T13" s="362" t="s">
        <v>185</v>
      </c>
      <c r="U13" s="363"/>
      <c r="V13" s="363"/>
      <c r="W13" s="363"/>
      <c r="X13" s="364"/>
      <c r="Y13" s="365">
        <f>ROUNDDOWN($F$49/1000,0)</f>
        <v>0</v>
      </c>
      <c r="Z13" s="366"/>
      <c r="AA13" s="366"/>
      <c r="AB13" s="367" t="s">
        <v>61</v>
      </c>
      <c r="AC13" s="368"/>
      <c r="AD13" s="362" t="s">
        <v>186</v>
      </c>
      <c r="AE13" s="363"/>
      <c r="AF13" s="363"/>
      <c r="AG13" s="363"/>
      <c r="AH13" s="364"/>
      <c r="AI13" s="365">
        <f>ROUNDDOWN($F$56/1000,0)</f>
        <v>0</v>
      </c>
      <c r="AJ13" s="366"/>
      <c r="AK13" s="366"/>
      <c r="AL13" s="367" t="s">
        <v>61</v>
      </c>
      <c r="AM13" s="368"/>
    </row>
    <row r="14" spans="1:46" s="34" customFormat="1" ht="20.25" customHeight="1">
      <c r="A14" s="55" t="s">
        <v>43</v>
      </c>
      <c r="B14" s="186"/>
      <c r="C14" s="17"/>
      <c r="D14" s="17"/>
      <c r="E14" s="17"/>
      <c r="F14" s="17"/>
      <c r="G14" s="17"/>
      <c r="H14" s="374"/>
      <c r="I14" s="375"/>
      <c r="J14" s="376"/>
      <c r="K14" s="377" t="s">
        <v>122</v>
      </c>
      <c r="L14" s="378"/>
      <c r="M14" s="378"/>
      <c r="N14" s="378"/>
      <c r="O14" s="378"/>
      <c r="P14" s="378"/>
      <c r="Q14" s="378"/>
      <c r="R14" s="378"/>
      <c r="S14" s="378"/>
      <c r="T14" s="378"/>
      <c r="U14" s="378"/>
      <c r="V14" s="378"/>
      <c r="W14" s="378"/>
      <c r="X14" s="378"/>
      <c r="Y14" s="378"/>
      <c r="Z14" s="378"/>
      <c r="AA14" s="378"/>
      <c r="AB14" s="378"/>
      <c r="AC14" s="378"/>
      <c r="AD14" s="378"/>
      <c r="AE14" s="378"/>
      <c r="AF14" s="56" t="s">
        <v>73</v>
      </c>
      <c r="AG14" s="57"/>
      <c r="AH14" s="57"/>
      <c r="AI14" s="18"/>
      <c r="AJ14" s="18"/>
      <c r="AK14" s="187"/>
      <c r="AL14" s="17"/>
      <c r="AM14" s="58"/>
    </row>
    <row r="15" spans="1:46" s="34" customFormat="1" ht="21" customHeight="1">
      <c r="A15" s="59"/>
      <c r="B15" s="11"/>
      <c r="C15" s="379" t="s">
        <v>194</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46" s="34" customFormat="1" ht="21" customHeight="1">
      <c r="A16" s="60"/>
      <c r="B16" s="10"/>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80"/>
    </row>
    <row r="17" spans="1:39" s="34" customFormat="1" ht="21" customHeight="1">
      <c r="A17" s="60"/>
      <c r="B17" s="10"/>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80"/>
    </row>
    <row r="18" spans="1:39" s="34" customFormat="1" ht="21" customHeight="1">
      <c r="A18" s="60"/>
      <c r="B18" s="10"/>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80"/>
    </row>
    <row r="19" spans="1:39" s="34" customFormat="1" ht="21" customHeight="1">
      <c r="A19" s="60"/>
      <c r="B19" s="10"/>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row>
    <row r="20" spans="1:39" s="34" customFormat="1" ht="21" customHeight="1">
      <c r="A20" s="60"/>
      <c r="B20" s="10"/>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80"/>
    </row>
    <row r="21" spans="1:39" s="34" customFormat="1" ht="21" customHeight="1">
      <c r="A21" s="60"/>
      <c r="B21" s="10"/>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80"/>
    </row>
    <row r="22" spans="1:39" s="34" customFormat="1" ht="21" customHeight="1">
      <c r="A22" s="61"/>
      <c r="B22" s="13"/>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row>
    <row r="23" spans="1:39" s="34" customFormat="1" ht="18.75" customHeight="1">
      <c r="A23" s="191" t="s">
        <v>189</v>
      </c>
      <c r="B23" s="15"/>
      <c r="C23" s="15"/>
      <c r="D23" s="15"/>
      <c r="E23" s="15"/>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200"/>
    </row>
    <row r="24" spans="1:39" s="34" customFormat="1" ht="18.75" customHeight="1">
      <c r="A24" s="194"/>
      <c r="B24" s="21"/>
      <c r="C24" s="21"/>
      <c r="D24" s="21"/>
      <c r="E24" s="21"/>
      <c r="F24" s="188"/>
      <c r="G24" s="188"/>
      <c r="H24" s="188"/>
      <c r="I24" s="188"/>
      <c r="J24" s="188"/>
      <c r="K24" s="188"/>
      <c r="L24" s="188"/>
      <c r="M24" s="188"/>
      <c r="N24" s="188"/>
      <c r="O24" s="202" t="s">
        <v>204</v>
      </c>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90"/>
    </row>
    <row r="25" spans="1:39" s="34" customFormat="1" ht="18.75" customHeight="1">
      <c r="A25" s="194"/>
      <c r="B25" s="21"/>
      <c r="C25" s="21"/>
      <c r="D25" s="21"/>
      <c r="E25" s="21"/>
      <c r="F25" s="188"/>
      <c r="G25" s="188"/>
      <c r="H25" s="188"/>
      <c r="I25" s="188"/>
      <c r="J25" s="188"/>
      <c r="K25" s="188"/>
      <c r="L25" s="188"/>
      <c r="M25" s="188"/>
      <c r="N25" s="188"/>
      <c r="O25" s="192" t="s">
        <v>200</v>
      </c>
      <c r="P25" s="188"/>
      <c r="Q25" s="188"/>
      <c r="R25" s="188"/>
      <c r="S25" s="188"/>
      <c r="T25" s="188"/>
      <c r="U25" s="188"/>
      <c r="V25" s="188"/>
      <c r="W25" s="188"/>
      <c r="X25" s="188"/>
      <c r="Y25" s="188"/>
      <c r="Z25" s="188"/>
      <c r="AA25" s="188"/>
      <c r="AB25" s="383"/>
      <c r="AC25" s="383"/>
      <c r="AD25" s="188" t="s">
        <v>201</v>
      </c>
      <c r="AE25" s="192" t="s">
        <v>202</v>
      </c>
      <c r="AF25" s="188"/>
      <c r="AG25" s="188"/>
      <c r="AH25" s="188"/>
      <c r="AI25" s="188"/>
      <c r="AJ25" s="188"/>
      <c r="AK25" s="188"/>
      <c r="AL25" s="188"/>
      <c r="AM25" s="190"/>
    </row>
    <row r="26" spans="1:39" s="34" customFormat="1" ht="18.75" customHeight="1">
      <c r="A26" s="194"/>
      <c r="B26" s="21"/>
      <c r="C26" s="21"/>
      <c r="D26" s="21"/>
      <c r="E26" s="21"/>
      <c r="F26" s="188"/>
      <c r="G26" s="188"/>
      <c r="H26" s="188"/>
      <c r="I26" s="188"/>
      <c r="J26" s="188"/>
      <c r="K26" s="188"/>
      <c r="L26" s="188"/>
      <c r="M26" s="188"/>
      <c r="N26" s="188"/>
      <c r="O26" s="188"/>
      <c r="P26" s="188"/>
      <c r="Q26" s="188"/>
      <c r="R26" s="188"/>
      <c r="S26" s="188"/>
      <c r="T26" s="188"/>
      <c r="U26" s="188"/>
      <c r="V26" s="188"/>
      <c r="W26" s="188"/>
      <c r="X26" s="192" t="s">
        <v>198</v>
      </c>
      <c r="Y26" s="188"/>
      <c r="Z26" s="188"/>
      <c r="AA26" s="188"/>
      <c r="AB26" s="192" t="s">
        <v>203</v>
      </c>
      <c r="AC26" s="188"/>
      <c r="AD26" s="188"/>
      <c r="AE26" s="188"/>
      <c r="AF26" s="188"/>
      <c r="AG26" s="188"/>
      <c r="AH26" s="188"/>
      <c r="AI26" s="188"/>
      <c r="AJ26" s="188"/>
      <c r="AK26" s="188"/>
      <c r="AL26" s="188"/>
      <c r="AM26" s="190"/>
    </row>
    <row r="27" spans="1:39" s="34" customFormat="1" ht="18.75" customHeight="1">
      <c r="A27" s="199"/>
      <c r="B27" s="21"/>
      <c r="C27" s="21"/>
      <c r="D27" s="21"/>
      <c r="E27" s="21"/>
      <c r="F27" s="188"/>
      <c r="G27" s="188"/>
      <c r="H27" s="188"/>
      <c r="I27" s="188"/>
      <c r="J27" s="188"/>
      <c r="K27" s="188"/>
      <c r="L27" s="188"/>
      <c r="M27" s="188"/>
      <c r="N27" s="188"/>
      <c r="O27" s="192" t="s">
        <v>195</v>
      </c>
      <c r="P27" s="188"/>
      <c r="Q27" s="188"/>
      <c r="R27" s="188"/>
      <c r="S27" s="188">
        <v>2</v>
      </c>
      <c r="T27" s="192" t="s">
        <v>196</v>
      </c>
      <c r="U27" s="188"/>
      <c r="V27" s="188" t="s">
        <v>197</v>
      </c>
      <c r="W27" s="188"/>
      <c r="X27" s="193"/>
      <c r="Y27" s="188" t="s">
        <v>71</v>
      </c>
      <c r="Z27" s="188"/>
      <c r="AA27" s="188" t="s">
        <v>197</v>
      </c>
      <c r="AB27" s="193"/>
      <c r="AC27" s="192" t="s">
        <v>199</v>
      </c>
      <c r="AD27" s="188"/>
      <c r="AE27" s="188" t="s">
        <v>208</v>
      </c>
      <c r="AF27" s="188">
        <f>S27*X27*AB27</f>
        <v>0</v>
      </c>
      <c r="AG27" s="188"/>
      <c r="AH27" s="188"/>
      <c r="AI27" s="188"/>
      <c r="AJ27" s="188"/>
      <c r="AK27" s="188"/>
      <c r="AL27" s="188"/>
      <c r="AM27" s="201"/>
    </row>
    <row r="28" spans="1:39" ht="18" customHeight="1">
      <c r="A28" s="369" t="s">
        <v>44</v>
      </c>
      <c r="B28" s="369"/>
      <c r="C28" s="369"/>
      <c r="D28" s="369"/>
      <c r="E28" s="369"/>
      <c r="F28" s="369" t="s">
        <v>173</v>
      </c>
      <c r="G28" s="369"/>
      <c r="H28" s="369"/>
      <c r="I28" s="369"/>
      <c r="J28" s="369"/>
      <c r="K28" s="370" t="s">
        <v>45</v>
      </c>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row>
    <row r="29" spans="1:39" ht="9.75" customHeight="1">
      <c r="A29" s="371"/>
      <c r="B29" s="371"/>
      <c r="C29" s="371"/>
      <c r="D29" s="371"/>
      <c r="E29" s="371"/>
      <c r="F29" s="372"/>
      <c r="G29" s="372"/>
      <c r="H29" s="372"/>
      <c r="I29" s="372"/>
      <c r="J29" s="372"/>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row>
    <row r="30" spans="1:39" ht="9.75" customHeight="1">
      <c r="A30" s="371"/>
      <c r="B30" s="371"/>
      <c r="C30" s="371"/>
      <c r="D30" s="371"/>
      <c r="E30" s="371"/>
      <c r="F30" s="372"/>
      <c r="G30" s="372"/>
      <c r="H30" s="372"/>
      <c r="I30" s="372"/>
      <c r="J30" s="372"/>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row>
    <row r="31" spans="1:39" ht="9.75" customHeight="1">
      <c r="A31" s="371"/>
      <c r="B31" s="371"/>
      <c r="C31" s="371"/>
      <c r="D31" s="371"/>
      <c r="E31" s="371"/>
      <c r="F31" s="372"/>
      <c r="G31" s="372"/>
      <c r="H31" s="372"/>
      <c r="I31" s="372"/>
      <c r="J31" s="372"/>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row>
    <row r="32" spans="1:39" ht="9.75" customHeight="1">
      <c r="A32" s="371"/>
      <c r="B32" s="371"/>
      <c r="C32" s="371"/>
      <c r="D32" s="371"/>
      <c r="E32" s="371"/>
      <c r="F32" s="372"/>
      <c r="G32" s="372"/>
      <c r="H32" s="372"/>
      <c r="I32" s="372"/>
      <c r="J32" s="372"/>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row>
    <row r="33" spans="1:39" ht="9.75" customHeight="1">
      <c r="A33" s="371"/>
      <c r="B33" s="371"/>
      <c r="C33" s="371"/>
      <c r="D33" s="371"/>
      <c r="E33" s="371"/>
      <c r="F33" s="372"/>
      <c r="G33" s="372"/>
      <c r="H33" s="372"/>
      <c r="I33" s="372"/>
      <c r="J33" s="372"/>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row>
    <row r="34" spans="1:39" ht="9.75" customHeight="1">
      <c r="A34" s="371"/>
      <c r="B34" s="371"/>
      <c r="C34" s="371"/>
      <c r="D34" s="371"/>
      <c r="E34" s="371"/>
      <c r="F34" s="372"/>
      <c r="G34" s="372"/>
      <c r="H34" s="372"/>
      <c r="I34" s="372"/>
      <c r="J34" s="372"/>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row>
    <row r="35" spans="1:39" ht="9.75" customHeight="1">
      <c r="A35" s="371"/>
      <c r="B35" s="371"/>
      <c r="C35" s="371"/>
      <c r="D35" s="371"/>
      <c r="E35" s="371"/>
      <c r="F35" s="372"/>
      <c r="G35" s="372"/>
      <c r="H35" s="372"/>
      <c r="I35" s="372"/>
      <c r="J35" s="372"/>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row>
    <row r="36" spans="1:39" ht="9.75" customHeight="1">
      <c r="A36" s="371"/>
      <c r="B36" s="371"/>
      <c r="C36" s="371"/>
      <c r="D36" s="371"/>
      <c r="E36" s="371"/>
      <c r="F36" s="372"/>
      <c r="G36" s="372"/>
      <c r="H36" s="372"/>
      <c r="I36" s="372"/>
      <c r="J36" s="372"/>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1:39" ht="9.75" customHeight="1">
      <c r="A37" s="371"/>
      <c r="B37" s="371"/>
      <c r="C37" s="371"/>
      <c r="D37" s="371"/>
      <c r="E37" s="371"/>
      <c r="F37" s="372"/>
      <c r="G37" s="372"/>
      <c r="H37" s="372"/>
      <c r="I37" s="372"/>
      <c r="J37" s="372"/>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1:39" ht="9.75" customHeight="1">
      <c r="A38" s="371"/>
      <c r="B38" s="371"/>
      <c r="C38" s="371"/>
      <c r="D38" s="371"/>
      <c r="E38" s="371"/>
      <c r="F38" s="372"/>
      <c r="G38" s="372"/>
      <c r="H38" s="372"/>
      <c r="I38" s="372"/>
      <c r="J38" s="372"/>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row>
    <row r="39" spans="1:39" ht="9.75" customHeight="1">
      <c r="A39" s="371"/>
      <c r="B39" s="371"/>
      <c r="C39" s="371"/>
      <c r="D39" s="371"/>
      <c r="E39" s="371"/>
      <c r="F39" s="372"/>
      <c r="G39" s="372"/>
      <c r="H39" s="372"/>
      <c r="I39" s="372"/>
      <c r="J39" s="372"/>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row>
    <row r="40" spans="1:39" ht="9.75" customHeight="1">
      <c r="A40" s="371"/>
      <c r="B40" s="371"/>
      <c r="C40" s="371"/>
      <c r="D40" s="371"/>
      <c r="E40" s="371"/>
      <c r="F40" s="372"/>
      <c r="G40" s="372"/>
      <c r="H40" s="372"/>
      <c r="I40" s="372"/>
      <c r="J40" s="372"/>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row>
    <row r="41" spans="1:39" ht="9.75" customHeight="1">
      <c r="A41" s="371"/>
      <c r="B41" s="371"/>
      <c r="C41" s="371"/>
      <c r="D41" s="371"/>
      <c r="E41" s="371"/>
      <c r="F41" s="372"/>
      <c r="G41" s="372"/>
      <c r="H41" s="372"/>
      <c r="I41" s="372"/>
      <c r="J41" s="372"/>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row>
    <row r="42" spans="1:39" ht="9.75" customHeight="1">
      <c r="A42" s="371"/>
      <c r="B42" s="371"/>
      <c r="C42" s="371"/>
      <c r="D42" s="371"/>
      <c r="E42" s="371"/>
      <c r="F42" s="372"/>
      <c r="G42" s="372"/>
      <c r="H42" s="372"/>
      <c r="I42" s="372"/>
      <c r="J42" s="372"/>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row>
    <row r="43" spans="1:39" ht="9.75" customHeight="1">
      <c r="A43" s="371"/>
      <c r="B43" s="371"/>
      <c r="C43" s="371"/>
      <c r="D43" s="371"/>
      <c r="E43" s="371"/>
      <c r="F43" s="372"/>
      <c r="G43" s="372"/>
      <c r="H43" s="372"/>
      <c r="I43" s="372"/>
      <c r="J43" s="372"/>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row>
    <row r="44" spans="1:39" ht="9.75" customHeight="1">
      <c r="A44" s="371"/>
      <c r="B44" s="371"/>
      <c r="C44" s="371"/>
      <c r="D44" s="371"/>
      <c r="E44" s="371"/>
      <c r="F44" s="372"/>
      <c r="G44" s="372"/>
      <c r="H44" s="372"/>
      <c r="I44" s="372"/>
      <c r="J44" s="372"/>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row>
    <row r="45" spans="1:39" ht="9.75" customHeight="1">
      <c r="A45" s="371"/>
      <c r="B45" s="371"/>
      <c r="C45" s="371"/>
      <c r="D45" s="371"/>
      <c r="E45" s="371"/>
      <c r="F45" s="372"/>
      <c r="G45" s="372"/>
      <c r="H45" s="372"/>
      <c r="I45" s="372"/>
      <c r="J45" s="372"/>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row>
    <row r="46" spans="1:39" ht="9.75" customHeight="1">
      <c r="A46" s="371"/>
      <c r="B46" s="371"/>
      <c r="C46" s="371"/>
      <c r="D46" s="371"/>
      <c r="E46" s="371"/>
      <c r="F46" s="372"/>
      <c r="G46" s="372"/>
      <c r="H46" s="372"/>
      <c r="I46" s="372"/>
      <c r="J46" s="372"/>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row>
    <row r="47" spans="1:39" ht="9.75" customHeight="1">
      <c r="A47" s="371"/>
      <c r="B47" s="371"/>
      <c r="C47" s="371"/>
      <c r="D47" s="371"/>
      <c r="E47" s="371"/>
      <c r="F47" s="372"/>
      <c r="G47" s="372"/>
      <c r="H47" s="372"/>
      <c r="I47" s="372"/>
      <c r="J47" s="372"/>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row>
    <row r="48" spans="1:39" ht="9.75" customHeight="1" thickBot="1">
      <c r="A48" s="384"/>
      <c r="B48" s="385"/>
      <c r="C48" s="385"/>
      <c r="D48" s="385"/>
      <c r="E48" s="386"/>
      <c r="F48" s="387"/>
      <c r="G48" s="388"/>
      <c r="H48" s="388"/>
      <c r="I48" s="388"/>
      <c r="J48" s="389"/>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row>
    <row r="49" spans="1:39" ht="22.5" customHeight="1" thickTop="1">
      <c r="A49" s="391" t="s">
        <v>82</v>
      </c>
      <c r="B49" s="392"/>
      <c r="C49" s="392"/>
      <c r="D49" s="392"/>
      <c r="E49" s="392"/>
      <c r="F49" s="393">
        <f>SUM(F29:J48)</f>
        <v>0</v>
      </c>
      <c r="G49" s="394"/>
      <c r="H49" s="394"/>
      <c r="I49" s="394"/>
      <c r="J49" s="395"/>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row>
    <row r="50" spans="1:39" ht="11.25" customHeight="1">
      <c r="A50" s="176"/>
      <c r="B50" s="175"/>
      <c r="C50" s="175"/>
      <c r="D50" s="175"/>
      <c r="E50" s="175"/>
      <c r="F50" s="177"/>
      <c r="G50" s="177"/>
      <c r="H50" s="177"/>
      <c r="I50" s="177"/>
      <c r="J50" s="177"/>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178"/>
    </row>
    <row r="51" spans="1:39" s="34" customFormat="1" ht="18.75" customHeight="1">
      <c r="A51" s="194" t="s">
        <v>190</v>
      </c>
      <c r="B51" s="21"/>
      <c r="C51" s="21"/>
      <c r="D51" s="21"/>
      <c r="E51" s="21"/>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90"/>
    </row>
    <row r="52" spans="1:39" ht="18" customHeight="1">
      <c r="A52" s="406" t="s">
        <v>44</v>
      </c>
      <c r="B52" s="407"/>
      <c r="C52" s="407"/>
      <c r="D52" s="407"/>
      <c r="E52" s="408"/>
      <c r="F52" s="406" t="s">
        <v>174</v>
      </c>
      <c r="G52" s="407"/>
      <c r="H52" s="407"/>
      <c r="I52" s="407"/>
      <c r="J52" s="407"/>
      <c r="K52" s="370" t="s">
        <v>191</v>
      </c>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row>
    <row r="53" spans="1:39" ht="9.75" customHeight="1">
      <c r="A53" s="371"/>
      <c r="B53" s="371"/>
      <c r="C53" s="371"/>
      <c r="D53" s="371"/>
      <c r="E53" s="371"/>
      <c r="F53" s="372"/>
      <c r="G53" s="372"/>
      <c r="H53" s="372"/>
      <c r="I53" s="372"/>
      <c r="J53" s="372"/>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row>
    <row r="54" spans="1:39" ht="9.75" customHeight="1">
      <c r="A54" s="397"/>
      <c r="B54" s="398"/>
      <c r="C54" s="398"/>
      <c r="D54" s="398"/>
      <c r="E54" s="399"/>
      <c r="F54" s="400"/>
      <c r="G54" s="401"/>
      <c r="H54" s="401"/>
      <c r="I54" s="401"/>
      <c r="J54" s="402"/>
      <c r="K54" s="403"/>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5"/>
    </row>
    <row r="55" spans="1:39" ht="9.75" customHeight="1" thickBot="1">
      <c r="A55" s="371"/>
      <c r="B55" s="371"/>
      <c r="C55" s="371"/>
      <c r="D55" s="371"/>
      <c r="E55" s="371"/>
      <c r="F55" s="372"/>
      <c r="G55" s="372"/>
      <c r="H55" s="372"/>
      <c r="I55" s="372"/>
      <c r="J55" s="372"/>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row>
    <row r="56" spans="1:39" ht="22.5" customHeight="1" thickTop="1">
      <c r="A56" s="391" t="s">
        <v>82</v>
      </c>
      <c r="B56" s="392"/>
      <c r="C56" s="392"/>
      <c r="D56" s="392"/>
      <c r="E56" s="392"/>
      <c r="F56" s="393">
        <f>SUM(F53:J55)</f>
        <v>0</v>
      </c>
      <c r="G56" s="394"/>
      <c r="H56" s="394"/>
      <c r="I56" s="394"/>
      <c r="J56" s="395"/>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row>
    <row r="57" spans="1:39" ht="11.25" customHeight="1">
      <c r="A57" s="26"/>
      <c r="B57" s="10"/>
      <c r="C57" s="169"/>
      <c r="D57" s="21"/>
      <c r="E57" s="170"/>
      <c r="F57" s="21"/>
      <c r="G57" s="21"/>
      <c r="H57" s="21"/>
      <c r="I57" s="21"/>
      <c r="J57" s="171"/>
      <c r="K57" s="171"/>
      <c r="L57" s="171"/>
      <c r="M57" s="171"/>
      <c r="N57" s="171"/>
      <c r="O57" s="10"/>
      <c r="P57" s="172"/>
      <c r="Q57" s="26"/>
      <c r="R57" s="26"/>
      <c r="S57" s="171"/>
      <c r="T57" s="173"/>
      <c r="U57" s="171"/>
      <c r="V57" s="171"/>
      <c r="W57" s="171"/>
      <c r="X57" s="171"/>
      <c r="Y57" s="21"/>
      <c r="Z57" s="21"/>
      <c r="AA57" s="21"/>
      <c r="AB57" s="10"/>
      <c r="AC57" s="169"/>
      <c r="AD57" s="171"/>
      <c r="AE57" s="171"/>
      <c r="AF57" s="171"/>
      <c r="AG57" s="171"/>
      <c r="AH57" s="171"/>
      <c r="AI57" s="174"/>
      <c r="AJ57" s="174"/>
      <c r="AK57" s="174"/>
      <c r="AL57" s="174"/>
      <c r="AM57" s="171"/>
    </row>
    <row r="58" spans="1:39" ht="18.75" customHeight="1">
      <c r="A58" s="62" t="s">
        <v>98</v>
      </c>
      <c r="B58" s="22"/>
      <c r="C58" s="12"/>
      <c r="D58" s="22"/>
      <c r="E58" s="14"/>
      <c r="F58" s="22"/>
      <c r="G58" s="22"/>
      <c r="H58" s="22"/>
      <c r="I58" s="22"/>
      <c r="J58" s="19"/>
      <c r="K58" s="19"/>
      <c r="L58" s="19"/>
      <c r="M58" s="19"/>
      <c r="N58" s="19"/>
      <c r="O58" s="27"/>
      <c r="P58" s="24"/>
      <c r="Q58" s="25"/>
      <c r="R58" s="25"/>
      <c r="S58" s="19"/>
      <c r="T58" s="20"/>
      <c r="U58" s="19"/>
      <c r="V58" s="23"/>
      <c r="W58" s="324" t="s">
        <v>75</v>
      </c>
      <c r="X58" s="325"/>
      <c r="Y58" s="325"/>
      <c r="Z58" s="326"/>
      <c r="AA58" s="327" t="str">
        <f>IF(L5="","",VLOOKUP(L5,$A$109:$C$143,3,FALSE))</f>
        <v/>
      </c>
      <c r="AB58" s="328"/>
      <c r="AC58" s="328"/>
      <c r="AD58" s="325" t="s">
        <v>61</v>
      </c>
      <c r="AE58" s="326"/>
      <c r="AF58" s="324" t="s">
        <v>46</v>
      </c>
      <c r="AG58" s="325"/>
      <c r="AH58" s="326"/>
      <c r="AI58" s="409">
        <f>ROUNDDOWN($F$80/1000,0)</f>
        <v>0</v>
      </c>
      <c r="AJ58" s="410"/>
      <c r="AK58" s="410"/>
      <c r="AL58" s="325" t="s">
        <v>61</v>
      </c>
      <c r="AM58" s="326"/>
    </row>
    <row r="59" spans="1:39" ht="18.75" customHeight="1">
      <c r="A59" s="55" t="s">
        <v>43</v>
      </c>
      <c r="B59" s="186"/>
      <c r="C59" s="17"/>
      <c r="D59" s="17"/>
      <c r="E59" s="17"/>
      <c r="F59" s="17"/>
      <c r="G59" s="17"/>
      <c r="H59" s="374"/>
      <c r="I59" s="375"/>
      <c r="J59" s="376"/>
      <c r="K59" s="377" t="s">
        <v>122</v>
      </c>
      <c r="L59" s="378"/>
      <c r="M59" s="378"/>
      <c r="N59" s="378"/>
      <c r="O59" s="378"/>
      <c r="P59" s="378"/>
      <c r="Q59" s="378"/>
      <c r="R59" s="378"/>
      <c r="S59" s="378"/>
      <c r="T59" s="378"/>
      <c r="U59" s="378"/>
      <c r="V59" s="378"/>
      <c r="W59" s="378"/>
      <c r="X59" s="378"/>
      <c r="Y59" s="378"/>
      <c r="Z59" s="378"/>
      <c r="AA59" s="378"/>
      <c r="AB59" s="378"/>
      <c r="AC59" s="378"/>
      <c r="AD59" s="378"/>
      <c r="AE59" s="378"/>
      <c r="AF59" s="56" t="s">
        <v>74</v>
      </c>
      <c r="AG59" s="57"/>
      <c r="AH59" s="57"/>
      <c r="AI59" s="18"/>
      <c r="AJ59" s="18"/>
      <c r="AK59" s="187"/>
      <c r="AL59" s="17"/>
      <c r="AM59" s="58"/>
    </row>
    <row r="60" spans="1:39" ht="25.5" customHeight="1">
      <c r="A60" s="59"/>
      <c r="B60" s="11"/>
      <c r="C60" s="411" t="s">
        <v>192</v>
      </c>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2"/>
    </row>
    <row r="61" spans="1:39" ht="25.5" customHeight="1">
      <c r="A61" s="61"/>
      <c r="B61" s="13"/>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2"/>
    </row>
    <row r="62" spans="1:39" ht="18.75" customHeight="1">
      <c r="A62" s="318" t="s">
        <v>161</v>
      </c>
      <c r="B62" s="319"/>
      <c r="C62" s="319"/>
      <c r="D62" s="319"/>
      <c r="E62" s="319"/>
      <c r="F62" s="188"/>
      <c r="G62" s="188"/>
      <c r="H62" s="188"/>
      <c r="I62" s="188"/>
      <c r="J62" s="188"/>
      <c r="K62" s="188"/>
      <c r="L62" s="188"/>
      <c r="M62" s="188"/>
      <c r="N62" s="188"/>
      <c r="O62" s="188"/>
      <c r="P62" s="188"/>
      <c r="Q62" s="188"/>
      <c r="R62" s="188"/>
      <c r="S62" s="188"/>
      <c r="T62" s="188"/>
      <c r="U62" s="188"/>
      <c r="V62" s="188"/>
      <c r="W62" s="188"/>
      <c r="X62" s="188"/>
      <c r="Y62" s="188"/>
      <c r="Z62" s="188"/>
      <c r="AA62" s="188"/>
      <c r="AB62" s="188"/>
      <c r="AC62" s="188"/>
      <c r="AD62" s="188"/>
      <c r="AE62" s="188"/>
      <c r="AF62" s="188"/>
      <c r="AG62" s="188"/>
      <c r="AH62" s="188"/>
      <c r="AI62" s="188"/>
      <c r="AJ62" s="188"/>
      <c r="AK62" s="188"/>
      <c r="AL62" s="188"/>
      <c r="AM62" s="200"/>
    </row>
    <row r="63" spans="1:39" s="11" customFormat="1" ht="18.75" customHeight="1">
      <c r="A63" s="194"/>
      <c r="B63" s="21"/>
      <c r="C63" s="21"/>
      <c r="D63" s="21"/>
      <c r="E63" s="21"/>
      <c r="F63" s="189"/>
      <c r="G63" s="189"/>
      <c r="H63" s="189"/>
      <c r="I63" s="189"/>
      <c r="J63" s="189"/>
      <c r="K63" s="189"/>
      <c r="L63" s="189"/>
      <c r="M63" s="189"/>
      <c r="N63" s="189"/>
      <c r="O63" s="202" t="s">
        <v>204</v>
      </c>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90"/>
    </row>
    <row r="64" spans="1:39" s="34" customFormat="1" ht="18.75" customHeight="1">
      <c r="A64" s="194"/>
      <c r="B64" s="21"/>
      <c r="C64" s="21"/>
      <c r="D64" s="21"/>
      <c r="E64" s="21"/>
      <c r="F64" s="189"/>
      <c r="G64" s="189"/>
      <c r="H64" s="189"/>
      <c r="I64" s="189"/>
      <c r="J64" s="189"/>
      <c r="K64" s="189"/>
      <c r="L64" s="189"/>
      <c r="M64" s="189"/>
      <c r="N64" s="189"/>
      <c r="O64" s="192" t="s">
        <v>200</v>
      </c>
      <c r="P64" s="189"/>
      <c r="Q64" s="189"/>
      <c r="R64" s="189"/>
      <c r="S64" s="189"/>
      <c r="T64" s="189"/>
      <c r="U64" s="189"/>
      <c r="V64" s="189"/>
      <c r="W64" s="189"/>
      <c r="X64" s="189"/>
      <c r="Y64" s="189"/>
      <c r="Z64" s="189"/>
      <c r="AA64" s="189"/>
      <c r="AB64" s="383"/>
      <c r="AC64" s="383"/>
      <c r="AD64" s="189" t="s">
        <v>201</v>
      </c>
      <c r="AE64" s="192" t="s">
        <v>202</v>
      </c>
      <c r="AF64" s="189"/>
      <c r="AG64" s="189"/>
      <c r="AH64" s="189"/>
      <c r="AI64" s="189"/>
      <c r="AJ64" s="189"/>
      <c r="AK64" s="189"/>
      <c r="AL64" s="189"/>
      <c r="AM64" s="190"/>
    </row>
    <row r="65" spans="1:40" s="34" customFormat="1" ht="18.75" customHeight="1">
      <c r="A65" s="194"/>
      <c r="B65" s="21"/>
      <c r="C65" s="21"/>
      <c r="D65" s="21"/>
      <c r="E65" s="21"/>
      <c r="F65" s="189"/>
      <c r="G65" s="189"/>
      <c r="H65" s="189"/>
      <c r="I65" s="189"/>
      <c r="J65" s="189"/>
      <c r="K65" s="189"/>
      <c r="L65" s="189"/>
      <c r="M65" s="189"/>
      <c r="N65" s="189"/>
      <c r="O65" s="189"/>
      <c r="P65" s="189"/>
      <c r="Q65" s="189"/>
      <c r="R65" s="189"/>
      <c r="S65" s="189"/>
      <c r="T65" s="189"/>
      <c r="U65" s="189"/>
      <c r="V65" s="189"/>
      <c r="W65" s="189"/>
      <c r="X65" s="192" t="s">
        <v>198</v>
      </c>
      <c r="Y65" s="189"/>
      <c r="Z65" s="189"/>
      <c r="AA65" s="189"/>
      <c r="AB65" s="192" t="s">
        <v>203</v>
      </c>
      <c r="AC65" s="189"/>
      <c r="AD65" s="189"/>
      <c r="AE65" s="189"/>
      <c r="AF65" s="189"/>
      <c r="AG65" s="189"/>
      <c r="AH65" s="189"/>
      <c r="AI65" s="189"/>
      <c r="AJ65" s="189"/>
      <c r="AK65" s="189"/>
      <c r="AL65" s="189"/>
      <c r="AM65" s="190"/>
    </row>
    <row r="66" spans="1:40" s="34" customFormat="1" ht="18.75" customHeight="1">
      <c r="A66" s="199"/>
      <c r="B66" s="21"/>
      <c r="C66" s="21"/>
      <c r="D66" s="21"/>
      <c r="E66" s="21"/>
      <c r="F66" s="189"/>
      <c r="G66" s="189"/>
      <c r="H66" s="189"/>
      <c r="I66" s="189"/>
      <c r="J66" s="189"/>
      <c r="K66" s="189"/>
      <c r="L66" s="189"/>
      <c r="M66" s="189"/>
      <c r="N66" s="189"/>
      <c r="O66" s="192" t="s">
        <v>195</v>
      </c>
      <c r="P66" s="189"/>
      <c r="Q66" s="189"/>
      <c r="R66" s="189"/>
      <c r="S66" s="189">
        <v>2</v>
      </c>
      <c r="T66" s="192" t="s">
        <v>196</v>
      </c>
      <c r="U66" s="189"/>
      <c r="V66" s="189" t="s">
        <v>197</v>
      </c>
      <c r="W66" s="189"/>
      <c r="X66" s="193"/>
      <c r="Y66" s="189" t="s">
        <v>71</v>
      </c>
      <c r="Z66" s="189"/>
      <c r="AA66" s="189" t="s">
        <v>197</v>
      </c>
      <c r="AB66" s="193"/>
      <c r="AC66" s="192" t="s">
        <v>199</v>
      </c>
      <c r="AD66" s="189"/>
      <c r="AE66" s="189" t="s">
        <v>208</v>
      </c>
      <c r="AF66" s="189">
        <f>S66*X66*AB66</f>
        <v>0</v>
      </c>
      <c r="AG66" s="189"/>
      <c r="AH66" s="189"/>
      <c r="AI66" s="189"/>
      <c r="AJ66" s="189"/>
      <c r="AK66" s="189"/>
      <c r="AL66" s="189"/>
      <c r="AM66" s="201"/>
    </row>
    <row r="67" spans="1:40" ht="18" customHeight="1">
      <c r="A67" s="406" t="s">
        <v>44</v>
      </c>
      <c r="B67" s="407"/>
      <c r="C67" s="407"/>
      <c r="D67" s="407"/>
      <c r="E67" s="408"/>
      <c r="F67" s="406" t="s">
        <v>47</v>
      </c>
      <c r="G67" s="407"/>
      <c r="H67" s="407"/>
      <c r="I67" s="407"/>
      <c r="J67" s="407"/>
      <c r="K67" s="370" t="s">
        <v>45</v>
      </c>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row>
    <row r="68" spans="1:40" ht="9.75" customHeight="1">
      <c r="A68" s="371"/>
      <c r="B68" s="371"/>
      <c r="C68" s="371"/>
      <c r="D68" s="371"/>
      <c r="E68" s="371"/>
      <c r="F68" s="372"/>
      <c r="G68" s="372"/>
      <c r="H68" s="372"/>
      <c r="I68" s="372"/>
      <c r="J68" s="372"/>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row>
    <row r="69" spans="1:40" ht="9.75" customHeight="1">
      <c r="A69" s="371"/>
      <c r="B69" s="371"/>
      <c r="C69" s="371"/>
      <c r="D69" s="371"/>
      <c r="E69" s="371"/>
      <c r="F69" s="372"/>
      <c r="G69" s="372"/>
      <c r="H69" s="372"/>
      <c r="I69" s="372"/>
      <c r="J69" s="372"/>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row>
    <row r="70" spans="1:40" ht="9.75" customHeight="1">
      <c r="A70" s="371"/>
      <c r="B70" s="371"/>
      <c r="C70" s="371"/>
      <c r="D70" s="371"/>
      <c r="E70" s="371"/>
      <c r="F70" s="372"/>
      <c r="G70" s="372"/>
      <c r="H70" s="372"/>
      <c r="I70" s="372"/>
      <c r="J70" s="372"/>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row>
    <row r="71" spans="1:40" ht="9.75" customHeight="1">
      <c r="A71" s="371"/>
      <c r="B71" s="371"/>
      <c r="C71" s="371"/>
      <c r="D71" s="371"/>
      <c r="E71" s="371"/>
      <c r="F71" s="372"/>
      <c r="G71" s="372"/>
      <c r="H71" s="372"/>
      <c r="I71" s="372"/>
      <c r="J71" s="372"/>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row>
    <row r="72" spans="1:40" ht="9.75" customHeight="1">
      <c r="A72" s="371"/>
      <c r="B72" s="371"/>
      <c r="C72" s="371"/>
      <c r="D72" s="371"/>
      <c r="E72" s="371"/>
      <c r="F72" s="372"/>
      <c r="G72" s="372"/>
      <c r="H72" s="372"/>
      <c r="I72" s="372"/>
      <c r="J72" s="372"/>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row>
    <row r="73" spans="1:40" ht="9.75" customHeight="1">
      <c r="A73" s="371"/>
      <c r="B73" s="371"/>
      <c r="C73" s="371"/>
      <c r="D73" s="371"/>
      <c r="E73" s="371"/>
      <c r="F73" s="372"/>
      <c r="G73" s="372"/>
      <c r="H73" s="372"/>
      <c r="I73" s="372"/>
      <c r="J73" s="372"/>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row>
    <row r="74" spans="1:40" ht="9.75" customHeight="1">
      <c r="A74" s="371"/>
      <c r="B74" s="371"/>
      <c r="C74" s="371"/>
      <c r="D74" s="371"/>
      <c r="E74" s="371"/>
      <c r="F74" s="372"/>
      <c r="G74" s="372"/>
      <c r="H74" s="372"/>
      <c r="I74" s="372"/>
      <c r="J74" s="372"/>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row>
    <row r="75" spans="1:40" ht="9.75" customHeight="1">
      <c r="A75" s="371"/>
      <c r="B75" s="371"/>
      <c r="C75" s="371"/>
      <c r="D75" s="371"/>
      <c r="E75" s="371"/>
      <c r="F75" s="372"/>
      <c r="G75" s="372"/>
      <c r="H75" s="372"/>
      <c r="I75" s="372"/>
      <c r="J75" s="372"/>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row>
    <row r="76" spans="1:40" ht="9.75" customHeight="1">
      <c r="A76" s="371"/>
      <c r="B76" s="371"/>
      <c r="C76" s="371"/>
      <c r="D76" s="371"/>
      <c r="E76" s="371"/>
      <c r="F76" s="372"/>
      <c r="G76" s="372"/>
      <c r="H76" s="372"/>
      <c r="I76" s="372"/>
      <c r="J76" s="372"/>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row>
    <row r="77" spans="1:40" ht="9.75" customHeight="1">
      <c r="A77" s="371"/>
      <c r="B77" s="371"/>
      <c r="C77" s="371"/>
      <c r="D77" s="371"/>
      <c r="E77" s="371"/>
      <c r="F77" s="372"/>
      <c r="G77" s="372"/>
      <c r="H77" s="372"/>
      <c r="I77" s="372"/>
      <c r="J77" s="372"/>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row>
    <row r="78" spans="1:40" ht="9.75" customHeight="1">
      <c r="A78" s="371"/>
      <c r="B78" s="371"/>
      <c r="C78" s="371"/>
      <c r="D78" s="371"/>
      <c r="E78" s="371"/>
      <c r="F78" s="372"/>
      <c r="G78" s="372"/>
      <c r="H78" s="372"/>
      <c r="I78" s="372"/>
      <c r="J78" s="372"/>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row>
    <row r="79" spans="1:40" ht="9.75" customHeight="1" thickBot="1">
      <c r="A79" s="384"/>
      <c r="B79" s="385"/>
      <c r="C79" s="385"/>
      <c r="D79" s="385"/>
      <c r="E79" s="386"/>
      <c r="F79" s="387"/>
      <c r="G79" s="388"/>
      <c r="H79" s="388"/>
      <c r="I79" s="388"/>
      <c r="J79" s="388"/>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c r="AN79" s="26"/>
    </row>
    <row r="80" spans="1:40" ht="22.5" customHeight="1" thickTop="1">
      <c r="A80" s="391" t="s">
        <v>175</v>
      </c>
      <c r="B80" s="392"/>
      <c r="C80" s="392"/>
      <c r="D80" s="392"/>
      <c r="E80" s="413"/>
      <c r="F80" s="414">
        <f>SUM(F68:J79)</f>
        <v>0</v>
      </c>
      <c r="G80" s="415"/>
      <c r="H80" s="415"/>
      <c r="I80" s="415"/>
      <c r="J80" s="415"/>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6"/>
    </row>
    <row r="81" spans="1:39" ht="4.5" customHeight="1">
      <c r="A81" s="63"/>
      <c r="B81" s="63"/>
      <c r="C81" s="63"/>
      <c r="D81" s="63"/>
      <c r="E81" s="63"/>
      <c r="F81" s="63"/>
      <c r="G81" s="63"/>
      <c r="H81" s="63"/>
      <c r="I81" s="63"/>
      <c r="J81" s="63"/>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26"/>
      <c r="AL81" s="26"/>
      <c r="AM81" s="26"/>
    </row>
    <row r="82" spans="1:39" ht="3.75" customHeight="1">
      <c r="A82" s="65"/>
      <c r="B82" s="66"/>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8"/>
      <c r="AL82" s="68"/>
      <c r="AM82" s="69"/>
    </row>
    <row r="83" spans="1:39" s="74" customFormat="1" ht="11.25" customHeight="1">
      <c r="A83" s="70" t="s">
        <v>103</v>
      </c>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2"/>
      <c r="AM83" s="73"/>
    </row>
    <row r="84" spans="1:39" s="74" customFormat="1" ht="11.25" customHeight="1">
      <c r="A84" s="185" t="s">
        <v>105</v>
      </c>
      <c r="B84" s="184"/>
      <c r="C84" s="184"/>
      <c r="D84" s="184"/>
      <c r="E84" s="184"/>
      <c r="F84" s="18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AL84" s="75"/>
      <c r="AM84" s="76"/>
    </row>
    <row r="85" spans="1:39" s="74" customFormat="1" ht="11.25" customHeight="1">
      <c r="A85" s="70" t="s">
        <v>106</v>
      </c>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7"/>
      <c r="AM85" s="78"/>
    </row>
    <row r="86" spans="1:39" s="74" customFormat="1" ht="11.25" customHeight="1">
      <c r="A86" s="70" t="s">
        <v>107</v>
      </c>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9"/>
      <c r="AL86" s="72"/>
      <c r="AM86" s="73"/>
    </row>
    <row r="87" spans="1:39" s="74" customFormat="1" ht="4.5" customHeight="1">
      <c r="A87" s="70"/>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9"/>
      <c r="AL87" s="72"/>
      <c r="AM87" s="73"/>
    </row>
    <row r="88" spans="1:39" s="74" customFormat="1" ht="11.25" customHeight="1">
      <c r="A88" s="417" t="s">
        <v>114</v>
      </c>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72"/>
      <c r="AM88" s="73"/>
    </row>
    <row r="89" spans="1:39" s="74" customFormat="1" ht="11.25" customHeight="1">
      <c r="A89" s="185" t="s">
        <v>108</v>
      </c>
      <c r="B89" s="184"/>
      <c r="C89" s="184"/>
      <c r="D89" s="184"/>
      <c r="E89" s="184"/>
      <c r="F89" s="184"/>
      <c r="G89" s="184"/>
      <c r="H89" s="184"/>
      <c r="I89" s="184"/>
      <c r="J89" s="184"/>
      <c r="K89" s="184"/>
      <c r="L89" s="184"/>
      <c r="M89" s="184"/>
      <c r="N89" s="184"/>
      <c r="O89" s="184"/>
      <c r="P89" s="184"/>
      <c r="Q89" s="184"/>
      <c r="R89" s="184"/>
      <c r="S89" s="184"/>
      <c r="T89" s="184"/>
      <c r="U89" s="184"/>
      <c r="V89" s="184"/>
      <c r="W89" s="184"/>
      <c r="X89" s="184"/>
      <c r="Y89" s="184"/>
      <c r="Z89" s="184"/>
      <c r="AA89" s="184"/>
      <c r="AB89" s="184"/>
      <c r="AC89" s="184"/>
      <c r="AD89" s="184"/>
      <c r="AE89" s="184"/>
      <c r="AF89" s="184"/>
      <c r="AG89" s="184"/>
      <c r="AH89" s="184"/>
      <c r="AI89" s="184"/>
      <c r="AJ89" s="184"/>
      <c r="AK89" s="184"/>
      <c r="AL89" s="72"/>
      <c r="AM89" s="73"/>
    </row>
    <row r="90" spans="1:39" s="74" customFormat="1" ht="11.25" customHeight="1">
      <c r="A90" s="185" t="s">
        <v>109</v>
      </c>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79"/>
      <c r="AL90" s="72"/>
      <c r="AM90" s="73"/>
    </row>
    <row r="91" spans="1:39" s="74" customFormat="1" ht="11.25" customHeight="1">
      <c r="A91" s="185" t="s">
        <v>115</v>
      </c>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79"/>
      <c r="AL91" s="72"/>
      <c r="AM91" s="73"/>
    </row>
    <row r="92" spans="1:39" s="74" customFormat="1" ht="4.5" customHeight="1">
      <c r="A92" s="185"/>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79"/>
      <c r="AL92" s="72"/>
      <c r="AM92" s="73"/>
    </row>
    <row r="93" spans="1:39" s="74" customFormat="1" ht="11.25" customHeight="1">
      <c r="A93" s="419" t="s">
        <v>116</v>
      </c>
      <c r="B93" s="418"/>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72"/>
      <c r="AM93" s="73"/>
    </row>
    <row r="94" spans="1:39" s="74" customFormat="1" ht="11.25" customHeight="1">
      <c r="A94" s="185" t="s">
        <v>117</v>
      </c>
      <c r="B94" s="184"/>
      <c r="C94" s="184"/>
      <c r="D94" s="184"/>
      <c r="E94" s="184"/>
      <c r="F94" s="184"/>
      <c r="G94" s="184"/>
      <c r="H94" s="184"/>
      <c r="I94" s="184"/>
      <c r="J94" s="184"/>
      <c r="K94" s="184"/>
      <c r="L94" s="184"/>
      <c r="M94" s="184"/>
      <c r="N94" s="184"/>
      <c r="O94" s="184"/>
      <c r="P94" s="184"/>
      <c r="Q94" s="184"/>
      <c r="R94" s="184"/>
      <c r="S94" s="184"/>
      <c r="T94" s="184"/>
      <c r="U94" s="184"/>
      <c r="V94" s="184"/>
      <c r="W94" s="184"/>
      <c r="X94" s="184"/>
      <c r="Y94" s="184"/>
      <c r="Z94" s="184"/>
      <c r="AA94" s="184"/>
      <c r="AB94" s="184"/>
      <c r="AC94" s="184"/>
      <c r="AD94" s="184"/>
      <c r="AE94" s="184"/>
      <c r="AF94" s="184"/>
      <c r="AG94" s="184"/>
      <c r="AH94" s="184"/>
      <c r="AI94" s="184"/>
      <c r="AJ94" s="184"/>
      <c r="AK94" s="184"/>
      <c r="AL94" s="72"/>
      <c r="AM94" s="73"/>
    </row>
    <row r="95" spans="1:39" s="74" customFormat="1" ht="11.25" customHeight="1">
      <c r="A95" s="185" t="s">
        <v>110</v>
      </c>
      <c r="B95" s="184"/>
      <c r="C95" s="184"/>
      <c r="D95" s="184"/>
      <c r="E95" s="184"/>
      <c r="F95" s="184"/>
      <c r="G95" s="184"/>
      <c r="H95" s="184"/>
      <c r="I95" s="184"/>
      <c r="J95" s="184"/>
      <c r="K95" s="184"/>
      <c r="L95" s="184"/>
      <c r="M95" s="184"/>
      <c r="N95" s="184"/>
      <c r="O95" s="184"/>
      <c r="P95" s="184"/>
      <c r="Q95" s="184"/>
      <c r="R95" s="184"/>
      <c r="S95" s="184"/>
      <c r="T95" s="184"/>
      <c r="U95" s="184"/>
      <c r="V95" s="184"/>
      <c r="W95" s="184"/>
      <c r="X95" s="184"/>
      <c r="Y95" s="184"/>
      <c r="Z95" s="184"/>
      <c r="AA95" s="184"/>
      <c r="AB95" s="184"/>
      <c r="AC95" s="184"/>
      <c r="AD95" s="184"/>
      <c r="AE95" s="184"/>
      <c r="AF95" s="184"/>
      <c r="AG95" s="184"/>
      <c r="AH95" s="184"/>
      <c r="AI95" s="184"/>
      <c r="AJ95" s="184"/>
      <c r="AK95" s="184"/>
      <c r="AL95" s="72"/>
      <c r="AM95" s="73"/>
    </row>
    <row r="96" spans="1:39" s="74" customFormat="1" ht="3" customHeight="1">
      <c r="A96" s="185"/>
      <c r="B96" s="184"/>
      <c r="C96" s="184"/>
      <c r="D96" s="184"/>
      <c r="E96" s="184"/>
      <c r="F96" s="184"/>
      <c r="G96" s="184"/>
      <c r="H96" s="184"/>
      <c r="I96" s="184"/>
      <c r="J96" s="184"/>
      <c r="K96" s="184"/>
      <c r="L96" s="184"/>
      <c r="M96" s="184"/>
      <c r="N96" s="184"/>
      <c r="O96" s="184"/>
      <c r="P96" s="184"/>
      <c r="Q96" s="184"/>
      <c r="R96" s="184"/>
      <c r="S96" s="184"/>
      <c r="T96" s="184"/>
      <c r="U96" s="184"/>
      <c r="V96" s="184"/>
      <c r="W96" s="184"/>
      <c r="X96" s="184"/>
      <c r="Y96" s="184"/>
      <c r="Z96" s="184"/>
      <c r="AA96" s="184"/>
      <c r="AB96" s="184"/>
      <c r="AC96" s="184"/>
      <c r="AD96" s="184"/>
      <c r="AE96" s="184"/>
      <c r="AF96" s="184"/>
      <c r="AG96" s="184"/>
      <c r="AH96" s="184"/>
      <c r="AI96" s="184"/>
      <c r="AJ96" s="184"/>
      <c r="AK96" s="184"/>
      <c r="AL96" s="72"/>
      <c r="AM96" s="73"/>
    </row>
    <row r="97" spans="1:39" s="74" customFormat="1" ht="11.25" customHeight="1">
      <c r="A97" s="417" t="s">
        <v>104</v>
      </c>
      <c r="B97" s="418"/>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72"/>
      <c r="AM97" s="73"/>
    </row>
    <row r="98" spans="1:39" s="74" customFormat="1" ht="11.25" customHeight="1">
      <c r="A98" s="185" t="s">
        <v>111</v>
      </c>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72"/>
      <c r="AL98" s="72"/>
      <c r="AM98" s="73"/>
    </row>
    <row r="99" spans="1:39" s="74" customFormat="1" ht="11.25" customHeight="1">
      <c r="A99" s="185" t="s">
        <v>112</v>
      </c>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72"/>
      <c r="AL99" s="72"/>
      <c r="AM99" s="73"/>
    </row>
    <row r="100" spans="1:39" s="74" customFormat="1" ht="3" customHeight="1">
      <c r="A100" s="185"/>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72"/>
      <c r="AL100" s="72"/>
      <c r="AM100" s="73"/>
    </row>
    <row r="101" spans="1:39" s="74" customFormat="1" ht="11.25" customHeight="1">
      <c r="A101" s="185" t="s">
        <v>118</v>
      </c>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72"/>
      <c r="AL101" s="72"/>
      <c r="AM101" s="73"/>
    </row>
    <row r="102" spans="1:39">
      <c r="A102" s="82" t="s">
        <v>119</v>
      </c>
      <c r="B102" s="83"/>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84"/>
    </row>
    <row r="103" spans="1:39">
      <c r="A103" s="85" t="s">
        <v>120</v>
      </c>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7"/>
    </row>
    <row r="108" spans="1:39" s="158" customFormat="1" ht="6">
      <c r="B108" s="158" t="s">
        <v>129</v>
      </c>
      <c r="C108" s="158" t="s">
        <v>130</v>
      </c>
      <c r="D108" s="158" t="s">
        <v>139</v>
      </c>
      <c r="E108" s="158" t="s">
        <v>140</v>
      </c>
    </row>
    <row r="109" spans="1:39" s="158" customFormat="1" ht="6">
      <c r="A109" s="158" t="s">
        <v>141</v>
      </c>
      <c r="B109" s="159">
        <v>537</v>
      </c>
      <c r="C109" s="159">
        <v>268</v>
      </c>
      <c r="D109" s="159">
        <v>537</v>
      </c>
      <c r="E109" s="159">
        <v>268</v>
      </c>
      <c r="F109" s="158" t="s">
        <v>142</v>
      </c>
      <c r="G109" s="159"/>
    </row>
    <row r="110" spans="1:39" s="158" customFormat="1" ht="6">
      <c r="A110" s="158" t="s">
        <v>143</v>
      </c>
      <c r="B110" s="159">
        <v>684</v>
      </c>
      <c r="C110" s="159">
        <v>342</v>
      </c>
      <c r="D110" s="159">
        <v>684</v>
      </c>
      <c r="E110" s="159">
        <v>342</v>
      </c>
      <c r="F110" s="158" t="s">
        <v>142</v>
      </c>
      <c r="G110" s="159"/>
    </row>
    <row r="111" spans="1:39" s="158" customFormat="1" ht="6">
      <c r="A111" s="158" t="s">
        <v>144</v>
      </c>
      <c r="B111" s="159">
        <v>889</v>
      </c>
      <c r="C111" s="159">
        <v>445</v>
      </c>
      <c r="D111" s="159">
        <v>889</v>
      </c>
      <c r="E111" s="159">
        <v>445</v>
      </c>
      <c r="F111" s="158" t="s">
        <v>142</v>
      </c>
      <c r="G111" s="159"/>
    </row>
    <row r="112" spans="1:39" s="158" customFormat="1" ht="6">
      <c r="A112" s="158" t="s">
        <v>145</v>
      </c>
      <c r="B112" s="159">
        <v>231</v>
      </c>
      <c r="C112" s="159">
        <v>115</v>
      </c>
      <c r="D112" s="159">
        <v>231</v>
      </c>
      <c r="E112" s="159">
        <v>115</v>
      </c>
      <c r="F112" s="158" t="s">
        <v>142</v>
      </c>
      <c r="G112" s="159"/>
    </row>
    <row r="113" spans="1:7" s="158" customFormat="1" ht="6">
      <c r="A113" s="158" t="s">
        <v>18</v>
      </c>
      <c r="B113" s="159">
        <v>226</v>
      </c>
      <c r="C113" s="159">
        <v>113</v>
      </c>
      <c r="D113" s="159">
        <v>226</v>
      </c>
      <c r="E113" s="159">
        <v>113</v>
      </c>
      <c r="F113" s="158" t="s">
        <v>142</v>
      </c>
      <c r="G113" s="159"/>
    </row>
    <row r="114" spans="1:7" s="158" customFormat="1" ht="6">
      <c r="A114" s="158" t="s">
        <v>146</v>
      </c>
      <c r="B114" s="159">
        <v>564</v>
      </c>
      <c r="C114" s="159">
        <v>113</v>
      </c>
      <c r="D114" s="159">
        <v>564</v>
      </c>
      <c r="E114" s="159">
        <v>282</v>
      </c>
      <c r="F114" s="158" t="s">
        <v>142</v>
      </c>
      <c r="G114" s="159"/>
    </row>
    <row r="115" spans="1:7" s="158" customFormat="1" ht="6">
      <c r="A115" s="158" t="s">
        <v>147</v>
      </c>
      <c r="B115" s="159">
        <v>710</v>
      </c>
      <c r="C115" s="159">
        <v>355</v>
      </c>
      <c r="D115" s="159">
        <v>710</v>
      </c>
      <c r="E115" s="159">
        <v>355</v>
      </c>
      <c r="F115" s="158" t="s">
        <v>142</v>
      </c>
      <c r="G115" s="159"/>
    </row>
    <row r="116" spans="1:7" s="158" customFormat="1" ht="6">
      <c r="A116" s="158" t="s">
        <v>148</v>
      </c>
      <c r="B116" s="159">
        <v>1133</v>
      </c>
      <c r="C116" s="159">
        <v>567</v>
      </c>
      <c r="D116" s="159">
        <v>1133</v>
      </c>
      <c r="E116" s="159">
        <v>567</v>
      </c>
      <c r="F116" s="158" t="s">
        <v>142</v>
      </c>
      <c r="G116" s="159"/>
    </row>
    <row r="117" spans="1:7" s="158" customFormat="1" ht="6">
      <c r="A117" s="158" t="s">
        <v>49</v>
      </c>
      <c r="B117" s="168">
        <f t="shared" ref="B117:C118" si="0">D117*$AG$5</f>
        <v>0</v>
      </c>
      <c r="C117" s="168">
        <f t="shared" si="0"/>
        <v>0</v>
      </c>
      <c r="D117" s="159">
        <v>27</v>
      </c>
      <c r="E117" s="159">
        <v>13</v>
      </c>
      <c r="F117" s="158" t="s">
        <v>149</v>
      </c>
      <c r="G117" s="159"/>
    </row>
    <row r="118" spans="1:7" s="158" customFormat="1" ht="6">
      <c r="A118" s="158" t="s">
        <v>150</v>
      </c>
      <c r="B118" s="168">
        <f t="shared" si="0"/>
        <v>0</v>
      </c>
      <c r="C118" s="168">
        <f t="shared" si="0"/>
        <v>0</v>
      </c>
      <c r="D118" s="159">
        <v>27</v>
      </c>
      <c r="E118" s="159">
        <v>13</v>
      </c>
      <c r="F118" s="158" t="s">
        <v>149</v>
      </c>
      <c r="G118" s="159"/>
    </row>
    <row r="119" spans="1:7" s="158" customFormat="1" ht="6">
      <c r="A119" s="158" t="s">
        <v>19</v>
      </c>
      <c r="B119" s="159">
        <v>320</v>
      </c>
      <c r="C119" s="159">
        <v>160</v>
      </c>
      <c r="D119" s="159">
        <v>320</v>
      </c>
      <c r="E119" s="159">
        <v>160</v>
      </c>
      <c r="F119" s="158" t="s">
        <v>142</v>
      </c>
      <c r="G119" s="159"/>
    </row>
    <row r="120" spans="1:7" s="158" customFormat="1" ht="6">
      <c r="A120" s="158" t="s">
        <v>20</v>
      </c>
      <c r="B120" s="159">
        <v>339</v>
      </c>
      <c r="C120" s="159">
        <v>169</v>
      </c>
      <c r="D120" s="159">
        <v>339</v>
      </c>
      <c r="E120" s="159">
        <v>169</v>
      </c>
      <c r="F120" s="158" t="s">
        <v>142</v>
      </c>
      <c r="G120" s="159"/>
    </row>
    <row r="121" spans="1:7" s="158" customFormat="1" ht="6">
      <c r="A121" s="158" t="s">
        <v>21</v>
      </c>
      <c r="B121" s="159">
        <v>311</v>
      </c>
      <c r="C121" s="159">
        <v>156</v>
      </c>
      <c r="D121" s="159">
        <v>311</v>
      </c>
      <c r="E121" s="159">
        <v>156</v>
      </c>
      <c r="F121" s="158" t="s">
        <v>142</v>
      </c>
      <c r="G121" s="159"/>
    </row>
    <row r="122" spans="1:7" s="158" customFormat="1" ht="6">
      <c r="A122" s="158" t="s">
        <v>22</v>
      </c>
      <c r="B122" s="159">
        <v>137</v>
      </c>
      <c r="C122" s="159">
        <v>68</v>
      </c>
      <c r="D122" s="159">
        <v>137</v>
      </c>
      <c r="E122" s="159">
        <v>68</v>
      </c>
      <c r="F122" s="158" t="s">
        <v>142</v>
      </c>
      <c r="G122" s="159"/>
    </row>
    <row r="123" spans="1:7" s="158" customFormat="1" ht="6">
      <c r="A123" s="158" t="s">
        <v>23</v>
      </c>
      <c r="B123" s="159">
        <v>508</v>
      </c>
      <c r="C123" s="159">
        <v>254</v>
      </c>
      <c r="D123" s="159">
        <v>508</v>
      </c>
      <c r="E123" s="159">
        <v>254</v>
      </c>
      <c r="F123" s="158" t="s">
        <v>142</v>
      </c>
      <c r="G123" s="159"/>
    </row>
    <row r="124" spans="1:7" s="158" customFormat="1" ht="6">
      <c r="A124" s="158" t="s">
        <v>24</v>
      </c>
      <c r="B124" s="159">
        <v>204</v>
      </c>
      <c r="C124" s="159">
        <v>102</v>
      </c>
      <c r="D124" s="159">
        <v>204</v>
      </c>
      <c r="E124" s="159">
        <v>102</v>
      </c>
      <c r="F124" s="158" t="s">
        <v>142</v>
      </c>
      <c r="G124" s="159"/>
    </row>
    <row r="125" spans="1:7" s="158" customFormat="1" ht="6">
      <c r="A125" s="158" t="s">
        <v>25</v>
      </c>
      <c r="B125" s="159">
        <v>148</v>
      </c>
      <c r="C125" s="159">
        <v>74</v>
      </c>
      <c r="D125" s="159">
        <v>148</v>
      </c>
      <c r="E125" s="159">
        <v>74</v>
      </c>
      <c r="F125" s="158" t="s">
        <v>142</v>
      </c>
      <c r="G125" s="159"/>
    </row>
    <row r="126" spans="1:7" s="158" customFormat="1" ht="6">
      <c r="A126" s="158" t="s">
        <v>26</v>
      </c>
      <c r="B126" s="159"/>
      <c r="C126" s="159">
        <v>282</v>
      </c>
      <c r="D126" s="159"/>
      <c r="E126" s="159">
        <v>282</v>
      </c>
      <c r="F126" s="158" t="s">
        <v>142</v>
      </c>
      <c r="G126" s="159"/>
    </row>
    <row r="127" spans="1:7" s="158" customFormat="1" ht="6">
      <c r="A127" s="158" t="s">
        <v>151</v>
      </c>
      <c r="B127" s="159">
        <v>33</v>
      </c>
      <c r="C127" s="159">
        <v>16</v>
      </c>
      <c r="D127" s="159">
        <v>33</v>
      </c>
      <c r="E127" s="159">
        <v>16</v>
      </c>
      <c r="F127" s="158" t="s">
        <v>142</v>
      </c>
      <c r="G127" s="159"/>
    </row>
    <row r="128" spans="1:7" s="158" customFormat="1" ht="6">
      <c r="A128" s="158" t="s">
        <v>27</v>
      </c>
      <c r="B128" s="159">
        <v>475</v>
      </c>
      <c r="C128" s="159">
        <v>237</v>
      </c>
      <c r="D128" s="159">
        <v>475</v>
      </c>
      <c r="E128" s="159">
        <v>237</v>
      </c>
      <c r="F128" s="158" t="s">
        <v>142</v>
      </c>
      <c r="G128" s="159"/>
    </row>
    <row r="129" spans="1:7" s="158" customFormat="1" ht="6">
      <c r="A129" s="158" t="s">
        <v>28</v>
      </c>
      <c r="B129" s="159">
        <v>638</v>
      </c>
      <c r="C129" s="159">
        <v>319</v>
      </c>
      <c r="D129" s="159">
        <v>638</v>
      </c>
      <c r="E129" s="159">
        <v>319</v>
      </c>
      <c r="F129" s="158" t="s">
        <v>142</v>
      </c>
      <c r="G129" s="159"/>
    </row>
    <row r="130" spans="1:7" s="158" customFormat="1" ht="6">
      <c r="A130" s="158" t="s">
        <v>29</v>
      </c>
      <c r="B130" s="159">
        <f>D130*$AG$5</f>
        <v>0</v>
      </c>
      <c r="C130" s="159">
        <f>E130*$AG$5</f>
        <v>0</v>
      </c>
      <c r="D130" s="159">
        <v>38</v>
      </c>
      <c r="E130" s="159">
        <v>19</v>
      </c>
      <c r="F130" s="158" t="s">
        <v>149</v>
      </c>
      <c r="G130" s="159"/>
    </row>
    <row r="131" spans="1:7" s="158" customFormat="1" ht="6">
      <c r="A131" s="158" t="s">
        <v>30</v>
      </c>
      <c r="B131" s="159">
        <f>D131*$AG$5</f>
        <v>0</v>
      </c>
      <c r="C131" s="159">
        <f t="shared" ref="C131:C143" si="1">E131*$AG$5</f>
        <v>0</v>
      </c>
      <c r="D131" s="159">
        <v>40</v>
      </c>
      <c r="E131" s="159">
        <v>20</v>
      </c>
      <c r="F131" s="158" t="s">
        <v>149</v>
      </c>
      <c r="G131" s="159"/>
    </row>
    <row r="132" spans="1:7" s="158" customFormat="1" ht="6">
      <c r="A132" s="158" t="s">
        <v>31</v>
      </c>
      <c r="B132" s="159">
        <f t="shared" ref="B132:B143" si="2">D132*$AG$5</f>
        <v>0</v>
      </c>
      <c r="C132" s="159">
        <f t="shared" si="1"/>
        <v>0</v>
      </c>
      <c r="D132" s="159">
        <v>38</v>
      </c>
      <c r="E132" s="159">
        <v>19</v>
      </c>
      <c r="F132" s="158" t="s">
        <v>149</v>
      </c>
      <c r="G132" s="159"/>
    </row>
    <row r="133" spans="1:7" s="158" customFormat="1" ht="6">
      <c r="A133" s="158" t="s">
        <v>32</v>
      </c>
      <c r="B133" s="159">
        <f t="shared" si="2"/>
        <v>0</v>
      </c>
      <c r="C133" s="159">
        <f t="shared" si="1"/>
        <v>0</v>
      </c>
      <c r="D133" s="159">
        <v>48</v>
      </c>
      <c r="E133" s="159">
        <v>24</v>
      </c>
      <c r="F133" s="158" t="s">
        <v>149</v>
      </c>
      <c r="G133" s="159"/>
    </row>
    <row r="134" spans="1:7" s="158" customFormat="1" ht="6">
      <c r="A134" s="158" t="s">
        <v>33</v>
      </c>
      <c r="B134" s="159">
        <f t="shared" si="2"/>
        <v>0</v>
      </c>
      <c r="C134" s="159">
        <f t="shared" si="1"/>
        <v>0</v>
      </c>
      <c r="D134" s="159">
        <v>43</v>
      </c>
      <c r="E134" s="159">
        <v>21</v>
      </c>
      <c r="F134" s="158" t="s">
        <v>149</v>
      </c>
      <c r="G134" s="159"/>
    </row>
    <row r="135" spans="1:7" s="158" customFormat="1" ht="6">
      <c r="A135" s="158" t="s">
        <v>34</v>
      </c>
      <c r="B135" s="159">
        <f t="shared" si="2"/>
        <v>0</v>
      </c>
      <c r="C135" s="159">
        <f t="shared" si="1"/>
        <v>0</v>
      </c>
      <c r="D135" s="159">
        <v>36</v>
      </c>
      <c r="E135" s="159">
        <v>18</v>
      </c>
      <c r="F135" s="158" t="s">
        <v>149</v>
      </c>
      <c r="G135" s="159"/>
    </row>
    <row r="136" spans="1:7" s="158" customFormat="1" ht="6">
      <c r="A136" s="158" t="s">
        <v>152</v>
      </c>
      <c r="B136" s="159">
        <f t="shared" si="2"/>
        <v>0</v>
      </c>
      <c r="C136" s="159">
        <f t="shared" si="1"/>
        <v>0</v>
      </c>
      <c r="D136" s="159">
        <v>37</v>
      </c>
      <c r="E136" s="159">
        <v>19</v>
      </c>
      <c r="F136" s="158" t="s">
        <v>149</v>
      </c>
      <c r="G136" s="159"/>
    </row>
    <row r="137" spans="1:7" s="158" customFormat="1" ht="6">
      <c r="A137" s="158" t="s">
        <v>153</v>
      </c>
      <c r="B137" s="159">
        <f t="shared" si="2"/>
        <v>0</v>
      </c>
      <c r="C137" s="159">
        <f t="shared" si="1"/>
        <v>0</v>
      </c>
      <c r="D137" s="159">
        <v>35</v>
      </c>
      <c r="E137" s="159">
        <v>18</v>
      </c>
      <c r="F137" s="158" t="s">
        <v>149</v>
      </c>
      <c r="G137" s="159"/>
    </row>
    <row r="138" spans="1:7" s="158" customFormat="1" ht="6">
      <c r="A138" s="158" t="s">
        <v>154</v>
      </c>
      <c r="B138" s="159">
        <f t="shared" si="2"/>
        <v>0</v>
      </c>
      <c r="C138" s="159">
        <f t="shared" si="1"/>
        <v>0</v>
      </c>
      <c r="D138" s="159">
        <v>37</v>
      </c>
      <c r="E138" s="159">
        <v>19</v>
      </c>
      <c r="F138" s="158" t="s">
        <v>149</v>
      </c>
      <c r="G138" s="159"/>
    </row>
    <row r="139" spans="1:7" s="158" customFormat="1" ht="6">
      <c r="A139" s="158" t="s">
        <v>155</v>
      </c>
      <c r="B139" s="159">
        <f t="shared" si="2"/>
        <v>0</v>
      </c>
      <c r="C139" s="159">
        <f t="shared" si="1"/>
        <v>0</v>
      </c>
      <c r="D139" s="159">
        <v>35</v>
      </c>
      <c r="E139" s="159">
        <v>18</v>
      </c>
      <c r="F139" s="158" t="s">
        <v>149</v>
      </c>
      <c r="G139" s="159"/>
    </row>
    <row r="140" spans="1:7" s="158" customFormat="1" ht="6">
      <c r="A140" s="158" t="s">
        <v>156</v>
      </c>
      <c r="B140" s="159">
        <f t="shared" si="2"/>
        <v>0</v>
      </c>
      <c r="C140" s="159">
        <f t="shared" si="1"/>
        <v>0</v>
      </c>
      <c r="D140" s="159">
        <v>37</v>
      </c>
      <c r="E140" s="159">
        <v>19</v>
      </c>
      <c r="F140" s="158" t="s">
        <v>149</v>
      </c>
      <c r="G140" s="159"/>
    </row>
    <row r="141" spans="1:7" s="158" customFormat="1" ht="6">
      <c r="A141" s="158" t="s">
        <v>157</v>
      </c>
      <c r="B141" s="159">
        <f t="shared" si="2"/>
        <v>0</v>
      </c>
      <c r="C141" s="159">
        <f t="shared" si="1"/>
        <v>0</v>
      </c>
      <c r="D141" s="159">
        <v>35</v>
      </c>
      <c r="E141" s="159">
        <v>18</v>
      </c>
      <c r="F141" s="158" t="s">
        <v>149</v>
      </c>
      <c r="G141" s="159"/>
    </row>
    <row r="142" spans="1:7" s="158" customFormat="1" ht="6">
      <c r="A142" s="158" t="s">
        <v>158</v>
      </c>
      <c r="B142" s="159">
        <f t="shared" si="2"/>
        <v>0</v>
      </c>
      <c r="C142" s="159">
        <f t="shared" si="1"/>
        <v>0</v>
      </c>
      <c r="D142" s="159">
        <v>37</v>
      </c>
      <c r="E142" s="159">
        <v>19</v>
      </c>
      <c r="F142" s="158" t="s">
        <v>149</v>
      </c>
      <c r="G142" s="159"/>
    </row>
    <row r="143" spans="1:7" s="158" customFormat="1" ht="6">
      <c r="A143" s="158" t="s">
        <v>159</v>
      </c>
      <c r="B143" s="159">
        <f t="shared" si="2"/>
        <v>0</v>
      </c>
      <c r="C143" s="159">
        <f t="shared" si="1"/>
        <v>0</v>
      </c>
      <c r="D143" s="159">
        <v>35</v>
      </c>
      <c r="E143" s="159">
        <v>18</v>
      </c>
      <c r="F143" s="158" t="s">
        <v>149</v>
      </c>
      <c r="G143" s="159"/>
    </row>
    <row r="144" spans="1:7" s="158" customFormat="1" ht="6"/>
    <row r="145" spans="1:7" s="158" customFormat="1" ht="6">
      <c r="A145" s="158" t="s">
        <v>131</v>
      </c>
      <c r="B145" s="158" t="s">
        <v>160</v>
      </c>
    </row>
    <row r="146" spans="1:7" s="158" customFormat="1" ht="6">
      <c r="A146" s="158" t="s">
        <v>132</v>
      </c>
      <c r="B146" s="158">
        <v>0</v>
      </c>
      <c r="C146" s="158" t="b">
        <v>0</v>
      </c>
      <c r="D146" s="158" t="b">
        <v>0</v>
      </c>
      <c r="E146" s="158" t="b">
        <v>0</v>
      </c>
      <c r="F146" s="158">
        <v>0</v>
      </c>
      <c r="G146" s="158">
        <v>0</v>
      </c>
    </row>
    <row r="147" spans="1:7" s="158" customFormat="1" ht="6">
      <c r="A147" s="158" t="s">
        <v>133</v>
      </c>
    </row>
    <row r="148" spans="1:7" s="158" customFormat="1" ht="6">
      <c r="A148" s="158" t="s">
        <v>134</v>
      </c>
    </row>
    <row r="149" spans="1:7" s="158" customFormat="1" ht="6">
      <c r="A149" s="158" t="s">
        <v>135</v>
      </c>
    </row>
    <row r="150" spans="1:7" s="158" customFormat="1" ht="6">
      <c r="A150" s="158" t="s">
        <v>136</v>
      </c>
    </row>
    <row r="151" spans="1:7" s="158" customFormat="1" ht="6">
      <c r="A151" s="158" t="s">
        <v>137</v>
      </c>
    </row>
    <row r="152" spans="1:7" s="158" customFormat="1" ht="6">
      <c r="A152" s="158" t="s">
        <v>138</v>
      </c>
    </row>
  </sheetData>
  <sheetProtection formatCells="0" formatColumns="0" formatRows="0" insertColumns="0" insertRows="0" autoFilter="0"/>
  <mergeCells count="170">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 ref="A72:E72"/>
    <mergeCell ref="F72:J72"/>
    <mergeCell ref="K72:AM72"/>
    <mergeCell ref="A73:E73"/>
    <mergeCell ref="F73:J73"/>
    <mergeCell ref="K73:AM73"/>
    <mergeCell ref="A70:E70"/>
    <mergeCell ref="F70:J70"/>
    <mergeCell ref="K70:AM70"/>
    <mergeCell ref="A71:E71"/>
    <mergeCell ref="F71:J71"/>
    <mergeCell ref="K71:AM71"/>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B64:AC64"/>
    <mergeCell ref="A56:E56"/>
    <mergeCell ref="F56:J56"/>
    <mergeCell ref="K56:AM56"/>
    <mergeCell ref="W58:Z58"/>
    <mergeCell ref="AA58:AC58"/>
    <mergeCell ref="AD58:AE58"/>
    <mergeCell ref="AF58:AH58"/>
    <mergeCell ref="AI58:AK58"/>
    <mergeCell ref="AL58:AM58"/>
    <mergeCell ref="A54:E54"/>
    <mergeCell ref="F54:J54"/>
    <mergeCell ref="K54:AM54"/>
    <mergeCell ref="A55:E55"/>
    <mergeCell ref="F55:J55"/>
    <mergeCell ref="K55:AM55"/>
    <mergeCell ref="A52:E52"/>
    <mergeCell ref="F52:J52"/>
    <mergeCell ref="K52:AM52"/>
    <mergeCell ref="A53:E53"/>
    <mergeCell ref="F53:J53"/>
    <mergeCell ref="K53:AM53"/>
    <mergeCell ref="A48:E48"/>
    <mergeCell ref="F48:J48"/>
    <mergeCell ref="K48:AM48"/>
    <mergeCell ref="A49:E49"/>
    <mergeCell ref="F49:J49"/>
    <mergeCell ref="K49:AM49"/>
    <mergeCell ref="A46:E46"/>
    <mergeCell ref="F46:J46"/>
    <mergeCell ref="K46:AM46"/>
    <mergeCell ref="A47:E47"/>
    <mergeCell ref="F47:J47"/>
    <mergeCell ref="K47:AM47"/>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Y13:AA13"/>
    <mergeCell ref="AB13:AC13"/>
    <mergeCell ref="A28:E28"/>
    <mergeCell ref="F28:J28"/>
    <mergeCell ref="K28:AM28"/>
    <mergeCell ref="A29:E29"/>
    <mergeCell ref="F29:J29"/>
    <mergeCell ref="K29:AM29"/>
    <mergeCell ref="AD13:AH13"/>
    <mergeCell ref="AI13:AK13"/>
    <mergeCell ref="AL13:AM13"/>
    <mergeCell ref="H14:J14"/>
    <mergeCell ref="K14:AE14"/>
    <mergeCell ref="C15:AM22"/>
    <mergeCell ref="AB25:AC25"/>
    <mergeCell ref="A10:H11"/>
    <mergeCell ref="K13:N13"/>
    <mergeCell ref="O13:Q13"/>
    <mergeCell ref="R13:S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T13:X13"/>
  </mergeCells>
  <phoneticPr fontId="2"/>
  <dataValidations count="4">
    <dataValidation imeMode="halfAlpha" allowBlank="1" showInputMessage="1" showErrorMessage="1" sqref="S58:V58 AD57:AH57 S57:X57 J57:N58 AM57" xr:uid="{5F263A90-29BC-4EFA-BE1C-F9A24EF007DA}"/>
    <dataValidation type="list" allowBlank="1" showInputMessage="1" showErrorMessage="1" sqref="H14:J14" xr:uid="{017F7A74-4D83-4AB5-8E78-4615F8F6095D}">
      <formula1>$A$145:$A$150</formula1>
    </dataValidation>
    <dataValidation type="list" allowBlank="1" showInputMessage="1" showErrorMessage="1" sqref="H59:J59" xr:uid="{24D91C41-A748-4C9C-BAA0-32C2DCB46E46}">
      <formula1>$A$151:$A$152</formula1>
    </dataValidation>
    <dataValidation type="list" allowBlank="1" showInputMessage="1" showErrorMessage="1" sqref="L5:AB5" xr:uid="{18CC22EA-8FE7-4FD3-A244-3CC39E5B4513}">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2FD9E-C29F-4059-934B-B356144B732D}">
  <sheetPr>
    <tabColor theme="9"/>
  </sheetPr>
  <dimension ref="A1:AT152"/>
  <sheetViews>
    <sheetView showGridLines="0" view="pageBreakPreview" zoomScale="120" zoomScaleNormal="120" zoomScaleSheetLayoutView="120" workbookViewId="0">
      <selection activeCell="I2" sqref="I2"/>
    </sheetView>
  </sheetViews>
  <sheetFormatPr defaultColWidth="2.25" defaultRowHeight="13.5"/>
  <cols>
    <col min="1" max="1" width="2.25" style="29" customWidth="1"/>
    <col min="2" max="5" width="2.375" style="29" customWidth="1"/>
    <col min="6" max="7" width="2.375" style="29" bestFit="1" customWidth="1"/>
    <col min="8" max="40" width="2.25" style="29"/>
    <col min="41" max="47" width="2.25" style="29" customWidth="1"/>
    <col min="48" max="16384" width="2.25" style="29"/>
  </cols>
  <sheetData>
    <row r="1" spans="1:46">
      <c r="A1" s="165" t="s">
        <v>205</v>
      </c>
    </row>
    <row r="3" spans="1:46" s="34" customFormat="1" ht="12" customHeight="1">
      <c r="A3" s="341" t="s">
        <v>168</v>
      </c>
      <c r="B3" s="30" t="s">
        <v>0</v>
      </c>
      <c r="C3" s="31"/>
      <c r="D3" s="31"/>
      <c r="E3" s="32"/>
      <c r="F3" s="32"/>
      <c r="G3" s="32"/>
      <c r="H3" s="32"/>
      <c r="I3" s="32"/>
      <c r="J3" s="32"/>
      <c r="K3" s="33"/>
      <c r="L3" s="344"/>
      <c r="M3" s="345"/>
      <c r="N3" s="345"/>
      <c r="O3" s="345"/>
      <c r="P3" s="345"/>
      <c r="Q3" s="345"/>
      <c r="R3" s="345"/>
      <c r="S3" s="345"/>
      <c r="T3" s="345"/>
      <c r="U3" s="345"/>
      <c r="V3" s="345"/>
      <c r="W3" s="345"/>
      <c r="X3" s="345"/>
      <c r="Y3" s="345"/>
      <c r="Z3" s="345"/>
      <c r="AA3" s="345"/>
      <c r="AB3" s="345"/>
      <c r="AC3" s="345"/>
      <c r="AD3" s="345"/>
      <c r="AE3" s="345"/>
      <c r="AF3" s="346"/>
      <c r="AG3" s="324" t="s">
        <v>69</v>
      </c>
      <c r="AH3" s="325"/>
      <c r="AI3" s="325"/>
      <c r="AJ3" s="325"/>
      <c r="AK3" s="325"/>
      <c r="AL3" s="325"/>
      <c r="AM3" s="326"/>
    </row>
    <row r="4" spans="1:46" s="34" customFormat="1" ht="20.25" customHeight="1">
      <c r="A4" s="342"/>
      <c r="B4" s="35" t="s">
        <v>169</v>
      </c>
      <c r="C4" s="36"/>
      <c r="D4" s="36"/>
      <c r="E4" s="37"/>
      <c r="F4" s="37"/>
      <c r="G4" s="37"/>
      <c r="H4" s="37"/>
      <c r="I4" s="37"/>
      <c r="J4" s="37"/>
      <c r="K4" s="38"/>
      <c r="L4" s="338"/>
      <c r="M4" s="339"/>
      <c r="N4" s="339"/>
      <c r="O4" s="339"/>
      <c r="P4" s="339"/>
      <c r="Q4" s="339"/>
      <c r="R4" s="339"/>
      <c r="S4" s="339"/>
      <c r="T4" s="339"/>
      <c r="U4" s="339"/>
      <c r="V4" s="339"/>
      <c r="W4" s="339"/>
      <c r="X4" s="339"/>
      <c r="Y4" s="339"/>
      <c r="Z4" s="339"/>
      <c r="AA4" s="339"/>
      <c r="AB4" s="339"/>
      <c r="AC4" s="339"/>
      <c r="AD4" s="339"/>
      <c r="AE4" s="339"/>
      <c r="AF4" s="340"/>
      <c r="AG4" s="347"/>
      <c r="AH4" s="348"/>
      <c r="AI4" s="348"/>
      <c r="AJ4" s="348"/>
      <c r="AK4" s="348"/>
      <c r="AL4" s="348"/>
      <c r="AM4" s="349"/>
      <c r="AP4" s="329"/>
      <c r="AQ4" s="329"/>
      <c r="AR4" s="329"/>
      <c r="AS4" s="329"/>
      <c r="AT4" s="329"/>
    </row>
    <row r="5" spans="1:46" s="34" customFormat="1" ht="20.25" customHeight="1">
      <c r="A5" s="342"/>
      <c r="B5" s="167" t="s">
        <v>79</v>
      </c>
      <c r="C5" s="166"/>
      <c r="D5" s="166"/>
      <c r="E5" s="39"/>
      <c r="F5" s="39"/>
      <c r="G5" s="39"/>
      <c r="H5" s="39"/>
      <c r="I5" s="39"/>
      <c r="J5" s="39"/>
      <c r="K5" s="40"/>
      <c r="L5" s="350"/>
      <c r="M5" s="351"/>
      <c r="N5" s="351"/>
      <c r="O5" s="351"/>
      <c r="P5" s="351"/>
      <c r="Q5" s="351"/>
      <c r="R5" s="351"/>
      <c r="S5" s="351"/>
      <c r="T5" s="351"/>
      <c r="U5" s="351"/>
      <c r="V5" s="351"/>
      <c r="W5" s="351"/>
      <c r="X5" s="351"/>
      <c r="Y5" s="351"/>
      <c r="Z5" s="351"/>
      <c r="AA5" s="351"/>
      <c r="AB5" s="352"/>
      <c r="AC5" s="353" t="s">
        <v>70</v>
      </c>
      <c r="AD5" s="354"/>
      <c r="AE5" s="354"/>
      <c r="AF5" s="355"/>
      <c r="AG5" s="356"/>
      <c r="AH5" s="356"/>
      <c r="AI5" s="356"/>
      <c r="AJ5" s="356"/>
      <c r="AK5" s="356"/>
      <c r="AL5" s="357" t="s">
        <v>71</v>
      </c>
      <c r="AM5" s="358"/>
      <c r="AP5" s="329"/>
      <c r="AQ5" s="329"/>
      <c r="AR5" s="329"/>
      <c r="AS5" s="329"/>
      <c r="AT5" s="329"/>
    </row>
    <row r="6" spans="1:46" s="34" customFormat="1" ht="13.5" customHeight="1">
      <c r="A6" s="342"/>
      <c r="B6" s="330" t="s">
        <v>170</v>
      </c>
      <c r="C6" s="331"/>
      <c r="D6" s="331"/>
      <c r="E6" s="331"/>
      <c r="F6" s="331"/>
      <c r="G6" s="331"/>
      <c r="H6" s="331"/>
      <c r="I6" s="331"/>
      <c r="J6" s="331"/>
      <c r="K6" s="332"/>
      <c r="L6" s="41" t="s">
        <v>6</v>
      </c>
      <c r="M6" s="41"/>
      <c r="N6" s="41"/>
      <c r="O6" s="41"/>
      <c r="P6" s="41"/>
      <c r="Q6" s="336"/>
      <c r="R6" s="336"/>
      <c r="S6" s="41" t="s">
        <v>7</v>
      </c>
      <c r="T6" s="336"/>
      <c r="U6" s="336"/>
      <c r="V6" s="336"/>
      <c r="W6" s="41" t="s">
        <v>8</v>
      </c>
      <c r="X6" s="41"/>
      <c r="Y6" s="41"/>
      <c r="Z6" s="41"/>
      <c r="AA6" s="41"/>
      <c r="AB6" s="41"/>
      <c r="AC6" s="42" t="s">
        <v>72</v>
      </c>
      <c r="AD6" s="41"/>
      <c r="AE6" s="41"/>
      <c r="AF6" s="41"/>
      <c r="AG6" s="41"/>
      <c r="AH6" s="41"/>
      <c r="AI6" s="41"/>
      <c r="AJ6" s="41"/>
      <c r="AK6" s="41"/>
      <c r="AL6" s="41"/>
      <c r="AM6" s="43"/>
      <c r="AP6" s="11"/>
      <c r="AQ6" s="21"/>
      <c r="AR6" s="21"/>
      <c r="AS6" s="21"/>
      <c r="AT6" s="337"/>
    </row>
    <row r="7" spans="1:46" s="34" customFormat="1" ht="20.25" customHeight="1">
      <c r="A7" s="342"/>
      <c r="B7" s="333"/>
      <c r="C7" s="334"/>
      <c r="D7" s="334"/>
      <c r="E7" s="334"/>
      <c r="F7" s="334"/>
      <c r="G7" s="334"/>
      <c r="H7" s="334"/>
      <c r="I7" s="334"/>
      <c r="J7" s="334"/>
      <c r="K7" s="335"/>
      <c r="L7" s="33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40"/>
      <c r="AP7" s="21"/>
      <c r="AQ7" s="21"/>
      <c r="AR7" s="21"/>
      <c r="AS7" s="21"/>
      <c r="AT7" s="337"/>
    </row>
    <row r="8" spans="1:46" s="34" customFormat="1" ht="20.25" customHeight="1">
      <c r="A8" s="342"/>
      <c r="B8" s="44" t="s">
        <v>9</v>
      </c>
      <c r="C8" s="195"/>
      <c r="D8" s="195"/>
      <c r="E8" s="45"/>
      <c r="F8" s="45"/>
      <c r="G8" s="45"/>
      <c r="H8" s="45"/>
      <c r="I8" s="45"/>
      <c r="J8" s="45"/>
      <c r="K8" s="45"/>
      <c r="L8" s="44" t="s">
        <v>10</v>
      </c>
      <c r="M8" s="45"/>
      <c r="N8" s="45"/>
      <c r="O8" s="45"/>
      <c r="P8" s="45"/>
      <c r="Q8" s="45"/>
      <c r="R8" s="46"/>
      <c r="S8" s="359"/>
      <c r="T8" s="360"/>
      <c r="U8" s="360"/>
      <c r="V8" s="360"/>
      <c r="W8" s="360"/>
      <c r="X8" s="360"/>
      <c r="Y8" s="361"/>
      <c r="Z8" s="44" t="s">
        <v>64</v>
      </c>
      <c r="AA8" s="45"/>
      <c r="AB8" s="45"/>
      <c r="AC8" s="45"/>
      <c r="AD8" s="45"/>
      <c r="AE8" s="45"/>
      <c r="AF8" s="46"/>
      <c r="AG8" s="359"/>
      <c r="AH8" s="360"/>
      <c r="AI8" s="360"/>
      <c r="AJ8" s="360"/>
      <c r="AK8" s="360"/>
      <c r="AL8" s="360"/>
      <c r="AM8" s="361"/>
    </row>
    <row r="9" spans="1:46" s="34" customFormat="1" ht="20.25" customHeight="1">
      <c r="A9" s="343"/>
      <c r="B9" s="44" t="s">
        <v>42</v>
      </c>
      <c r="C9" s="195"/>
      <c r="D9" s="195"/>
      <c r="E9" s="45"/>
      <c r="F9" s="45"/>
      <c r="G9" s="45"/>
      <c r="H9" s="45"/>
      <c r="I9" s="45"/>
      <c r="J9" s="45"/>
      <c r="K9" s="45"/>
      <c r="L9" s="359"/>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1"/>
    </row>
    <row r="10" spans="1:46" s="34" customFormat="1" ht="18" customHeight="1">
      <c r="A10" s="318" t="s">
        <v>113</v>
      </c>
      <c r="B10" s="319"/>
      <c r="C10" s="319"/>
      <c r="D10" s="319"/>
      <c r="E10" s="319"/>
      <c r="F10" s="319"/>
      <c r="G10" s="319"/>
      <c r="H10" s="320"/>
      <c r="I10" s="47"/>
      <c r="J10" s="16" t="s">
        <v>99</v>
      </c>
      <c r="K10" s="41"/>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row>
    <row r="11" spans="1:46" s="34" customFormat="1" ht="18" customHeight="1">
      <c r="A11" s="321"/>
      <c r="B11" s="322"/>
      <c r="C11" s="322"/>
      <c r="D11" s="322"/>
      <c r="E11" s="322"/>
      <c r="F11" s="322"/>
      <c r="G11" s="322"/>
      <c r="H11" s="323"/>
      <c r="I11" s="50"/>
      <c r="J11" s="51" t="s">
        <v>121</v>
      </c>
      <c r="K11" s="37"/>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52"/>
    </row>
    <row r="12" spans="1:46" s="34" customFormat="1" ht="5.25" customHeight="1">
      <c r="A12" s="15"/>
      <c r="B12" s="15"/>
      <c r="C12" s="15"/>
      <c r="D12" s="15"/>
      <c r="E12" s="15"/>
      <c r="F12" s="15"/>
      <c r="G12" s="15"/>
      <c r="H12" s="15"/>
      <c r="I12" s="16"/>
      <c r="J12" s="9"/>
      <c r="K12" s="41"/>
      <c r="L12" s="48"/>
      <c r="M12" s="48"/>
      <c r="N12" s="48"/>
      <c r="O12" s="48"/>
      <c r="P12" s="48"/>
      <c r="Q12" s="48"/>
      <c r="R12" s="48"/>
      <c r="S12" s="48"/>
      <c r="T12" s="195"/>
      <c r="U12" s="195"/>
      <c r="V12" s="195"/>
      <c r="W12" s="195"/>
      <c r="X12" s="195"/>
      <c r="Y12" s="195"/>
      <c r="Z12" s="195"/>
      <c r="AA12" s="195"/>
      <c r="AB12" s="195"/>
      <c r="AC12" s="195"/>
      <c r="AD12" s="195"/>
      <c r="AE12" s="195"/>
      <c r="AF12" s="195"/>
      <c r="AG12" s="195"/>
      <c r="AH12" s="195"/>
      <c r="AI12" s="195"/>
      <c r="AJ12" s="195"/>
      <c r="AK12" s="195"/>
      <c r="AL12" s="195"/>
      <c r="AM12" s="195"/>
    </row>
    <row r="13" spans="1:46" s="34" customFormat="1" ht="20.25" customHeight="1">
      <c r="A13" s="53" t="s">
        <v>99</v>
      </c>
      <c r="B13" s="28"/>
      <c r="C13" s="22"/>
      <c r="D13" s="22"/>
      <c r="E13" s="22"/>
      <c r="F13" s="22"/>
      <c r="G13" s="22"/>
      <c r="H13" s="22"/>
      <c r="I13" s="54"/>
      <c r="J13" s="20"/>
      <c r="K13" s="324" t="s">
        <v>75</v>
      </c>
      <c r="L13" s="325"/>
      <c r="M13" s="325"/>
      <c r="N13" s="326"/>
      <c r="O13" s="327" t="str">
        <f>IF(L5="","",VLOOKUP(L5,$A$109:$B$143,2,0))</f>
        <v/>
      </c>
      <c r="P13" s="328"/>
      <c r="Q13" s="328"/>
      <c r="R13" s="325" t="s">
        <v>61</v>
      </c>
      <c r="S13" s="326"/>
      <c r="T13" s="362" t="s">
        <v>185</v>
      </c>
      <c r="U13" s="363"/>
      <c r="V13" s="363"/>
      <c r="W13" s="363"/>
      <c r="X13" s="364"/>
      <c r="Y13" s="365">
        <f>ROUNDDOWN($F$49/1000,0)</f>
        <v>0</v>
      </c>
      <c r="Z13" s="366"/>
      <c r="AA13" s="366"/>
      <c r="AB13" s="367" t="s">
        <v>61</v>
      </c>
      <c r="AC13" s="368"/>
      <c r="AD13" s="362" t="s">
        <v>186</v>
      </c>
      <c r="AE13" s="363"/>
      <c r="AF13" s="363"/>
      <c r="AG13" s="363"/>
      <c r="AH13" s="364"/>
      <c r="AI13" s="365">
        <f>ROUNDDOWN($F$56/1000,0)</f>
        <v>0</v>
      </c>
      <c r="AJ13" s="366"/>
      <c r="AK13" s="366"/>
      <c r="AL13" s="367" t="s">
        <v>61</v>
      </c>
      <c r="AM13" s="368"/>
    </row>
    <row r="14" spans="1:46" s="34" customFormat="1" ht="20.25" customHeight="1">
      <c r="A14" s="55" t="s">
        <v>43</v>
      </c>
      <c r="B14" s="196"/>
      <c r="C14" s="17"/>
      <c r="D14" s="17"/>
      <c r="E14" s="17"/>
      <c r="F14" s="17"/>
      <c r="G14" s="17"/>
      <c r="H14" s="374"/>
      <c r="I14" s="375"/>
      <c r="J14" s="376"/>
      <c r="K14" s="377" t="s">
        <v>122</v>
      </c>
      <c r="L14" s="378"/>
      <c r="M14" s="378"/>
      <c r="N14" s="378"/>
      <c r="O14" s="378"/>
      <c r="P14" s="378"/>
      <c r="Q14" s="378"/>
      <c r="R14" s="378"/>
      <c r="S14" s="378"/>
      <c r="T14" s="378"/>
      <c r="U14" s="378"/>
      <c r="V14" s="378"/>
      <c r="W14" s="378"/>
      <c r="X14" s="378"/>
      <c r="Y14" s="378"/>
      <c r="Z14" s="378"/>
      <c r="AA14" s="378"/>
      <c r="AB14" s="378"/>
      <c r="AC14" s="378"/>
      <c r="AD14" s="378"/>
      <c r="AE14" s="378"/>
      <c r="AF14" s="56" t="s">
        <v>73</v>
      </c>
      <c r="AG14" s="57"/>
      <c r="AH14" s="57"/>
      <c r="AI14" s="18"/>
      <c r="AJ14" s="18"/>
      <c r="AK14" s="195"/>
      <c r="AL14" s="17"/>
      <c r="AM14" s="58"/>
    </row>
    <row r="15" spans="1:46" s="34" customFormat="1" ht="21" customHeight="1">
      <c r="A15" s="59"/>
      <c r="B15" s="11"/>
      <c r="C15" s="379" t="s">
        <v>194</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46" s="34" customFormat="1" ht="21" customHeight="1">
      <c r="A16" s="60"/>
      <c r="B16" s="10"/>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80"/>
    </row>
    <row r="17" spans="1:39" s="34" customFormat="1" ht="21" customHeight="1">
      <c r="A17" s="60"/>
      <c r="B17" s="10"/>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80"/>
    </row>
    <row r="18" spans="1:39" s="34" customFormat="1" ht="21" customHeight="1">
      <c r="A18" s="60"/>
      <c r="B18" s="10"/>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80"/>
    </row>
    <row r="19" spans="1:39" s="34" customFormat="1" ht="21" customHeight="1">
      <c r="A19" s="60"/>
      <c r="B19" s="10"/>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row>
    <row r="20" spans="1:39" s="34" customFormat="1" ht="21" customHeight="1">
      <c r="A20" s="60"/>
      <c r="B20" s="10"/>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80"/>
    </row>
    <row r="21" spans="1:39" s="34" customFormat="1" ht="21" customHeight="1">
      <c r="A21" s="60"/>
      <c r="B21" s="10"/>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80"/>
    </row>
    <row r="22" spans="1:39" s="34" customFormat="1" ht="21" customHeight="1">
      <c r="A22" s="61"/>
      <c r="B22" s="13"/>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row>
    <row r="23" spans="1:39" s="34" customFormat="1" ht="18.75" customHeight="1">
      <c r="A23" s="191" t="s">
        <v>189</v>
      </c>
      <c r="B23" s="15"/>
      <c r="C23" s="15"/>
      <c r="D23" s="15"/>
      <c r="E23" s="15"/>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200"/>
    </row>
    <row r="24" spans="1:39" s="34" customFormat="1" ht="18.75" customHeight="1">
      <c r="A24" s="194"/>
      <c r="B24" s="21"/>
      <c r="C24" s="21"/>
      <c r="D24" s="21"/>
      <c r="E24" s="21"/>
      <c r="F24" s="189"/>
      <c r="G24" s="189"/>
      <c r="H24" s="189"/>
      <c r="I24" s="189"/>
      <c r="J24" s="189"/>
      <c r="K24" s="189"/>
      <c r="L24" s="189"/>
      <c r="M24" s="189"/>
      <c r="N24" s="189"/>
      <c r="O24" s="202" t="s">
        <v>204</v>
      </c>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90"/>
    </row>
    <row r="25" spans="1:39" s="34" customFormat="1" ht="18.75" customHeight="1">
      <c r="A25" s="194"/>
      <c r="B25" s="21"/>
      <c r="C25" s="21"/>
      <c r="D25" s="21"/>
      <c r="E25" s="21"/>
      <c r="F25" s="189"/>
      <c r="G25" s="189"/>
      <c r="H25" s="189"/>
      <c r="I25" s="189"/>
      <c r="J25" s="189"/>
      <c r="K25" s="189"/>
      <c r="L25" s="189"/>
      <c r="M25" s="189"/>
      <c r="N25" s="189"/>
      <c r="O25" s="192" t="s">
        <v>200</v>
      </c>
      <c r="P25" s="189"/>
      <c r="Q25" s="189"/>
      <c r="R25" s="189"/>
      <c r="S25" s="189"/>
      <c r="T25" s="189"/>
      <c r="U25" s="189"/>
      <c r="V25" s="189"/>
      <c r="W25" s="189"/>
      <c r="X25" s="189"/>
      <c r="Y25" s="189"/>
      <c r="Z25" s="189"/>
      <c r="AA25" s="189"/>
      <c r="AB25" s="383"/>
      <c r="AC25" s="383"/>
      <c r="AD25" s="189" t="s">
        <v>201</v>
      </c>
      <c r="AE25" s="192" t="s">
        <v>202</v>
      </c>
      <c r="AF25" s="189"/>
      <c r="AG25" s="189"/>
      <c r="AH25" s="189"/>
      <c r="AI25" s="189"/>
      <c r="AJ25" s="189"/>
      <c r="AK25" s="189"/>
      <c r="AL25" s="189"/>
      <c r="AM25" s="190"/>
    </row>
    <row r="26" spans="1:39" s="34" customFormat="1" ht="18.75" customHeight="1">
      <c r="A26" s="194"/>
      <c r="B26" s="21"/>
      <c r="C26" s="21"/>
      <c r="D26" s="21"/>
      <c r="E26" s="21"/>
      <c r="F26" s="189"/>
      <c r="G26" s="189"/>
      <c r="H26" s="189"/>
      <c r="I26" s="189"/>
      <c r="J26" s="189"/>
      <c r="K26" s="189"/>
      <c r="L26" s="189"/>
      <c r="M26" s="189"/>
      <c r="N26" s="189"/>
      <c r="O26" s="189"/>
      <c r="P26" s="189"/>
      <c r="Q26" s="189"/>
      <c r="R26" s="189"/>
      <c r="S26" s="189"/>
      <c r="T26" s="189"/>
      <c r="U26" s="189"/>
      <c r="V26" s="189"/>
      <c r="W26" s="189"/>
      <c r="X26" s="192" t="s">
        <v>198</v>
      </c>
      <c r="Y26" s="189"/>
      <c r="Z26" s="189"/>
      <c r="AA26" s="189"/>
      <c r="AB26" s="192" t="s">
        <v>203</v>
      </c>
      <c r="AC26" s="189"/>
      <c r="AD26" s="189"/>
      <c r="AE26" s="189"/>
      <c r="AF26" s="189"/>
      <c r="AG26" s="189"/>
      <c r="AH26" s="189"/>
      <c r="AI26" s="189"/>
      <c r="AJ26" s="189"/>
      <c r="AK26" s="189"/>
      <c r="AL26" s="189"/>
      <c r="AM26" s="190"/>
    </row>
    <row r="27" spans="1:39" s="34" customFormat="1" ht="18.75" customHeight="1">
      <c r="A27" s="199"/>
      <c r="B27" s="21"/>
      <c r="C27" s="21"/>
      <c r="D27" s="21"/>
      <c r="E27" s="21"/>
      <c r="F27" s="189"/>
      <c r="G27" s="189"/>
      <c r="H27" s="189"/>
      <c r="I27" s="189"/>
      <c r="J27" s="189"/>
      <c r="K27" s="189"/>
      <c r="L27" s="189"/>
      <c r="M27" s="189"/>
      <c r="N27" s="189"/>
      <c r="O27" s="192" t="s">
        <v>195</v>
      </c>
      <c r="P27" s="189"/>
      <c r="Q27" s="189"/>
      <c r="R27" s="189"/>
      <c r="S27" s="189">
        <v>2</v>
      </c>
      <c r="T27" s="192" t="s">
        <v>196</v>
      </c>
      <c r="U27" s="189"/>
      <c r="V27" s="189" t="s">
        <v>197</v>
      </c>
      <c r="W27" s="189"/>
      <c r="X27" s="193"/>
      <c r="Y27" s="189" t="s">
        <v>71</v>
      </c>
      <c r="Z27" s="189"/>
      <c r="AA27" s="189" t="s">
        <v>197</v>
      </c>
      <c r="AB27" s="193"/>
      <c r="AC27" s="192" t="s">
        <v>199</v>
      </c>
      <c r="AD27" s="189"/>
      <c r="AE27" s="189" t="s">
        <v>208</v>
      </c>
      <c r="AF27" s="189">
        <f>S27*X27*AB27</f>
        <v>0</v>
      </c>
      <c r="AG27" s="189"/>
      <c r="AH27" s="189"/>
      <c r="AI27" s="189"/>
      <c r="AJ27" s="189"/>
      <c r="AK27" s="189"/>
      <c r="AL27" s="189"/>
      <c r="AM27" s="201"/>
    </row>
    <row r="28" spans="1:39" ht="18" customHeight="1">
      <c r="A28" s="369" t="s">
        <v>44</v>
      </c>
      <c r="B28" s="369"/>
      <c r="C28" s="369"/>
      <c r="D28" s="369"/>
      <c r="E28" s="369"/>
      <c r="F28" s="369" t="s">
        <v>173</v>
      </c>
      <c r="G28" s="369"/>
      <c r="H28" s="369"/>
      <c r="I28" s="369"/>
      <c r="J28" s="369"/>
      <c r="K28" s="370" t="s">
        <v>45</v>
      </c>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row>
    <row r="29" spans="1:39" ht="9.75" customHeight="1">
      <c r="A29" s="371"/>
      <c r="B29" s="371"/>
      <c r="C29" s="371"/>
      <c r="D29" s="371"/>
      <c r="E29" s="371"/>
      <c r="F29" s="372"/>
      <c r="G29" s="372"/>
      <c r="H29" s="372"/>
      <c r="I29" s="372"/>
      <c r="J29" s="372"/>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row>
    <row r="30" spans="1:39" ht="9.75" customHeight="1">
      <c r="A30" s="371"/>
      <c r="B30" s="371"/>
      <c r="C30" s="371"/>
      <c r="D30" s="371"/>
      <c r="E30" s="371"/>
      <c r="F30" s="372"/>
      <c r="G30" s="372"/>
      <c r="H30" s="372"/>
      <c r="I30" s="372"/>
      <c r="J30" s="372"/>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row>
    <row r="31" spans="1:39" ht="9.75" customHeight="1">
      <c r="A31" s="371"/>
      <c r="B31" s="371"/>
      <c r="C31" s="371"/>
      <c r="D31" s="371"/>
      <c r="E31" s="371"/>
      <c r="F31" s="372"/>
      <c r="G31" s="372"/>
      <c r="H31" s="372"/>
      <c r="I31" s="372"/>
      <c r="J31" s="372"/>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row>
    <row r="32" spans="1:39" ht="9.75" customHeight="1">
      <c r="A32" s="371"/>
      <c r="B32" s="371"/>
      <c r="C32" s="371"/>
      <c r="D32" s="371"/>
      <c r="E32" s="371"/>
      <c r="F32" s="372"/>
      <c r="G32" s="372"/>
      <c r="H32" s="372"/>
      <c r="I32" s="372"/>
      <c r="J32" s="372"/>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row>
    <row r="33" spans="1:39" ht="9.75" customHeight="1">
      <c r="A33" s="371"/>
      <c r="B33" s="371"/>
      <c r="C33" s="371"/>
      <c r="D33" s="371"/>
      <c r="E33" s="371"/>
      <c r="F33" s="372"/>
      <c r="G33" s="372"/>
      <c r="H33" s="372"/>
      <c r="I33" s="372"/>
      <c r="J33" s="372"/>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row>
    <row r="34" spans="1:39" ht="9.75" customHeight="1">
      <c r="A34" s="371"/>
      <c r="B34" s="371"/>
      <c r="C34" s="371"/>
      <c r="D34" s="371"/>
      <c r="E34" s="371"/>
      <c r="F34" s="372"/>
      <c r="G34" s="372"/>
      <c r="H34" s="372"/>
      <c r="I34" s="372"/>
      <c r="J34" s="372"/>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row>
    <row r="35" spans="1:39" ht="9.75" customHeight="1">
      <c r="A35" s="371"/>
      <c r="B35" s="371"/>
      <c r="C35" s="371"/>
      <c r="D35" s="371"/>
      <c r="E35" s="371"/>
      <c r="F35" s="372"/>
      <c r="G35" s="372"/>
      <c r="H35" s="372"/>
      <c r="I35" s="372"/>
      <c r="J35" s="372"/>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row>
    <row r="36" spans="1:39" ht="9.75" customHeight="1">
      <c r="A36" s="371"/>
      <c r="B36" s="371"/>
      <c r="C36" s="371"/>
      <c r="D36" s="371"/>
      <c r="E36" s="371"/>
      <c r="F36" s="372"/>
      <c r="G36" s="372"/>
      <c r="H36" s="372"/>
      <c r="I36" s="372"/>
      <c r="J36" s="372"/>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1:39" ht="9.75" customHeight="1">
      <c r="A37" s="371"/>
      <c r="B37" s="371"/>
      <c r="C37" s="371"/>
      <c r="D37" s="371"/>
      <c r="E37" s="371"/>
      <c r="F37" s="372"/>
      <c r="G37" s="372"/>
      <c r="H37" s="372"/>
      <c r="I37" s="372"/>
      <c r="J37" s="372"/>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1:39" ht="9.75" customHeight="1">
      <c r="A38" s="371"/>
      <c r="B38" s="371"/>
      <c r="C38" s="371"/>
      <c r="D38" s="371"/>
      <c r="E38" s="371"/>
      <c r="F38" s="372"/>
      <c r="G38" s="372"/>
      <c r="H38" s="372"/>
      <c r="I38" s="372"/>
      <c r="J38" s="372"/>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row>
    <row r="39" spans="1:39" ht="9.75" customHeight="1">
      <c r="A39" s="371"/>
      <c r="B39" s="371"/>
      <c r="C39" s="371"/>
      <c r="D39" s="371"/>
      <c r="E39" s="371"/>
      <c r="F39" s="372"/>
      <c r="G39" s="372"/>
      <c r="H39" s="372"/>
      <c r="I39" s="372"/>
      <c r="J39" s="372"/>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row>
    <row r="40" spans="1:39" ht="9.75" customHeight="1">
      <c r="A40" s="371"/>
      <c r="B40" s="371"/>
      <c r="C40" s="371"/>
      <c r="D40" s="371"/>
      <c r="E40" s="371"/>
      <c r="F40" s="372"/>
      <c r="G40" s="372"/>
      <c r="H40" s="372"/>
      <c r="I40" s="372"/>
      <c r="J40" s="372"/>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row>
    <row r="41" spans="1:39" ht="9.75" customHeight="1">
      <c r="A41" s="371"/>
      <c r="B41" s="371"/>
      <c r="C41" s="371"/>
      <c r="D41" s="371"/>
      <c r="E41" s="371"/>
      <c r="F41" s="372"/>
      <c r="G41" s="372"/>
      <c r="H41" s="372"/>
      <c r="I41" s="372"/>
      <c r="J41" s="372"/>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row>
    <row r="42" spans="1:39" ht="9.75" customHeight="1">
      <c r="A42" s="371"/>
      <c r="B42" s="371"/>
      <c r="C42" s="371"/>
      <c r="D42" s="371"/>
      <c r="E42" s="371"/>
      <c r="F42" s="372"/>
      <c r="G42" s="372"/>
      <c r="H42" s="372"/>
      <c r="I42" s="372"/>
      <c r="J42" s="372"/>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row>
    <row r="43" spans="1:39" ht="9.75" customHeight="1">
      <c r="A43" s="371"/>
      <c r="B43" s="371"/>
      <c r="C43" s="371"/>
      <c r="D43" s="371"/>
      <c r="E43" s="371"/>
      <c r="F43" s="372"/>
      <c r="G43" s="372"/>
      <c r="H43" s="372"/>
      <c r="I43" s="372"/>
      <c r="J43" s="372"/>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row>
    <row r="44" spans="1:39" ht="9.75" customHeight="1">
      <c r="A44" s="371"/>
      <c r="B44" s="371"/>
      <c r="C44" s="371"/>
      <c r="D44" s="371"/>
      <c r="E44" s="371"/>
      <c r="F44" s="372"/>
      <c r="G44" s="372"/>
      <c r="H44" s="372"/>
      <c r="I44" s="372"/>
      <c r="J44" s="372"/>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row>
    <row r="45" spans="1:39" ht="9.75" customHeight="1">
      <c r="A45" s="371"/>
      <c r="B45" s="371"/>
      <c r="C45" s="371"/>
      <c r="D45" s="371"/>
      <c r="E45" s="371"/>
      <c r="F45" s="372"/>
      <c r="G45" s="372"/>
      <c r="H45" s="372"/>
      <c r="I45" s="372"/>
      <c r="J45" s="372"/>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row>
    <row r="46" spans="1:39" ht="9.75" customHeight="1">
      <c r="A46" s="371"/>
      <c r="B46" s="371"/>
      <c r="C46" s="371"/>
      <c r="D46" s="371"/>
      <c r="E46" s="371"/>
      <c r="F46" s="372"/>
      <c r="G46" s="372"/>
      <c r="H46" s="372"/>
      <c r="I46" s="372"/>
      <c r="J46" s="372"/>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row>
    <row r="47" spans="1:39" ht="9.75" customHeight="1">
      <c r="A47" s="371"/>
      <c r="B47" s="371"/>
      <c r="C47" s="371"/>
      <c r="D47" s="371"/>
      <c r="E47" s="371"/>
      <c r="F47" s="372"/>
      <c r="G47" s="372"/>
      <c r="H47" s="372"/>
      <c r="I47" s="372"/>
      <c r="J47" s="372"/>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row>
    <row r="48" spans="1:39" ht="9.75" customHeight="1" thickBot="1">
      <c r="A48" s="384"/>
      <c r="B48" s="385"/>
      <c r="C48" s="385"/>
      <c r="D48" s="385"/>
      <c r="E48" s="386"/>
      <c r="F48" s="387"/>
      <c r="G48" s="388"/>
      <c r="H48" s="388"/>
      <c r="I48" s="388"/>
      <c r="J48" s="389"/>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row>
    <row r="49" spans="1:39" ht="22.5" customHeight="1" thickTop="1">
      <c r="A49" s="391" t="s">
        <v>82</v>
      </c>
      <c r="B49" s="392"/>
      <c r="C49" s="392"/>
      <c r="D49" s="392"/>
      <c r="E49" s="392"/>
      <c r="F49" s="393">
        <f>SUM(F29:J48)</f>
        <v>0</v>
      </c>
      <c r="G49" s="394"/>
      <c r="H49" s="394"/>
      <c r="I49" s="394"/>
      <c r="J49" s="395"/>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row>
    <row r="50" spans="1:39" ht="11.25" customHeight="1">
      <c r="A50" s="176"/>
      <c r="B50" s="175"/>
      <c r="C50" s="175"/>
      <c r="D50" s="175"/>
      <c r="E50" s="175"/>
      <c r="F50" s="177"/>
      <c r="G50" s="177"/>
      <c r="H50" s="177"/>
      <c r="I50" s="177"/>
      <c r="J50" s="177"/>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178"/>
    </row>
    <row r="51" spans="1:39" s="34" customFormat="1" ht="18.75" customHeight="1">
      <c r="A51" s="194" t="s">
        <v>190</v>
      </c>
      <c r="B51" s="21"/>
      <c r="C51" s="21"/>
      <c r="D51" s="21"/>
      <c r="E51" s="21"/>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90"/>
    </row>
    <row r="52" spans="1:39" ht="18" customHeight="1">
      <c r="A52" s="406" t="s">
        <v>44</v>
      </c>
      <c r="B52" s="407"/>
      <c r="C52" s="407"/>
      <c r="D52" s="407"/>
      <c r="E52" s="408"/>
      <c r="F52" s="406" t="s">
        <v>174</v>
      </c>
      <c r="G52" s="407"/>
      <c r="H52" s="407"/>
      <c r="I52" s="407"/>
      <c r="J52" s="407"/>
      <c r="K52" s="370" t="s">
        <v>191</v>
      </c>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row>
    <row r="53" spans="1:39" ht="9.75" customHeight="1">
      <c r="A53" s="371"/>
      <c r="B53" s="371"/>
      <c r="C53" s="371"/>
      <c r="D53" s="371"/>
      <c r="E53" s="371"/>
      <c r="F53" s="372"/>
      <c r="G53" s="372"/>
      <c r="H53" s="372"/>
      <c r="I53" s="372"/>
      <c r="J53" s="372"/>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row>
    <row r="54" spans="1:39" ht="9.75" customHeight="1">
      <c r="A54" s="397"/>
      <c r="B54" s="398"/>
      <c r="C54" s="398"/>
      <c r="D54" s="398"/>
      <c r="E54" s="399"/>
      <c r="F54" s="400"/>
      <c r="G54" s="401"/>
      <c r="H54" s="401"/>
      <c r="I54" s="401"/>
      <c r="J54" s="402"/>
      <c r="K54" s="403"/>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5"/>
    </row>
    <row r="55" spans="1:39" ht="9.75" customHeight="1" thickBot="1">
      <c r="A55" s="371"/>
      <c r="B55" s="371"/>
      <c r="C55" s="371"/>
      <c r="D55" s="371"/>
      <c r="E55" s="371"/>
      <c r="F55" s="372"/>
      <c r="G55" s="372"/>
      <c r="H55" s="372"/>
      <c r="I55" s="372"/>
      <c r="J55" s="372"/>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row>
    <row r="56" spans="1:39" ht="22.5" customHeight="1" thickTop="1">
      <c r="A56" s="391" t="s">
        <v>82</v>
      </c>
      <c r="B56" s="392"/>
      <c r="C56" s="392"/>
      <c r="D56" s="392"/>
      <c r="E56" s="392"/>
      <c r="F56" s="393">
        <f>SUM(F53:J55)</f>
        <v>0</v>
      </c>
      <c r="G56" s="394"/>
      <c r="H56" s="394"/>
      <c r="I56" s="394"/>
      <c r="J56" s="395"/>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row>
    <row r="57" spans="1:39" ht="11.25" customHeight="1">
      <c r="A57" s="26"/>
      <c r="B57" s="10"/>
      <c r="C57" s="169"/>
      <c r="D57" s="21"/>
      <c r="E57" s="170"/>
      <c r="F57" s="21"/>
      <c r="G57" s="21"/>
      <c r="H57" s="21"/>
      <c r="I57" s="21"/>
      <c r="J57" s="171"/>
      <c r="K57" s="171"/>
      <c r="L57" s="171"/>
      <c r="M57" s="171"/>
      <c r="N57" s="171"/>
      <c r="O57" s="10"/>
      <c r="P57" s="172"/>
      <c r="Q57" s="26"/>
      <c r="R57" s="26"/>
      <c r="S57" s="171"/>
      <c r="T57" s="173"/>
      <c r="U57" s="171"/>
      <c r="V57" s="171"/>
      <c r="W57" s="171"/>
      <c r="X57" s="171"/>
      <c r="Y57" s="21"/>
      <c r="Z57" s="21"/>
      <c r="AA57" s="21"/>
      <c r="AB57" s="10"/>
      <c r="AC57" s="169"/>
      <c r="AD57" s="171"/>
      <c r="AE57" s="171"/>
      <c r="AF57" s="171"/>
      <c r="AG57" s="171"/>
      <c r="AH57" s="171"/>
      <c r="AI57" s="174"/>
      <c r="AJ57" s="174"/>
      <c r="AK57" s="174"/>
      <c r="AL57" s="174"/>
      <c r="AM57" s="171"/>
    </row>
    <row r="58" spans="1:39" ht="18.75" customHeight="1">
      <c r="A58" s="62" t="s">
        <v>98</v>
      </c>
      <c r="B58" s="22"/>
      <c r="C58" s="12"/>
      <c r="D58" s="22"/>
      <c r="E58" s="14"/>
      <c r="F58" s="22"/>
      <c r="G58" s="22"/>
      <c r="H58" s="22"/>
      <c r="I58" s="22"/>
      <c r="J58" s="19"/>
      <c r="K58" s="19"/>
      <c r="L58" s="19"/>
      <c r="M58" s="19"/>
      <c r="N58" s="19"/>
      <c r="O58" s="27"/>
      <c r="P58" s="24"/>
      <c r="Q58" s="25"/>
      <c r="R58" s="25"/>
      <c r="S58" s="19"/>
      <c r="T58" s="20"/>
      <c r="U58" s="19"/>
      <c r="V58" s="23"/>
      <c r="W58" s="324" t="s">
        <v>75</v>
      </c>
      <c r="X58" s="325"/>
      <c r="Y58" s="325"/>
      <c r="Z58" s="326"/>
      <c r="AA58" s="327" t="str">
        <f>IF(L5="","",VLOOKUP(L5,$A$109:$C$143,3,FALSE))</f>
        <v/>
      </c>
      <c r="AB58" s="328"/>
      <c r="AC58" s="328"/>
      <c r="AD58" s="325" t="s">
        <v>61</v>
      </c>
      <c r="AE58" s="326"/>
      <c r="AF58" s="324" t="s">
        <v>46</v>
      </c>
      <c r="AG58" s="325"/>
      <c r="AH58" s="326"/>
      <c r="AI58" s="409">
        <f>ROUNDDOWN($F$80/1000,0)</f>
        <v>0</v>
      </c>
      <c r="AJ58" s="410"/>
      <c r="AK58" s="410"/>
      <c r="AL58" s="325" t="s">
        <v>61</v>
      </c>
      <c r="AM58" s="326"/>
    </row>
    <row r="59" spans="1:39" ht="18.75" customHeight="1">
      <c r="A59" s="55" t="s">
        <v>43</v>
      </c>
      <c r="B59" s="196"/>
      <c r="C59" s="17"/>
      <c r="D59" s="17"/>
      <c r="E59" s="17"/>
      <c r="F59" s="17"/>
      <c r="G59" s="17"/>
      <c r="H59" s="374"/>
      <c r="I59" s="375"/>
      <c r="J59" s="376"/>
      <c r="K59" s="377" t="s">
        <v>122</v>
      </c>
      <c r="L59" s="378"/>
      <c r="M59" s="378"/>
      <c r="N59" s="378"/>
      <c r="O59" s="378"/>
      <c r="P59" s="378"/>
      <c r="Q59" s="378"/>
      <c r="R59" s="378"/>
      <c r="S59" s="378"/>
      <c r="T59" s="378"/>
      <c r="U59" s="378"/>
      <c r="V59" s="378"/>
      <c r="W59" s="378"/>
      <c r="X59" s="378"/>
      <c r="Y59" s="378"/>
      <c r="Z59" s="378"/>
      <c r="AA59" s="378"/>
      <c r="AB59" s="378"/>
      <c r="AC59" s="378"/>
      <c r="AD59" s="378"/>
      <c r="AE59" s="378"/>
      <c r="AF59" s="56" t="s">
        <v>74</v>
      </c>
      <c r="AG59" s="57"/>
      <c r="AH59" s="57"/>
      <c r="AI59" s="18"/>
      <c r="AJ59" s="18"/>
      <c r="AK59" s="195"/>
      <c r="AL59" s="17"/>
      <c r="AM59" s="58"/>
    </row>
    <row r="60" spans="1:39" ht="25.5" customHeight="1">
      <c r="A60" s="59"/>
      <c r="B60" s="11"/>
      <c r="C60" s="411" t="s">
        <v>192</v>
      </c>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2"/>
    </row>
    <row r="61" spans="1:39" ht="25.5" customHeight="1">
      <c r="A61" s="61"/>
      <c r="B61" s="13"/>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2"/>
    </row>
    <row r="62" spans="1:39" ht="18.75" customHeight="1">
      <c r="A62" s="318" t="s">
        <v>161</v>
      </c>
      <c r="B62" s="319"/>
      <c r="C62" s="319"/>
      <c r="D62" s="319"/>
      <c r="E62" s="31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200"/>
    </row>
    <row r="63" spans="1:39" s="11" customFormat="1" ht="18.75" customHeight="1">
      <c r="A63" s="194"/>
      <c r="B63" s="21"/>
      <c r="C63" s="21"/>
      <c r="D63" s="21"/>
      <c r="E63" s="21"/>
      <c r="F63" s="189"/>
      <c r="G63" s="189"/>
      <c r="H63" s="189"/>
      <c r="I63" s="189"/>
      <c r="J63" s="189"/>
      <c r="K63" s="189"/>
      <c r="L63" s="189"/>
      <c r="M63" s="189"/>
      <c r="N63" s="189"/>
      <c r="O63" s="202" t="s">
        <v>204</v>
      </c>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90"/>
    </row>
    <row r="64" spans="1:39" s="34" customFormat="1" ht="18.75" customHeight="1">
      <c r="A64" s="194"/>
      <c r="B64" s="21"/>
      <c r="C64" s="21"/>
      <c r="D64" s="21"/>
      <c r="E64" s="21"/>
      <c r="F64" s="189"/>
      <c r="G64" s="189"/>
      <c r="H64" s="189"/>
      <c r="I64" s="189"/>
      <c r="J64" s="189"/>
      <c r="K64" s="189"/>
      <c r="L64" s="189"/>
      <c r="M64" s="189"/>
      <c r="N64" s="189"/>
      <c r="O64" s="192" t="s">
        <v>200</v>
      </c>
      <c r="P64" s="189"/>
      <c r="Q64" s="189"/>
      <c r="R64" s="189"/>
      <c r="S64" s="189"/>
      <c r="T64" s="189"/>
      <c r="U64" s="189"/>
      <c r="V64" s="189"/>
      <c r="W64" s="189"/>
      <c r="X64" s="189"/>
      <c r="Y64" s="189"/>
      <c r="Z64" s="189"/>
      <c r="AA64" s="189"/>
      <c r="AB64" s="383"/>
      <c r="AC64" s="383"/>
      <c r="AD64" s="189" t="s">
        <v>201</v>
      </c>
      <c r="AE64" s="192" t="s">
        <v>202</v>
      </c>
      <c r="AF64" s="189"/>
      <c r="AG64" s="189"/>
      <c r="AH64" s="189"/>
      <c r="AI64" s="189"/>
      <c r="AJ64" s="189"/>
      <c r="AK64" s="189"/>
      <c r="AL64" s="189"/>
      <c r="AM64" s="190"/>
    </row>
    <row r="65" spans="1:40" s="34" customFormat="1" ht="18.75" customHeight="1">
      <c r="A65" s="194"/>
      <c r="B65" s="21"/>
      <c r="C65" s="21"/>
      <c r="D65" s="21"/>
      <c r="E65" s="21"/>
      <c r="F65" s="189"/>
      <c r="G65" s="189"/>
      <c r="H65" s="189"/>
      <c r="I65" s="189"/>
      <c r="J65" s="189"/>
      <c r="K65" s="189"/>
      <c r="L65" s="189"/>
      <c r="M65" s="189"/>
      <c r="N65" s="189"/>
      <c r="O65" s="189"/>
      <c r="P65" s="189"/>
      <c r="Q65" s="189"/>
      <c r="R65" s="189"/>
      <c r="S65" s="189"/>
      <c r="T65" s="189"/>
      <c r="U65" s="189"/>
      <c r="V65" s="189"/>
      <c r="W65" s="189"/>
      <c r="X65" s="192" t="s">
        <v>198</v>
      </c>
      <c r="Y65" s="189"/>
      <c r="Z65" s="189"/>
      <c r="AA65" s="189"/>
      <c r="AB65" s="192" t="s">
        <v>203</v>
      </c>
      <c r="AC65" s="189"/>
      <c r="AD65" s="189"/>
      <c r="AE65" s="189"/>
      <c r="AF65" s="189"/>
      <c r="AG65" s="189"/>
      <c r="AH65" s="189"/>
      <c r="AI65" s="189"/>
      <c r="AJ65" s="189"/>
      <c r="AK65" s="189"/>
      <c r="AL65" s="189"/>
      <c r="AM65" s="190"/>
    </row>
    <row r="66" spans="1:40" s="34" customFormat="1" ht="18.75" customHeight="1">
      <c r="A66" s="199"/>
      <c r="B66" s="21"/>
      <c r="C66" s="21"/>
      <c r="D66" s="21"/>
      <c r="E66" s="21"/>
      <c r="F66" s="189"/>
      <c r="G66" s="189"/>
      <c r="H66" s="189"/>
      <c r="I66" s="189"/>
      <c r="J66" s="189"/>
      <c r="K66" s="189"/>
      <c r="L66" s="189"/>
      <c r="M66" s="189"/>
      <c r="N66" s="189"/>
      <c r="O66" s="192" t="s">
        <v>195</v>
      </c>
      <c r="P66" s="189"/>
      <c r="Q66" s="189"/>
      <c r="R66" s="189"/>
      <c r="S66" s="189">
        <v>2</v>
      </c>
      <c r="T66" s="192" t="s">
        <v>196</v>
      </c>
      <c r="U66" s="189"/>
      <c r="V66" s="189" t="s">
        <v>197</v>
      </c>
      <c r="W66" s="189"/>
      <c r="X66" s="193"/>
      <c r="Y66" s="189" t="s">
        <v>71</v>
      </c>
      <c r="Z66" s="189"/>
      <c r="AA66" s="189" t="s">
        <v>197</v>
      </c>
      <c r="AB66" s="193"/>
      <c r="AC66" s="192" t="s">
        <v>199</v>
      </c>
      <c r="AD66" s="189"/>
      <c r="AE66" s="189" t="s">
        <v>208</v>
      </c>
      <c r="AF66" s="189">
        <f>S66*X66*AB66</f>
        <v>0</v>
      </c>
      <c r="AG66" s="189"/>
      <c r="AH66" s="189"/>
      <c r="AI66" s="189"/>
      <c r="AJ66" s="189"/>
      <c r="AK66" s="189"/>
      <c r="AL66" s="189"/>
      <c r="AM66" s="201"/>
    </row>
    <row r="67" spans="1:40" ht="18" customHeight="1">
      <c r="A67" s="406" t="s">
        <v>44</v>
      </c>
      <c r="B67" s="407"/>
      <c r="C67" s="407"/>
      <c r="D67" s="407"/>
      <c r="E67" s="408"/>
      <c r="F67" s="406" t="s">
        <v>47</v>
      </c>
      <c r="G67" s="407"/>
      <c r="H67" s="407"/>
      <c r="I67" s="407"/>
      <c r="J67" s="407"/>
      <c r="K67" s="370" t="s">
        <v>45</v>
      </c>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row>
    <row r="68" spans="1:40" ht="9.75" customHeight="1">
      <c r="A68" s="371"/>
      <c r="B68" s="371"/>
      <c r="C68" s="371"/>
      <c r="D68" s="371"/>
      <c r="E68" s="371"/>
      <c r="F68" s="372"/>
      <c r="G68" s="372"/>
      <c r="H68" s="372"/>
      <c r="I68" s="372"/>
      <c r="J68" s="372"/>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row>
    <row r="69" spans="1:40" ht="9.75" customHeight="1">
      <c r="A69" s="371"/>
      <c r="B69" s="371"/>
      <c r="C69" s="371"/>
      <c r="D69" s="371"/>
      <c r="E69" s="371"/>
      <c r="F69" s="372"/>
      <c r="G69" s="372"/>
      <c r="H69" s="372"/>
      <c r="I69" s="372"/>
      <c r="J69" s="372"/>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row>
    <row r="70" spans="1:40" ht="9.75" customHeight="1">
      <c r="A70" s="371"/>
      <c r="B70" s="371"/>
      <c r="C70" s="371"/>
      <c r="D70" s="371"/>
      <c r="E70" s="371"/>
      <c r="F70" s="372"/>
      <c r="G70" s="372"/>
      <c r="H70" s="372"/>
      <c r="I70" s="372"/>
      <c r="J70" s="372"/>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row>
    <row r="71" spans="1:40" ht="9.75" customHeight="1">
      <c r="A71" s="371"/>
      <c r="B71" s="371"/>
      <c r="C71" s="371"/>
      <c r="D71" s="371"/>
      <c r="E71" s="371"/>
      <c r="F71" s="372"/>
      <c r="G71" s="372"/>
      <c r="H71" s="372"/>
      <c r="I71" s="372"/>
      <c r="J71" s="372"/>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row>
    <row r="72" spans="1:40" ht="9.75" customHeight="1">
      <c r="A72" s="371"/>
      <c r="B72" s="371"/>
      <c r="C72" s="371"/>
      <c r="D72" s="371"/>
      <c r="E72" s="371"/>
      <c r="F72" s="372"/>
      <c r="G72" s="372"/>
      <c r="H72" s="372"/>
      <c r="I72" s="372"/>
      <c r="J72" s="372"/>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row>
    <row r="73" spans="1:40" ht="9.75" customHeight="1">
      <c r="A73" s="371"/>
      <c r="B73" s="371"/>
      <c r="C73" s="371"/>
      <c r="D73" s="371"/>
      <c r="E73" s="371"/>
      <c r="F73" s="372"/>
      <c r="G73" s="372"/>
      <c r="H73" s="372"/>
      <c r="I73" s="372"/>
      <c r="J73" s="372"/>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row>
    <row r="74" spans="1:40" ht="9.75" customHeight="1">
      <c r="A74" s="371"/>
      <c r="B74" s="371"/>
      <c r="C74" s="371"/>
      <c r="D74" s="371"/>
      <c r="E74" s="371"/>
      <c r="F74" s="372"/>
      <c r="G74" s="372"/>
      <c r="H74" s="372"/>
      <c r="I74" s="372"/>
      <c r="J74" s="372"/>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row>
    <row r="75" spans="1:40" ht="9.75" customHeight="1">
      <c r="A75" s="371"/>
      <c r="B75" s="371"/>
      <c r="C75" s="371"/>
      <c r="D75" s="371"/>
      <c r="E75" s="371"/>
      <c r="F75" s="372"/>
      <c r="G75" s="372"/>
      <c r="H75" s="372"/>
      <c r="I75" s="372"/>
      <c r="J75" s="372"/>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row>
    <row r="76" spans="1:40" ht="9.75" customHeight="1">
      <c r="A76" s="371"/>
      <c r="B76" s="371"/>
      <c r="C76" s="371"/>
      <c r="D76" s="371"/>
      <c r="E76" s="371"/>
      <c r="F76" s="372"/>
      <c r="G76" s="372"/>
      <c r="H76" s="372"/>
      <c r="I76" s="372"/>
      <c r="J76" s="372"/>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row>
    <row r="77" spans="1:40" ht="9.75" customHeight="1">
      <c r="A77" s="371"/>
      <c r="B77" s="371"/>
      <c r="C77" s="371"/>
      <c r="D77" s="371"/>
      <c r="E77" s="371"/>
      <c r="F77" s="372"/>
      <c r="G77" s="372"/>
      <c r="H77" s="372"/>
      <c r="I77" s="372"/>
      <c r="J77" s="372"/>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row>
    <row r="78" spans="1:40" ht="9.75" customHeight="1">
      <c r="A78" s="371"/>
      <c r="B78" s="371"/>
      <c r="C78" s="371"/>
      <c r="D78" s="371"/>
      <c r="E78" s="371"/>
      <c r="F78" s="372"/>
      <c r="G78" s="372"/>
      <c r="H78" s="372"/>
      <c r="I78" s="372"/>
      <c r="J78" s="372"/>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row>
    <row r="79" spans="1:40" ht="9.75" customHeight="1" thickBot="1">
      <c r="A79" s="384"/>
      <c r="B79" s="385"/>
      <c r="C79" s="385"/>
      <c r="D79" s="385"/>
      <c r="E79" s="386"/>
      <c r="F79" s="387"/>
      <c r="G79" s="388"/>
      <c r="H79" s="388"/>
      <c r="I79" s="388"/>
      <c r="J79" s="388"/>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c r="AN79" s="26"/>
    </row>
    <row r="80" spans="1:40" ht="22.5" customHeight="1" thickTop="1">
      <c r="A80" s="391" t="s">
        <v>175</v>
      </c>
      <c r="B80" s="392"/>
      <c r="C80" s="392"/>
      <c r="D80" s="392"/>
      <c r="E80" s="413"/>
      <c r="F80" s="414">
        <f>SUM(F68:J79)</f>
        <v>0</v>
      </c>
      <c r="G80" s="415"/>
      <c r="H80" s="415"/>
      <c r="I80" s="415"/>
      <c r="J80" s="415"/>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6"/>
    </row>
    <row r="81" spans="1:39" ht="4.5" customHeight="1">
      <c r="A81" s="63"/>
      <c r="B81" s="63"/>
      <c r="C81" s="63"/>
      <c r="D81" s="63"/>
      <c r="E81" s="63"/>
      <c r="F81" s="63"/>
      <c r="G81" s="63"/>
      <c r="H81" s="63"/>
      <c r="I81" s="63"/>
      <c r="J81" s="63"/>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26"/>
      <c r="AL81" s="26"/>
      <c r="AM81" s="26"/>
    </row>
    <row r="82" spans="1:39" ht="3.75" customHeight="1">
      <c r="A82" s="65"/>
      <c r="B82" s="66"/>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8"/>
      <c r="AL82" s="68"/>
      <c r="AM82" s="69"/>
    </row>
    <row r="83" spans="1:39" s="74" customFormat="1" ht="11.25" customHeight="1">
      <c r="A83" s="70" t="s">
        <v>103</v>
      </c>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2"/>
      <c r="AM83" s="73"/>
    </row>
    <row r="84" spans="1:39" s="74" customFormat="1" ht="11.25" customHeight="1">
      <c r="A84" s="198" t="s">
        <v>105</v>
      </c>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75"/>
      <c r="AM84" s="76"/>
    </row>
    <row r="85" spans="1:39" s="74" customFormat="1" ht="11.25" customHeight="1">
      <c r="A85" s="70" t="s">
        <v>106</v>
      </c>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7"/>
      <c r="AM85" s="78"/>
    </row>
    <row r="86" spans="1:39" s="74" customFormat="1" ht="11.25" customHeight="1">
      <c r="A86" s="70" t="s">
        <v>107</v>
      </c>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9"/>
      <c r="AL86" s="72"/>
      <c r="AM86" s="73"/>
    </row>
    <row r="87" spans="1:39" s="74" customFormat="1" ht="4.5" customHeight="1">
      <c r="A87" s="70"/>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9"/>
      <c r="AL87" s="72"/>
      <c r="AM87" s="73"/>
    </row>
    <row r="88" spans="1:39" s="74" customFormat="1" ht="11.25" customHeight="1">
      <c r="A88" s="417" t="s">
        <v>114</v>
      </c>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72"/>
      <c r="AM88" s="73"/>
    </row>
    <row r="89" spans="1:39" s="74" customFormat="1" ht="11.25" customHeight="1">
      <c r="A89" s="198" t="s">
        <v>108</v>
      </c>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72"/>
      <c r="AM89" s="73"/>
    </row>
    <row r="90" spans="1:39" s="74" customFormat="1" ht="11.25" customHeight="1">
      <c r="A90" s="198" t="s">
        <v>109</v>
      </c>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79"/>
      <c r="AL90" s="72"/>
      <c r="AM90" s="73"/>
    </row>
    <row r="91" spans="1:39" s="74" customFormat="1" ht="11.25" customHeight="1">
      <c r="A91" s="198" t="s">
        <v>115</v>
      </c>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79"/>
      <c r="AL91" s="72"/>
      <c r="AM91" s="73"/>
    </row>
    <row r="92" spans="1:39" s="74" customFormat="1" ht="4.5" customHeight="1">
      <c r="A92" s="198"/>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79"/>
      <c r="AL92" s="72"/>
      <c r="AM92" s="73"/>
    </row>
    <row r="93" spans="1:39" s="74" customFormat="1" ht="11.25" customHeight="1">
      <c r="A93" s="419" t="s">
        <v>116</v>
      </c>
      <c r="B93" s="418"/>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72"/>
      <c r="AM93" s="73"/>
    </row>
    <row r="94" spans="1:39" s="74" customFormat="1" ht="11.25" customHeight="1">
      <c r="A94" s="198" t="s">
        <v>117</v>
      </c>
      <c r="B94" s="197"/>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72"/>
      <c r="AM94" s="73"/>
    </row>
    <row r="95" spans="1:39" s="74" customFormat="1" ht="11.25" customHeight="1">
      <c r="A95" s="198" t="s">
        <v>110</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72"/>
      <c r="AM95" s="73"/>
    </row>
    <row r="96" spans="1:39" s="74" customFormat="1" ht="3" customHeight="1">
      <c r="A96" s="198"/>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72"/>
      <c r="AM96" s="73"/>
    </row>
    <row r="97" spans="1:39" s="74" customFormat="1" ht="11.25" customHeight="1">
      <c r="A97" s="417" t="s">
        <v>104</v>
      </c>
      <c r="B97" s="418"/>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72"/>
      <c r="AM97" s="73"/>
    </row>
    <row r="98" spans="1:39" s="74" customFormat="1" ht="11.25" customHeight="1">
      <c r="A98" s="198" t="s">
        <v>111</v>
      </c>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72"/>
      <c r="AL98" s="72"/>
      <c r="AM98" s="73"/>
    </row>
    <row r="99" spans="1:39" s="74" customFormat="1" ht="11.25" customHeight="1">
      <c r="A99" s="198" t="s">
        <v>112</v>
      </c>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72"/>
      <c r="AL99" s="72"/>
      <c r="AM99" s="73"/>
    </row>
    <row r="100" spans="1:39" s="74" customFormat="1" ht="3" customHeight="1">
      <c r="A100" s="198"/>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72"/>
      <c r="AL100" s="72"/>
      <c r="AM100" s="73"/>
    </row>
    <row r="101" spans="1:39" s="74" customFormat="1" ht="11.25" customHeight="1">
      <c r="A101" s="198" t="s">
        <v>118</v>
      </c>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72"/>
      <c r="AL101" s="72"/>
      <c r="AM101" s="73"/>
    </row>
    <row r="102" spans="1:39">
      <c r="A102" s="82" t="s">
        <v>119</v>
      </c>
      <c r="B102" s="83"/>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84"/>
    </row>
    <row r="103" spans="1:39">
      <c r="A103" s="85" t="s">
        <v>120</v>
      </c>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7"/>
    </row>
    <row r="108" spans="1:39" s="158" customFormat="1" ht="6">
      <c r="B108" s="158" t="s">
        <v>129</v>
      </c>
      <c r="C108" s="158" t="s">
        <v>130</v>
      </c>
      <c r="D108" s="158" t="s">
        <v>139</v>
      </c>
      <c r="E108" s="158" t="s">
        <v>140</v>
      </c>
    </row>
    <row r="109" spans="1:39" s="158" customFormat="1" ht="6">
      <c r="A109" s="158" t="s">
        <v>141</v>
      </c>
      <c r="B109" s="159">
        <v>537</v>
      </c>
      <c r="C109" s="159">
        <v>268</v>
      </c>
      <c r="D109" s="159">
        <v>537</v>
      </c>
      <c r="E109" s="159">
        <v>268</v>
      </c>
      <c r="F109" s="158" t="s">
        <v>142</v>
      </c>
      <c r="G109" s="159"/>
    </row>
    <row r="110" spans="1:39" s="158" customFormat="1" ht="6">
      <c r="A110" s="158" t="s">
        <v>143</v>
      </c>
      <c r="B110" s="159">
        <v>684</v>
      </c>
      <c r="C110" s="159">
        <v>342</v>
      </c>
      <c r="D110" s="159">
        <v>684</v>
      </c>
      <c r="E110" s="159">
        <v>342</v>
      </c>
      <c r="F110" s="158" t="s">
        <v>142</v>
      </c>
      <c r="G110" s="159"/>
    </row>
    <row r="111" spans="1:39" s="158" customFormat="1" ht="6">
      <c r="A111" s="158" t="s">
        <v>144</v>
      </c>
      <c r="B111" s="159">
        <v>889</v>
      </c>
      <c r="C111" s="159">
        <v>445</v>
      </c>
      <c r="D111" s="159">
        <v>889</v>
      </c>
      <c r="E111" s="159">
        <v>445</v>
      </c>
      <c r="F111" s="158" t="s">
        <v>142</v>
      </c>
      <c r="G111" s="159"/>
    </row>
    <row r="112" spans="1:39" s="158" customFormat="1" ht="6">
      <c r="A112" s="158" t="s">
        <v>145</v>
      </c>
      <c r="B112" s="159">
        <v>231</v>
      </c>
      <c r="C112" s="159">
        <v>115</v>
      </c>
      <c r="D112" s="159">
        <v>231</v>
      </c>
      <c r="E112" s="159">
        <v>115</v>
      </c>
      <c r="F112" s="158" t="s">
        <v>142</v>
      </c>
      <c r="G112" s="159"/>
    </row>
    <row r="113" spans="1:7" s="158" customFormat="1" ht="6">
      <c r="A113" s="158" t="s">
        <v>18</v>
      </c>
      <c r="B113" s="159">
        <v>226</v>
      </c>
      <c r="C113" s="159">
        <v>113</v>
      </c>
      <c r="D113" s="159">
        <v>226</v>
      </c>
      <c r="E113" s="159">
        <v>113</v>
      </c>
      <c r="F113" s="158" t="s">
        <v>142</v>
      </c>
      <c r="G113" s="159"/>
    </row>
    <row r="114" spans="1:7" s="158" customFormat="1" ht="6">
      <c r="A114" s="158" t="s">
        <v>146</v>
      </c>
      <c r="B114" s="159">
        <v>564</v>
      </c>
      <c r="C114" s="159">
        <v>113</v>
      </c>
      <c r="D114" s="159">
        <v>564</v>
      </c>
      <c r="E114" s="159">
        <v>282</v>
      </c>
      <c r="F114" s="158" t="s">
        <v>142</v>
      </c>
      <c r="G114" s="159"/>
    </row>
    <row r="115" spans="1:7" s="158" customFormat="1" ht="6">
      <c r="A115" s="158" t="s">
        <v>147</v>
      </c>
      <c r="B115" s="159">
        <v>710</v>
      </c>
      <c r="C115" s="159">
        <v>355</v>
      </c>
      <c r="D115" s="159">
        <v>710</v>
      </c>
      <c r="E115" s="159">
        <v>355</v>
      </c>
      <c r="F115" s="158" t="s">
        <v>142</v>
      </c>
      <c r="G115" s="159"/>
    </row>
    <row r="116" spans="1:7" s="158" customFormat="1" ht="6">
      <c r="A116" s="158" t="s">
        <v>148</v>
      </c>
      <c r="B116" s="159">
        <v>1133</v>
      </c>
      <c r="C116" s="159">
        <v>567</v>
      </c>
      <c r="D116" s="159">
        <v>1133</v>
      </c>
      <c r="E116" s="159">
        <v>567</v>
      </c>
      <c r="F116" s="158" t="s">
        <v>142</v>
      </c>
      <c r="G116" s="159"/>
    </row>
    <row r="117" spans="1:7" s="158" customFormat="1" ht="6">
      <c r="A117" s="158" t="s">
        <v>49</v>
      </c>
      <c r="B117" s="168">
        <f t="shared" ref="B117:C118" si="0">D117*$AG$5</f>
        <v>0</v>
      </c>
      <c r="C117" s="168">
        <f t="shared" si="0"/>
        <v>0</v>
      </c>
      <c r="D117" s="159">
        <v>27</v>
      </c>
      <c r="E117" s="159">
        <v>13</v>
      </c>
      <c r="F117" s="158" t="s">
        <v>149</v>
      </c>
      <c r="G117" s="159"/>
    </row>
    <row r="118" spans="1:7" s="158" customFormat="1" ht="6">
      <c r="A118" s="158" t="s">
        <v>150</v>
      </c>
      <c r="B118" s="168">
        <f t="shared" si="0"/>
        <v>0</v>
      </c>
      <c r="C118" s="168">
        <f t="shared" si="0"/>
        <v>0</v>
      </c>
      <c r="D118" s="159">
        <v>27</v>
      </c>
      <c r="E118" s="159">
        <v>13</v>
      </c>
      <c r="F118" s="158" t="s">
        <v>149</v>
      </c>
      <c r="G118" s="159"/>
    </row>
    <row r="119" spans="1:7" s="158" customFormat="1" ht="6">
      <c r="A119" s="158" t="s">
        <v>19</v>
      </c>
      <c r="B119" s="159">
        <v>320</v>
      </c>
      <c r="C119" s="159">
        <v>160</v>
      </c>
      <c r="D119" s="159">
        <v>320</v>
      </c>
      <c r="E119" s="159">
        <v>160</v>
      </c>
      <c r="F119" s="158" t="s">
        <v>142</v>
      </c>
      <c r="G119" s="159"/>
    </row>
    <row r="120" spans="1:7" s="158" customFormat="1" ht="6">
      <c r="A120" s="158" t="s">
        <v>20</v>
      </c>
      <c r="B120" s="159">
        <v>339</v>
      </c>
      <c r="C120" s="159">
        <v>169</v>
      </c>
      <c r="D120" s="159">
        <v>339</v>
      </c>
      <c r="E120" s="159">
        <v>169</v>
      </c>
      <c r="F120" s="158" t="s">
        <v>142</v>
      </c>
      <c r="G120" s="159"/>
    </row>
    <row r="121" spans="1:7" s="158" customFormat="1" ht="6">
      <c r="A121" s="158" t="s">
        <v>21</v>
      </c>
      <c r="B121" s="159">
        <v>311</v>
      </c>
      <c r="C121" s="159">
        <v>156</v>
      </c>
      <c r="D121" s="159">
        <v>311</v>
      </c>
      <c r="E121" s="159">
        <v>156</v>
      </c>
      <c r="F121" s="158" t="s">
        <v>142</v>
      </c>
      <c r="G121" s="159"/>
    </row>
    <row r="122" spans="1:7" s="158" customFormat="1" ht="6">
      <c r="A122" s="158" t="s">
        <v>22</v>
      </c>
      <c r="B122" s="159">
        <v>137</v>
      </c>
      <c r="C122" s="159">
        <v>68</v>
      </c>
      <c r="D122" s="159">
        <v>137</v>
      </c>
      <c r="E122" s="159">
        <v>68</v>
      </c>
      <c r="F122" s="158" t="s">
        <v>142</v>
      </c>
      <c r="G122" s="159"/>
    </row>
    <row r="123" spans="1:7" s="158" customFormat="1" ht="6">
      <c r="A123" s="158" t="s">
        <v>23</v>
      </c>
      <c r="B123" s="159">
        <v>508</v>
      </c>
      <c r="C123" s="159">
        <v>254</v>
      </c>
      <c r="D123" s="159">
        <v>508</v>
      </c>
      <c r="E123" s="159">
        <v>254</v>
      </c>
      <c r="F123" s="158" t="s">
        <v>142</v>
      </c>
      <c r="G123" s="159"/>
    </row>
    <row r="124" spans="1:7" s="158" customFormat="1" ht="6">
      <c r="A124" s="158" t="s">
        <v>24</v>
      </c>
      <c r="B124" s="159">
        <v>204</v>
      </c>
      <c r="C124" s="159">
        <v>102</v>
      </c>
      <c r="D124" s="159">
        <v>204</v>
      </c>
      <c r="E124" s="159">
        <v>102</v>
      </c>
      <c r="F124" s="158" t="s">
        <v>142</v>
      </c>
      <c r="G124" s="159"/>
    </row>
    <row r="125" spans="1:7" s="158" customFormat="1" ht="6">
      <c r="A125" s="158" t="s">
        <v>25</v>
      </c>
      <c r="B125" s="159">
        <v>148</v>
      </c>
      <c r="C125" s="159">
        <v>74</v>
      </c>
      <c r="D125" s="159">
        <v>148</v>
      </c>
      <c r="E125" s="159">
        <v>74</v>
      </c>
      <c r="F125" s="158" t="s">
        <v>142</v>
      </c>
      <c r="G125" s="159"/>
    </row>
    <row r="126" spans="1:7" s="158" customFormat="1" ht="6">
      <c r="A126" s="158" t="s">
        <v>26</v>
      </c>
      <c r="B126" s="159"/>
      <c r="C126" s="159">
        <v>282</v>
      </c>
      <c r="D126" s="159"/>
      <c r="E126" s="159">
        <v>282</v>
      </c>
      <c r="F126" s="158" t="s">
        <v>142</v>
      </c>
      <c r="G126" s="159"/>
    </row>
    <row r="127" spans="1:7" s="158" customFormat="1" ht="6">
      <c r="A127" s="158" t="s">
        <v>151</v>
      </c>
      <c r="B127" s="159">
        <v>33</v>
      </c>
      <c r="C127" s="159">
        <v>16</v>
      </c>
      <c r="D127" s="159">
        <v>33</v>
      </c>
      <c r="E127" s="159">
        <v>16</v>
      </c>
      <c r="F127" s="158" t="s">
        <v>142</v>
      </c>
      <c r="G127" s="159"/>
    </row>
    <row r="128" spans="1:7" s="158" customFormat="1" ht="6">
      <c r="A128" s="158" t="s">
        <v>27</v>
      </c>
      <c r="B128" s="159">
        <v>475</v>
      </c>
      <c r="C128" s="159">
        <v>237</v>
      </c>
      <c r="D128" s="159">
        <v>475</v>
      </c>
      <c r="E128" s="159">
        <v>237</v>
      </c>
      <c r="F128" s="158" t="s">
        <v>142</v>
      </c>
      <c r="G128" s="159"/>
    </row>
    <row r="129" spans="1:7" s="158" customFormat="1" ht="6">
      <c r="A129" s="158" t="s">
        <v>28</v>
      </c>
      <c r="B129" s="159">
        <v>638</v>
      </c>
      <c r="C129" s="159">
        <v>319</v>
      </c>
      <c r="D129" s="159">
        <v>638</v>
      </c>
      <c r="E129" s="159">
        <v>319</v>
      </c>
      <c r="F129" s="158" t="s">
        <v>142</v>
      </c>
      <c r="G129" s="159"/>
    </row>
    <row r="130" spans="1:7" s="158" customFormat="1" ht="6">
      <c r="A130" s="158" t="s">
        <v>29</v>
      </c>
      <c r="B130" s="159">
        <f>D130*$AG$5</f>
        <v>0</v>
      </c>
      <c r="C130" s="159">
        <f>E130*$AG$5</f>
        <v>0</v>
      </c>
      <c r="D130" s="159">
        <v>38</v>
      </c>
      <c r="E130" s="159">
        <v>19</v>
      </c>
      <c r="F130" s="158" t="s">
        <v>149</v>
      </c>
      <c r="G130" s="159"/>
    </row>
    <row r="131" spans="1:7" s="158" customFormat="1" ht="6">
      <c r="A131" s="158" t="s">
        <v>30</v>
      </c>
      <c r="B131" s="159">
        <f>D131*$AG$5</f>
        <v>0</v>
      </c>
      <c r="C131" s="159">
        <f t="shared" ref="C131:C143" si="1">E131*$AG$5</f>
        <v>0</v>
      </c>
      <c r="D131" s="159">
        <v>40</v>
      </c>
      <c r="E131" s="159">
        <v>20</v>
      </c>
      <c r="F131" s="158" t="s">
        <v>149</v>
      </c>
      <c r="G131" s="159"/>
    </row>
    <row r="132" spans="1:7" s="158" customFormat="1" ht="6">
      <c r="A132" s="158" t="s">
        <v>31</v>
      </c>
      <c r="B132" s="159">
        <f t="shared" ref="B132:B143" si="2">D132*$AG$5</f>
        <v>0</v>
      </c>
      <c r="C132" s="159">
        <f t="shared" si="1"/>
        <v>0</v>
      </c>
      <c r="D132" s="159">
        <v>38</v>
      </c>
      <c r="E132" s="159">
        <v>19</v>
      </c>
      <c r="F132" s="158" t="s">
        <v>149</v>
      </c>
      <c r="G132" s="159"/>
    </row>
    <row r="133" spans="1:7" s="158" customFormat="1" ht="6">
      <c r="A133" s="158" t="s">
        <v>32</v>
      </c>
      <c r="B133" s="159">
        <f t="shared" si="2"/>
        <v>0</v>
      </c>
      <c r="C133" s="159">
        <f t="shared" si="1"/>
        <v>0</v>
      </c>
      <c r="D133" s="159">
        <v>48</v>
      </c>
      <c r="E133" s="159">
        <v>24</v>
      </c>
      <c r="F133" s="158" t="s">
        <v>149</v>
      </c>
      <c r="G133" s="159"/>
    </row>
    <row r="134" spans="1:7" s="158" customFormat="1" ht="6">
      <c r="A134" s="158" t="s">
        <v>33</v>
      </c>
      <c r="B134" s="159">
        <f t="shared" si="2"/>
        <v>0</v>
      </c>
      <c r="C134" s="159">
        <f t="shared" si="1"/>
        <v>0</v>
      </c>
      <c r="D134" s="159">
        <v>43</v>
      </c>
      <c r="E134" s="159">
        <v>21</v>
      </c>
      <c r="F134" s="158" t="s">
        <v>149</v>
      </c>
      <c r="G134" s="159"/>
    </row>
    <row r="135" spans="1:7" s="158" customFormat="1" ht="6">
      <c r="A135" s="158" t="s">
        <v>34</v>
      </c>
      <c r="B135" s="159">
        <f t="shared" si="2"/>
        <v>0</v>
      </c>
      <c r="C135" s="159">
        <f t="shared" si="1"/>
        <v>0</v>
      </c>
      <c r="D135" s="159">
        <v>36</v>
      </c>
      <c r="E135" s="159">
        <v>18</v>
      </c>
      <c r="F135" s="158" t="s">
        <v>149</v>
      </c>
      <c r="G135" s="159"/>
    </row>
    <row r="136" spans="1:7" s="158" customFormat="1" ht="6">
      <c r="A136" s="158" t="s">
        <v>152</v>
      </c>
      <c r="B136" s="159">
        <f t="shared" si="2"/>
        <v>0</v>
      </c>
      <c r="C136" s="159">
        <f t="shared" si="1"/>
        <v>0</v>
      </c>
      <c r="D136" s="159">
        <v>37</v>
      </c>
      <c r="E136" s="159">
        <v>19</v>
      </c>
      <c r="F136" s="158" t="s">
        <v>149</v>
      </c>
      <c r="G136" s="159"/>
    </row>
    <row r="137" spans="1:7" s="158" customFormat="1" ht="6">
      <c r="A137" s="158" t="s">
        <v>153</v>
      </c>
      <c r="B137" s="159">
        <f t="shared" si="2"/>
        <v>0</v>
      </c>
      <c r="C137" s="159">
        <f t="shared" si="1"/>
        <v>0</v>
      </c>
      <c r="D137" s="159">
        <v>35</v>
      </c>
      <c r="E137" s="159">
        <v>18</v>
      </c>
      <c r="F137" s="158" t="s">
        <v>149</v>
      </c>
      <c r="G137" s="159"/>
    </row>
    <row r="138" spans="1:7" s="158" customFormat="1" ht="6">
      <c r="A138" s="158" t="s">
        <v>154</v>
      </c>
      <c r="B138" s="159">
        <f t="shared" si="2"/>
        <v>0</v>
      </c>
      <c r="C138" s="159">
        <f t="shared" si="1"/>
        <v>0</v>
      </c>
      <c r="D138" s="159">
        <v>37</v>
      </c>
      <c r="E138" s="159">
        <v>19</v>
      </c>
      <c r="F138" s="158" t="s">
        <v>149</v>
      </c>
      <c r="G138" s="159"/>
    </row>
    <row r="139" spans="1:7" s="158" customFormat="1" ht="6">
      <c r="A139" s="158" t="s">
        <v>155</v>
      </c>
      <c r="B139" s="159">
        <f t="shared" si="2"/>
        <v>0</v>
      </c>
      <c r="C139" s="159">
        <f t="shared" si="1"/>
        <v>0</v>
      </c>
      <c r="D139" s="159">
        <v>35</v>
      </c>
      <c r="E139" s="159">
        <v>18</v>
      </c>
      <c r="F139" s="158" t="s">
        <v>149</v>
      </c>
      <c r="G139" s="159"/>
    </row>
    <row r="140" spans="1:7" s="158" customFormat="1" ht="6">
      <c r="A140" s="158" t="s">
        <v>156</v>
      </c>
      <c r="B140" s="159">
        <f t="shared" si="2"/>
        <v>0</v>
      </c>
      <c r="C140" s="159">
        <f t="shared" si="1"/>
        <v>0</v>
      </c>
      <c r="D140" s="159">
        <v>37</v>
      </c>
      <c r="E140" s="159">
        <v>19</v>
      </c>
      <c r="F140" s="158" t="s">
        <v>149</v>
      </c>
      <c r="G140" s="159"/>
    </row>
    <row r="141" spans="1:7" s="158" customFormat="1" ht="6">
      <c r="A141" s="158" t="s">
        <v>157</v>
      </c>
      <c r="B141" s="159">
        <f t="shared" si="2"/>
        <v>0</v>
      </c>
      <c r="C141" s="159">
        <f t="shared" si="1"/>
        <v>0</v>
      </c>
      <c r="D141" s="159">
        <v>35</v>
      </c>
      <c r="E141" s="159">
        <v>18</v>
      </c>
      <c r="F141" s="158" t="s">
        <v>149</v>
      </c>
      <c r="G141" s="159"/>
    </row>
    <row r="142" spans="1:7" s="158" customFormat="1" ht="6">
      <c r="A142" s="158" t="s">
        <v>158</v>
      </c>
      <c r="B142" s="159">
        <f t="shared" si="2"/>
        <v>0</v>
      </c>
      <c r="C142" s="159">
        <f t="shared" si="1"/>
        <v>0</v>
      </c>
      <c r="D142" s="159">
        <v>37</v>
      </c>
      <c r="E142" s="159">
        <v>19</v>
      </c>
      <c r="F142" s="158" t="s">
        <v>149</v>
      </c>
      <c r="G142" s="159"/>
    </row>
    <row r="143" spans="1:7" s="158" customFormat="1" ht="6">
      <c r="A143" s="158" t="s">
        <v>159</v>
      </c>
      <c r="B143" s="159">
        <f t="shared" si="2"/>
        <v>0</v>
      </c>
      <c r="C143" s="159">
        <f t="shared" si="1"/>
        <v>0</v>
      </c>
      <c r="D143" s="159">
        <v>35</v>
      </c>
      <c r="E143" s="159">
        <v>18</v>
      </c>
      <c r="F143" s="158" t="s">
        <v>149</v>
      </c>
      <c r="G143" s="159"/>
    </row>
    <row r="144" spans="1:7" s="158" customFormat="1" ht="6"/>
    <row r="145" spans="1:7" s="158" customFormat="1" ht="6">
      <c r="A145" s="158" t="s">
        <v>131</v>
      </c>
      <c r="B145" s="158" t="s">
        <v>160</v>
      </c>
    </row>
    <row r="146" spans="1:7" s="158" customFormat="1" ht="6">
      <c r="A146" s="158" t="s">
        <v>132</v>
      </c>
      <c r="B146" s="158">
        <v>0</v>
      </c>
      <c r="C146" s="158" t="b">
        <v>0</v>
      </c>
      <c r="D146" s="158" t="b">
        <v>0</v>
      </c>
      <c r="E146" s="158" t="b">
        <v>0</v>
      </c>
      <c r="F146" s="158">
        <v>0</v>
      </c>
      <c r="G146" s="158">
        <v>0</v>
      </c>
    </row>
    <row r="147" spans="1:7" s="158" customFormat="1" ht="6">
      <c r="A147" s="158" t="s">
        <v>133</v>
      </c>
    </row>
    <row r="148" spans="1:7" s="158" customFormat="1" ht="6">
      <c r="A148" s="158" t="s">
        <v>134</v>
      </c>
    </row>
    <row r="149" spans="1:7" s="158" customFormat="1" ht="6">
      <c r="A149" s="158" t="s">
        <v>135</v>
      </c>
    </row>
    <row r="150" spans="1:7" s="158" customFormat="1" ht="6">
      <c r="A150" s="158" t="s">
        <v>136</v>
      </c>
    </row>
    <row r="151" spans="1:7" s="158" customFormat="1" ht="6">
      <c r="A151" s="158" t="s">
        <v>137</v>
      </c>
    </row>
    <row r="152" spans="1:7" s="158" customFormat="1" ht="6">
      <c r="A152" s="158" t="s">
        <v>138</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2"/>
  <dataValidations count="4">
    <dataValidation type="list" allowBlank="1" showInputMessage="1" showErrorMessage="1" sqref="L5:AB5" xr:uid="{C2C49FA7-A194-4166-92E0-7A652106CC00}">
      <formula1>$A$109:$A$143</formula1>
    </dataValidation>
    <dataValidation type="list" allowBlank="1" showInputMessage="1" showErrorMessage="1" sqref="H59:J59" xr:uid="{2DD02DE5-BCF3-4670-9D89-3FDD62323243}">
      <formula1>$A$151:$A$152</formula1>
    </dataValidation>
    <dataValidation type="list" allowBlank="1" showInputMessage="1" showErrorMessage="1" sqref="H14:J14" xr:uid="{7F1AF690-00E0-448A-9618-7114E178B9EE}">
      <formula1>$A$145:$A$150</formula1>
    </dataValidation>
    <dataValidation imeMode="halfAlpha" allowBlank="1" showInputMessage="1" showErrorMessage="1" sqref="S58:V58 AD57:AH57 S57:X57 J57:N58 AM57" xr:uid="{85B965F0-F0AC-4162-8A9D-6568C49FF02E}"/>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7B41F-F7AE-4581-B526-5F63029E8A4C}">
  <sheetPr>
    <tabColor theme="9"/>
  </sheetPr>
  <dimension ref="A1:AT152"/>
  <sheetViews>
    <sheetView showGridLines="0" view="pageBreakPreview" zoomScale="120" zoomScaleNormal="120" zoomScaleSheetLayoutView="120" workbookViewId="0">
      <selection activeCell="D2" sqref="D2"/>
    </sheetView>
  </sheetViews>
  <sheetFormatPr defaultColWidth="2.25" defaultRowHeight="13.5"/>
  <cols>
    <col min="1" max="1" width="2.25" style="29" customWidth="1"/>
    <col min="2" max="5" width="2.375" style="29" customWidth="1"/>
    <col min="6" max="7" width="2.375" style="29" bestFit="1" customWidth="1"/>
    <col min="8" max="40" width="2.25" style="29"/>
    <col min="41" max="47" width="2.25" style="29" customWidth="1"/>
    <col min="48" max="16384" width="2.25" style="29"/>
  </cols>
  <sheetData>
    <row r="1" spans="1:46">
      <c r="A1" s="165" t="s">
        <v>205</v>
      </c>
    </row>
    <row r="3" spans="1:46" s="34" customFormat="1" ht="12" customHeight="1">
      <c r="A3" s="341" t="s">
        <v>168</v>
      </c>
      <c r="B3" s="30" t="s">
        <v>0</v>
      </c>
      <c r="C3" s="31"/>
      <c r="D3" s="31"/>
      <c r="E3" s="32"/>
      <c r="F3" s="32"/>
      <c r="G3" s="32"/>
      <c r="H3" s="32"/>
      <c r="I3" s="32"/>
      <c r="J3" s="32"/>
      <c r="K3" s="33"/>
      <c r="L3" s="344"/>
      <c r="M3" s="345"/>
      <c r="N3" s="345"/>
      <c r="O3" s="345"/>
      <c r="P3" s="345"/>
      <c r="Q3" s="345"/>
      <c r="R3" s="345"/>
      <c r="S3" s="345"/>
      <c r="T3" s="345"/>
      <c r="U3" s="345"/>
      <c r="V3" s="345"/>
      <c r="W3" s="345"/>
      <c r="X3" s="345"/>
      <c r="Y3" s="345"/>
      <c r="Z3" s="345"/>
      <c r="AA3" s="345"/>
      <c r="AB3" s="345"/>
      <c r="AC3" s="345"/>
      <c r="AD3" s="345"/>
      <c r="AE3" s="345"/>
      <c r="AF3" s="346"/>
      <c r="AG3" s="324" t="s">
        <v>69</v>
      </c>
      <c r="AH3" s="325"/>
      <c r="AI3" s="325"/>
      <c r="AJ3" s="325"/>
      <c r="AK3" s="325"/>
      <c r="AL3" s="325"/>
      <c r="AM3" s="326"/>
    </row>
    <row r="4" spans="1:46" s="34" customFormat="1" ht="20.25" customHeight="1">
      <c r="A4" s="342"/>
      <c r="B4" s="35" t="s">
        <v>169</v>
      </c>
      <c r="C4" s="36"/>
      <c r="D4" s="36"/>
      <c r="E4" s="37"/>
      <c r="F4" s="37"/>
      <c r="G4" s="37"/>
      <c r="H4" s="37"/>
      <c r="I4" s="37"/>
      <c r="J4" s="37"/>
      <c r="K4" s="38"/>
      <c r="L4" s="338"/>
      <c r="M4" s="339"/>
      <c r="N4" s="339"/>
      <c r="O4" s="339"/>
      <c r="P4" s="339"/>
      <c r="Q4" s="339"/>
      <c r="R4" s="339"/>
      <c r="S4" s="339"/>
      <c r="T4" s="339"/>
      <c r="U4" s="339"/>
      <c r="V4" s="339"/>
      <c r="W4" s="339"/>
      <c r="X4" s="339"/>
      <c r="Y4" s="339"/>
      <c r="Z4" s="339"/>
      <c r="AA4" s="339"/>
      <c r="AB4" s="339"/>
      <c r="AC4" s="339"/>
      <c r="AD4" s="339"/>
      <c r="AE4" s="339"/>
      <c r="AF4" s="340"/>
      <c r="AG4" s="347"/>
      <c r="AH4" s="348"/>
      <c r="AI4" s="348"/>
      <c r="AJ4" s="348"/>
      <c r="AK4" s="348"/>
      <c r="AL4" s="348"/>
      <c r="AM4" s="349"/>
      <c r="AP4" s="329"/>
      <c r="AQ4" s="329"/>
      <c r="AR4" s="329"/>
      <c r="AS4" s="329"/>
      <c r="AT4" s="329"/>
    </row>
    <row r="5" spans="1:46" s="34" customFormat="1" ht="20.25" customHeight="1">
      <c r="A5" s="342"/>
      <c r="B5" s="167" t="s">
        <v>79</v>
      </c>
      <c r="C5" s="166"/>
      <c r="D5" s="166"/>
      <c r="E5" s="39"/>
      <c r="F5" s="39"/>
      <c r="G5" s="39"/>
      <c r="H5" s="39"/>
      <c r="I5" s="39"/>
      <c r="J5" s="39"/>
      <c r="K5" s="40"/>
      <c r="L5" s="350"/>
      <c r="M5" s="351"/>
      <c r="N5" s="351"/>
      <c r="O5" s="351"/>
      <c r="P5" s="351"/>
      <c r="Q5" s="351"/>
      <c r="R5" s="351"/>
      <c r="S5" s="351"/>
      <c r="T5" s="351"/>
      <c r="U5" s="351"/>
      <c r="V5" s="351"/>
      <c r="W5" s="351"/>
      <c r="X5" s="351"/>
      <c r="Y5" s="351"/>
      <c r="Z5" s="351"/>
      <c r="AA5" s="351"/>
      <c r="AB5" s="352"/>
      <c r="AC5" s="353" t="s">
        <v>70</v>
      </c>
      <c r="AD5" s="354"/>
      <c r="AE5" s="354"/>
      <c r="AF5" s="355"/>
      <c r="AG5" s="356"/>
      <c r="AH5" s="356"/>
      <c r="AI5" s="356"/>
      <c r="AJ5" s="356"/>
      <c r="AK5" s="356"/>
      <c r="AL5" s="357" t="s">
        <v>71</v>
      </c>
      <c r="AM5" s="358"/>
      <c r="AP5" s="329"/>
      <c r="AQ5" s="329"/>
      <c r="AR5" s="329"/>
      <c r="AS5" s="329"/>
      <c r="AT5" s="329"/>
    </row>
    <row r="6" spans="1:46" s="34" customFormat="1" ht="13.5" customHeight="1">
      <c r="A6" s="342"/>
      <c r="B6" s="330" t="s">
        <v>170</v>
      </c>
      <c r="C6" s="331"/>
      <c r="D6" s="331"/>
      <c r="E6" s="331"/>
      <c r="F6" s="331"/>
      <c r="G6" s="331"/>
      <c r="H6" s="331"/>
      <c r="I6" s="331"/>
      <c r="J6" s="331"/>
      <c r="K6" s="332"/>
      <c r="L6" s="41" t="s">
        <v>6</v>
      </c>
      <c r="M6" s="41"/>
      <c r="N6" s="41"/>
      <c r="O6" s="41"/>
      <c r="P6" s="41"/>
      <c r="Q6" s="336"/>
      <c r="R6" s="336"/>
      <c r="S6" s="41" t="s">
        <v>7</v>
      </c>
      <c r="T6" s="336"/>
      <c r="U6" s="336"/>
      <c r="V6" s="336"/>
      <c r="W6" s="41" t="s">
        <v>8</v>
      </c>
      <c r="X6" s="41"/>
      <c r="Y6" s="41"/>
      <c r="Z6" s="41"/>
      <c r="AA6" s="41"/>
      <c r="AB6" s="41"/>
      <c r="AC6" s="42" t="s">
        <v>72</v>
      </c>
      <c r="AD6" s="41"/>
      <c r="AE6" s="41"/>
      <c r="AF6" s="41"/>
      <c r="AG6" s="41"/>
      <c r="AH6" s="41"/>
      <c r="AI6" s="41"/>
      <c r="AJ6" s="41"/>
      <c r="AK6" s="41"/>
      <c r="AL6" s="41"/>
      <c r="AM6" s="43"/>
      <c r="AP6" s="11"/>
      <c r="AQ6" s="21"/>
      <c r="AR6" s="21"/>
      <c r="AS6" s="21"/>
      <c r="AT6" s="337"/>
    </row>
    <row r="7" spans="1:46" s="34" customFormat="1" ht="20.25" customHeight="1">
      <c r="A7" s="342"/>
      <c r="B7" s="333"/>
      <c r="C7" s="334"/>
      <c r="D7" s="334"/>
      <c r="E7" s="334"/>
      <c r="F7" s="334"/>
      <c r="G7" s="334"/>
      <c r="H7" s="334"/>
      <c r="I7" s="334"/>
      <c r="J7" s="334"/>
      <c r="K7" s="335"/>
      <c r="L7" s="338"/>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40"/>
      <c r="AP7" s="21"/>
      <c r="AQ7" s="21"/>
      <c r="AR7" s="21"/>
      <c r="AS7" s="21"/>
      <c r="AT7" s="337"/>
    </row>
    <row r="8" spans="1:46" s="34" customFormat="1" ht="20.25" customHeight="1">
      <c r="A8" s="342"/>
      <c r="B8" s="44" t="s">
        <v>9</v>
      </c>
      <c r="C8" s="195"/>
      <c r="D8" s="195"/>
      <c r="E8" s="45"/>
      <c r="F8" s="45"/>
      <c r="G8" s="45"/>
      <c r="H8" s="45"/>
      <c r="I8" s="45"/>
      <c r="J8" s="45"/>
      <c r="K8" s="45"/>
      <c r="L8" s="44" t="s">
        <v>10</v>
      </c>
      <c r="M8" s="45"/>
      <c r="N8" s="45"/>
      <c r="O8" s="45"/>
      <c r="P8" s="45"/>
      <c r="Q8" s="45"/>
      <c r="R8" s="46"/>
      <c r="S8" s="359"/>
      <c r="T8" s="360"/>
      <c r="U8" s="360"/>
      <c r="V8" s="360"/>
      <c r="W8" s="360"/>
      <c r="X8" s="360"/>
      <c r="Y8" s="361"/>
      <c r="Z8" s="44" t="s">
        <v>64</v>
      </c>
      <c r="AA8" s="45"/>
      <c r="AB8" s="45"/>
      <c r="AC8" s="45"/>
      <c r="AD8" s="45"/>
      <c r="AE8" s="45"/>
      <c r="AF8" s="46"/>
      <c r="AG8" s="359"/>
      <c r="AH8" s="360"/>
      <c r="AI8" s="360"/>
      <c r="AJ8" s="360"/>
      <c r="AK8" s="360"/>
      <c r="AL8" s="360"/>
      <c r="AM8" s="361"/>
    </row>
    <row r="9" spans="1:46" s="34" customFormat="1" ht="20.25" customHeight="1">
      <c r="A9" s="343"/>
      <c r="B9" s="44" t="s">
        <v>42</v>
      </c>
      <c r="C9" s="195"/>
      <c r="D9" s="195"/>
      <c r="E9" s="45"/>
      <c r="F9" s="45"/>
      <c r="G9" s="45"/>
      <c r="H9" s="45"/>
      <c r="I9" s="45"/>
      <c r="J9" s="45"/>
      <c r="K9" s="45"/>
      <c r="L9" s="359"/>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1"/>
    </row>
    <row r="10" spans="1:46" s="34" customFormat="1" ht="18" customHeight="1">
      <c r="A10" s="318" t="s">
        <v>113</v>
      </c>
      <c r="B10" s="319"/>
      <c r="C10" s="319"/>
      <c r="D10" s="319"/>
      <c r="E10" s="319"/>
      <c r="F10" s="319"/>
      <c r="G10" s="319"/>
      <c r="H10" s="320"/>
      <c r="I10" s="47"/>
      <c r="J10" s="16" t="s">
        <v>99</v>
      </c>
      <c r="K10" s="41"/>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9"/>
    </row>
    <row r="11" spans="1:46" s="34" customFormat="1" ht="18" customHeight="1">
      <c r="A11" s="321"/>
      <c r="B11" s="322"/>
      <c r="C11" s="322"/>
      <c r="D11" s="322"/>
      <c r="E11" s="322"/>
      <c r="F11" s="322"/>
      <c r="G11" s="322"/>
      <c r="H11" s="323"/>
      <c r="I11" s="50"/>
      <c r="J11" s="51" t="s">
        <v>121</v>
      </c>
      <c r="K11" s="37"/>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52"/>
    </row>
    <row r="12" spans="1:46" s="34" customFormat="1" ht="5.25" customHeight="1">
      <c r="A12" s="15"/>
      <c r="B12" s="15"/>
      <c r="C12" s="15"/>
      <c r="D12" s="15"/>
      <c r="E12" s="15"/>
      <c r="F12" s="15"/>
      <c r="G12" s="15"/>
      <c r="H12" s="15"/>
      <c r="I12" s="16"/>
      <c r="J12" s="9"/>
      <c r="K12" s="41"/>
      <c r="L12" s="48"/>
      <c r="M12" s="48"/>
      <c r="N12" s="48"/>
      <c r="O12" s="48"/>
      <c r="P12" s="48"/>
      <c r="Q12" s="48"/>
      <c r="R12" s="48"/>
      <c r="S12" s="48"/>
      <c r="T12" s="195"/>
      <c r="U12" s="195"/>
      <c r="V12" s="195"/>
      <c r="W12" s="195"/>
      <c r="X12" s="195"/>
      <c r="Y12" s="195"/>
      <c r="Z12" s="195"/>
      <c r="AA12" s="195"/>
      <c r="AB12" s="195"/>
      <c r="AC12" s="195"/>
      <c r="AD12" s="195"/>
      <c r="AE12" s="195"/>
      <c r="AF12" s="195"/>
      <c r="AG12" s="195"/>
      <c r="AH12" s="195"/>
      <c r="AI12" s="195"/>
      <c r="AJ12" s="195"/>
      <c r="AK12" s="195"/>
      <c r="AL12" s="195"/>
      <c r="AM12" s="195"/>
    </row>
    <row r="13" spans="1:46" s="34" customFormat="1" ht="20.25" customHeight="1">
      <c r="A13" s="53" t="s">
        <v>99</v>
      </c>
      <c r="B13" s="28"/>
      <c r="C13" s="22"/>
      <c r="D13" s="22"/>
      <c r="E13" s="22"/>
      <c r="F13" s="22"/>
      <c r="G13" s="22"/>
      <c r="H13" s="22"/>
      <c r="I13" s="54"/>
      <c r="J13" s="20"/>
      <c r="K13" s="324" t="s">
        <v>75</v>
      </c>
      <c r="L13" s="325"/>
      <c r="M13" s="325"/>
      <c r="N13" s="326"/>
      <c r="O13" s="327" t="str">
        <f>IF(L5="","",VLOOKUP(L5,$A$109:$B$143,2,0))</f>
        <v/>
      </c>
      <c r="P13" s="328"/>
      <c r="Q13" s="328"/>
      <c r="R13" s="325" t="s">
        <v>61</v>
      </c>
      <c r="S13" s="326"/>
      <c r="T13" s="362" t="s">
        <v>185</v>
      </c>
      <c r="U13" s="363"/>
      <c r="V13" s="363"/>
      <c r="W13" s="363"/>
      <c r="X13" s="364"/>
      <c r="Y13" s="365">
        <f>ROUNDDOWN($F$49/1000,0)</f>
        <v>0</v>
      </c>
      <c r="Z13" s="366"/>
      <c r="AA13" s="366"/>
      <c r="AB13" s="367" t="s">
        <v>61</v>
      </c>
      <c r="AC13" s="368"/>
      <c r="AD13" s="362" t="s">
        <v>186</v>
      </c>
      <c r="AE13" s="363"/>
      <c r="AF13" s="363"/>
      <c r="AG13" s="363"/>
      <c r="AH13" s="364"/>
      <c r="AI13" s="365">
        <f>ROUNDDOWN($F$56/1000,0)</f>
        <v>0</v>
      </c>
      <c r="AJ13" s="366"/>
      <c r="AK13" s="366"/>
      <c r="AL13" s="367" t="s">
        <v>61</v>
      </c>
      <c r="AM13" s="368"/>
    </row>
    <row r="14" spans="1:46" s="34" customFormat="1" ht="20.25" customHeight="1">
      <c r="A14" s="55" t="s">
        <v>43</v>
      </c>
      <c r="B14" s="196"/>
      <c r="C14" s="17"/>
      <c r="D14" s="17"/>
      <c r="E14" s="17"/>
      <c r="F14" s="17"/>
      <c r="G14" s="17"/>
      <c r="H14" s="374"/>
      <c r="I14" s="375"/>
      <c r="J14" s="376"/>
      <c r="K14" s="377" t="s">
        <v>122</v>
      </c>
      <c r="L14" s="378"/>
      <c r="M14" s="378"/>
      <c r="N14" s="378"/>
      <c r="O14" s="378"/>
      <c r="P14" s="378"/>
      <c r="Q14" s="378"/>
      <c r="R14" s="378"/>
      <c r="S14" s="378"/>
      <c r="T14" s="378"/>
      <c r="U14" s="378"/>
      <c r="V14" s="378"/>
      <c r="W14" s="378"/>
      <c r="X14" s="378"/>
      <c r="Y14" s="378"/>
      <c r="Z14" s="378"/>
      <c r="AA14" s="378"/>
      <c r="AB14" s="378"/>
      <c r="AC14" s="378"/>
      <c r="AD14" s="378"/>
      <c r="AE14" s="378"/>
      <c r="AF14" s="56" t="s">
        <v>73</v>
      </c>
      <c r="AG14" s="57"/>
      <c r="AH14" s="57"/>
      <c r="AI14" s="18"/>
      <c r="AJ14" s="18"/>
      <c r="AK14" s="195"/>
      <c r="AL14" s="17"/>
      <c r="AM14" s="58"/>
    </row>
    <row r="15" spans="1:46" s="34" customFormat="1" ht="21" customHeight="1">
      <c r="A15" s="59"/>
      <c r="B15" s="11"/>
      <c r="C15" s="379" t="s">
        <v>194</v>
      </c>
      <c r="D15" s="379"/>
      <c r="E15" s="379"/>
      <c r="F15" s="379"/>
      <c r="G15" s="379"/>
      <c r="H15" s="379"/>
      <c r="I15" s="379"/>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80"/>
    </row>
    <row r="16" spans="1:46" s="34" customFormat="1" ht="21" customHeight="1">
      <c r="A16" s="60"/>
      <c r="B16" s="10"/>
      <c r="C16" s="379"/>
      <c r="D16" s="379"/>
      <c r="E16" s="379"/>
      <c r="F16" s="379"/>
      <c r="G16" s="379"/>
      <c r="H16" s="379"/>
      <c r="I16" s="379"/>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80"/>
    </row>
    <row r="17" spans="1:39" s="34" customFormat="1" ht="21" customHeight="1">
      <c r="A17" s="60"/>
      <c r="B17" s="10"/>
      <c r="C17" s="379"/>
      <c r="D17" s="379"/>
      <c r="E17" s="379"/>
      <c r="F17" s="379"/>
      <c r="G17" s="379"/>
      <c r="H17" s="379"/>
      <c r="I17" s="379"/>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80"/>
    </row>
    <row r="18" spans="1:39" s="34" customFormat="1" ht="21" customHeight="1">
      <c r="A18" s="60"/>
      <c r="B18" s="10"/>
      <c r="C18" s="379"/>
      <c r="D18" s="379"/>
      <c r="E18" s="379"/>
      <c r="F18" s="379"/>
      <c r="G18" s="379"/>
      <c r="H18" s="379"/>
      <c r="I18" s="379"/>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80"/>
    </row>
    <row r="19" spans="1:39" s="34" customFormat="1" ht="21" customHeight="1">
      <c r="A19" s="60"/>
      <c r="B19" s="10"/>
      <c r="C19" s="379"/>
      <c r="D19" s="379"/>
      <c r="E19" s="379"/>
      <c r="F19" s="379"/>
      <c r="G19" s="379"/>
      <c r="H19" s="379"/>
      <c r="I19" s="379"/>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80"/>
    </row>
    <row r="20" spans="1:39" s="34" customFormat="1" ht="21" customHeight="1">
      <c r="A20" s="60"/>
      <c r="B20" s="10"/>
      <c r="C20" s="379"/>
      <c r="D20" s="379"/>
      <c r="E20" s="379"/>
      <c r="F20" s="379"/>
      <c r="G20" s="379"/>
      <c r="H20" s="379"/>
      <c r="I20" s="379"/>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80"/>
    </row>
    <row r="21" spans="1:39" s="34" customFormat="1" ht="21" customHeight="1">
      <c r="A21" s="60"/>
      <c r="B21" s="10"/>
      <c r="C21" s="379"/>
      <c r="D21" s="379"/>
      <c r="E21" s="379"/>
      <c r="F21" s="379"/>
      <c r="G21" s="379"/>
      <c r="H21" s="379"/>
      <c r="I21" s="379"/>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80"/>
    </row>
    <row r="22" spans="1:39" s="34" customFormat="1" ht="21" customHeight="1">
      <c r="A22" s="61"/>
      <c r="B22" s="13"/>
      <c r="C22" s="381"/>
      <c r="D22" s="381"/>
      <c r="E22" s="381"/>
      <c r="F22" s="381"/>
      <c r="G22" s="381"/>
      <c r="H22" s="381"/>
      <c r="I22" s="381"/>
      <c r="J22" s="381"/>
      <c r="K22" s="381"/>
      <c r="L22" s="381"/>
      <c r="M22" s="381"/>
      <c r="N22" s="381"/>
      <c r="O22" s="381"/>
      <c r="P22" s="381"/>
      <c r="Q22" s="381"/>
      <c r="R22" s="381"/>
      <c r="S22" s="381"/>
      <c r="T22" s="381"/>
      <c r="U22" s="381"/>
      <c r="V22" s="381"/>
      <c r="W22" s="381"/>
      <c r="X22" s="381"/>
      <c r="Y22" s="381"/>
      <c r="Z22" s="381"/>
      <c r="AA22" s="381"/>
      <c r="AB22" s="381"/>
      <c r="AC22" s="381"/>
      <c r="AD22" s="381"/>
      <c r="AE22" s="381"/>
      <c r="AF22" s="381"/>
      <c r="AG22" s="381"/>
      <c r="AH22" s="381"/>
      <c r="AI22" s="381"/>
      <c r="AJ22" s="381"/>
      <c r="AK22" s="381"/>
      <c r="AL22" s="381"/>
      <c r="AM22" s="382"/>
    </row>
    <row r="23" spans="1:39" s="34" customFormat="1" ht="18.75" customHeight="1">
      <c r="A23" s="191" t="s">
        <v>189</v>
      </c>
      <c r="B23" s="15"/>
      <c r="C23" s="15"/>
      <c r="D23" s="15"/>
      <c r="E23" s="15"/>
      <c r="F23" s="189"/>
      <c r="G23" s="189"/>
      <c r="H23" s="189"/>
      <c r="I23" s="189"/>
      <c r="J23" s="189"/>
      <c r="K23" s="189"/>
      <c r="L23" s="189"/>
      <c r="M23" s="189"/>
      <c r="N23" s="189"/>
      <c r="O23" s="189"/>
      <c r="P23" s="189"/>
      <c r="Q23" s="189"/>
      <c r="R23" s="189"/>
      <c r="S23" s="189"/>
      <c r="T23" s="189"/>
      <c r="U23" s="189"/>
      <c r="V23" s="189"/>
      <c r="W23" s="189"/>
      <c r="X23" s="189"/>
      <c r="Y23" s="189"/>
      <c r="Z23" s="189"/>
      <c r="AA23" s="189"/>
      <c r="AB23" s="189"/>
      <c r="AC23" s="189"/>
      <c r="AD23" s="189"/>
      <c r="AE23" s="189"/>
      <c r="AF23" s="189"/>
      <c r="AG23" s="189"/>
      <c r="AH23" s="189"/>
      <c r="AI23" s="189"/>
      <c r="AJ23" s="189"/>
      <c r="AK23" s="189"/>
      <c r="AL23" s="189"/>
      <c r="AM23" s="200"/>
    </row>
    <row r="24" spans="1:39" s="34" customFormat="1" ht="18.75" customHeight="1">
      <c r="A24" s="194"/>
      <c r="B24" s="21"/>
      <c r="C24" s="21"/>
      <c r="D24" s="21"/>
      <c r="E24" s="21"/>
      <c r="F24" s="189"/>
      <c r="G24" s="189"/>
      <c r="H24" s="189"/>
      <c r="I24" s="189"/>
      <c r="J24" s="189"/>
      <c r="K24" s="189"/>
      <c r="L24" s="189"/>
      <c r="M24" s="189"/>
      <c r="N24" s="189"/>
      <c r="O24" s="202" t="s">
        <v>204</v>
      </c>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90"/>
    </row>
    <row r="25" spans="1:39" s="34" customFormat="1" ht="18.75" customHeight="1">
      <c r="A25" s="194"/>
      <c r="B25" s="21"/>
      <c r="C25" s="21"/>
      <c r="D25" s="21"/>
      <c r="E25" s="21"/>
      <c r="F25" s="189"/>
      <c r="G25" s="189"/>
      <c r="H25" s="189"/>
      <c r="I25" s="189"/>
      <c r="J25" s="189"/>
      <c r="K25" s="189"/>
      <c r="L25" s="189"/>
      <c r="M25" s="189"/>
      <c r="N25" s="189"/>
      <c r="O25" s="192" t="s">
        <v>200</v>
      </c>
      <c r="P25" s="189"/>
      <c r="Q25" s="189"/>
      <c r="R25" s="189"/>
      <c r="S25" s="189"/>
      <c r="T25" s="189"/>
      <c r="U25" s="189"/>
      <c r="V25" s="189"/>
      <c r="W25" s="189"/>
      <c r="X25" s="189"/>
      <c r="Y25" s="189"/>
      <c r="Z25" s="189"/>
      <c r="AA25" s="189"/>
      <c r="AB25" s="383"/>
      <c r="AC25" s="383"/>
      <c r="AD25" s="189" t="s">
        <v>201</v>
      </c>
      <c r="AE25" s="192" t="s">
        <v>202</v>
      </c>
      <c r="AF25" s="189"/>
      <c r="AG25" s="189"/>
      <c r="AH25" s="189"/>
      <c r="AI25" s="189"/>
      <c r="AJ25" s="189"/>
      <c r="AK25" s="189"/>
      <c r="AL25" s="189"/>
      <c r="AM25" s="190"/>
    </row>
    <row r="26" spans="1:39" s="34" customFormat="1" ht="18.75" customHeight="1">
      <c r="A26" s="194"/>
      <c r="B26" s="21"/>
      <c r="C26" s="21"/>
      <c r="D26" s="21"/>
      <c r="E26" s="21"/>
      <c r="F26" s="189"/>
      <c r="G26" s="189"/>
      <c r="H26" s="189"/>
      <c r="I26" s="189"/>
      <c r="J26" s="189"/>
      <c r="K26" s="189"/>
      <c r="L26" s="189"/>
      <c r="M26" s="189"/>
      <c r="N26" s="189"/>
      <c r="O26" s="189"/>
      <c r="P26" s="189"/>
      <c r="Q26" s="189"/>
      <c r="R26" s="189"/>
      <c r="S26" s="189"/>
      <c r="T26" s="189"/>
      <c r="U26" s="189"/>
      <c r="V26" s="189"/>
      <c r="W26" s="189"/>
      <c r="X26" s="192" t="s">
        <v>198</v>
      </c>
      <c r="Y26" s="189"/>
      <c r="Z26" s="189"/>
      <c r="AA26" s="189"/>
      <c r="AB26" s="192" t="s">
        <v>203</v>
      </c>
      <c r="AC26" s="189"/>
      <c r="AD26" s="189"/>
      <c r="AE26" s="189"/>
      <c r="AF26" s="189"/>
      <c r="AG26" s="189"/>
      <c r="AH26" s="189"/>
      <c r="AI26" s="189"/>
      <c r="AJ26" s="189"/>
      <c r="AK26" s="189"/>
      <c r="AL26" s="189"/>
      <c r="AM26" s="190"/>
    </row>
    <row r="27" spans="1:39" s="34" customFormat="1" ht="18.75" customHeight="1">
      <c r="A27" s="199"/>
      <c r="B27" s="21"/>
      <c r="C27" s="21"/>
      <c r="D27" s="21"/>
      <c r="E27" s="21"/>
      <c r="F27" s="189"/>
      <c r="G27" s="189"/>
      <c r="H27" s="189"/>
      <c r="I27" s="189"/>
      <c r="J27" s="189"/>
      <c r="K27" s="189"/>
      <c r="L27" s="189"/>
      <c r="M27" s="189"/>
      <c r="N27" s="189"/>
      <c r="O27" s="192" t="s">
        <v>195</v>
      </c>
      <c r="P27" s="189"/>
      <c r="Q27" s="189"/>
      <c r="R27" s="189"/>
      <c r="S27" s="189">
        <v>2</v>
      </c>
      <c r="T27" s="192" t="s">
        <v>196</v>
      </c>
      <c r="U27" s="189"/>
      <c r="V27" s="189" t="s">
        <v>197</v>
      </c>
      <c r="W27" s="189"/>
      <c r="X27" s="193"/>
      <c r="Y27" s="189" t="s">
        <v>71</v>
      </c>
      <c r="Z27" s="189"/>
      <c r="AA27" s="189" t="s">
        <v>197</v>
      </c>
      <c r="AB27" s="193"/>
      <c r="AC27" s="192" t="s">
        <v>199</v>
      </c>
      <c r="AD27" s="189"/>
      <c r="AE27" s="189" t="s">
        <v>208</v>
      </c>
      <c r="AF27" s="189">
        <f>S27*X27*AB27</f>
        <v>0</v>
      </c>
      <c r="AG27" s="189"/>
      <c r="AH27" s="189"/>
      <c r="AI27" s="189"/>
      <c r="AJ27" s="189"/>
      <c r="AK27" s="189"/>
      <c r="AL27" s="189"/>
      <c r="AM27" s="201"/>
    </row>
    <row r="28" spans="1:39" ht="18" customHeight="1">
      <c r="A28" s="369" t="s">
        <v>44</v>
      </c>
      <c r="B28" s="369"/>
      <c r="C28" s="369"/>
      <c r="D28" s="369"/>
      <c r="E28" s="369"/>
      <c r="F28" s="369" t="s">
        <v>173</v>
      </c>
      <c r="G28" s="369"/>
      <c r="H28" s="369"/>
      <c r="I28" s="369"/>
      <c r="J28" s="369"/>
      <c r="K28" s="370" t="s">
        <v>45</v>
      </c>
      <c r="L28" s="370"/>
      <c r="M28" s="370"/>
      <c r="N28" s="370"/>
      <c r="O28" s="370"/>
      <c r="P28" s="370"/>
      <c r="Q28" s="370"/>
      <c r="R28" s="370"/>
      <c r="S28" s="370"/>
      <c r="T28" s="370"/>
      <c r="U28" s="370"/>
      <c r="V28" s="370"/>
      <c r="W28" s="370"/>
      <c r="X28" s="370"/>
      <c r="Y28" s="370"/>
      <c r="Z28" s="370"/>
      <c r="AA28" s="370"/>
      <c r="AB28" s="370"/>
      <c r="AC28" s="370"/>
      <c r="AD28" s="370"/>
      <c r="AE28" s="370"/>
      <c r="AF28" s="370"/>
      <c r="AG28" s="370"/>
      <c r="AH28" s="370"/>
      <c r="AI28" s="370"/>
      <c r="AJ28" s="370"/>
      <c r="AK28" s="370"/>
      <c r="AL28" s="370"/>
      <c r="AM28" s="370"/>
    </row>
    <row r="29" spans="1:39" ht="9.75" customHeight="1">
      <c r="A29" s="371"/>
      <c r="B29" s="371"/>
      <c r="C29" s="371"/>
      <c r="D29" s="371"/>
      <c r="E29" s="371"/>
      <c r="F29" s="372"/>
      <c r="G29" s="372"/>
      <c r="H29" s="372"/>
      <c r="I29" s="372"/>
      <c r="J29" s="372"/>
      <c r="K29" s="373"/>
      <c r="L29" s="373"/>
      <c r="M29" s="373"/>
      <c r="N29" s="373"/>
      <c r="O29" s="373"/>
      <c r="P29" s="373"/>
      <c r="Q29" s="373"/>
      <c r="R29" s="373"/>
      <c r="S29" s="373"/>
      <c r="T29" s="373"/>
      <c r="U29" s="373"/>
      <c r="V29" s="373"/>
      <c r="W29" s="373"/>
      <c r="X29" s="373"/>
      <c r="Y29" s="373"/>
      <c r="Z29" s="373"/>
      <c r="AA29" s="373"/>
      <c r="AB29" s="373"/>
      <c r="AC29" s="373"/>
      <c r="AD29" s="373"/>
      <c r="AE29" s="373"/>
      <c r="AF29" s="373"/>
      <c r="AG29" s="373"/>
      <c r="AH29" s="373"/>
      <c r="AI29" s="373"/>
      <c r="AJ29" s="373"/>
      <c r="AK29" s="373"/>
      <c r="AL29" s="373"/>
      <c r="AM29" s="373"/>
    </row>
    <row r="30" spans="1:39" ht="9.75" customHeight="1">
      <c r="A30" s="371"/>
      <c r="B30" s="371"/>
      <c r="C30" s="371"/>
      <c r="D30" s="371"/>
      <c r="E30" s="371"/>
      <c r="F30" s="372"/>
      <c r="G30" s="372"/>
      <c r="H30" s="372"/>
      <c r="I30" s="372"/>
      <c r="J30" s="372"/>
      <c r="K30" s="373"/>
      <c r="L30" s="373"/>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row>
    <row r="31" spans="1:39" ht="9.75" customHeight="1">
      <c r="A31" s="371"/>
      <c r="B31" s="371"/>
      <c r="C31" s="371"/>
      <c r="D31" s="371"/>
      <c r="E31" s="371"/>
      <c r="F31" s="372"/>
      <c r="G31" s="372"/>
      <c r="H31" s="372"/>
      <c r="I31" s="372"/>
      <c r="J31" s="372"/>
      <c r="K31" s="373"/>
      <c r="L31" s="373"/>
      <c r="M31" s="373"/>
      <c r="N31" s="373"/>
      <c r="O31" s="373"/>
      <c r="P31" s="373"/>
      <c r="Q31" s="373"/>
      <c r="R31" s="373"/>
      <c r="S31" s="373"/>
      <c r="T31" s="373"/>
      <c r="U31" s="373"/>
      <c r="V31" s="373"/>
      <c r="W31" s="373"/>
      <c r="X31" s="373"/>
      <c r="Y31" s="373"/>
      <c r="Z31" s="373"/>
      <c r="AA31" s="373"/>
      <c r="AB31" s="373"/>
      <c r="AC31" s="373"/>
      <c r="AD31" s="373"/>
      <c r="AE31" s="373"/>
      <c r="AF31" s="373"/>
      <c r="AG31" s="373"/>
      <c r="AH31" s="373"/>
      <c r="AI31" s="373"/>
      <c r="AJ31" s="373"/>
      <c r="AK31" s="373"/>
      <c r="AL31" s="373"/>
      <c r="AM31" s="373"/>
    </row>
    <row r="32" spans="1:39" ht="9.75" customHeight="1">
      <c r="A32" s="371"/>
      <c r="B32" s="371"/>
      <c r="C32" s="371"/>
      <c r="D32" s="371"/>
      <c r="E32" s="371"/>
      <c r="F32" s="372"/>
      <c r="G32" s="372"/>
      <c r="H32" s="372"/>
      <c r="I32" s="372"/>
      <c r="J32" s="372"/>
      <c r="K32" s="373"/>
      <c r="L32" s="373"/>
      <c r="M32" s="373"/>
      <c r="N32" s="373"/>
      <c r="O32" s="373"/>
      <c r="P32" s="373"/>
      <c r="Q32" s="373"/>
      <c r="R32" s="373"/>
      <c r="S32" s="373"/>
      <c r="T32" s="373"/>
      <c r="U32" s="373"/>
      <c r="V32" s="373"/>
      <c r="W32" s="373"/>
      <c r="X32" s="373"/>
      <c r="Y32" s="373"/>
      <c r="Z32" s="373"/>
      <c r="AA32" s="373"/>
      <c r="AB32" s="373"/>
      <c r="AC32" s="373"/>
      <c r="AD32" s="373"/>
      <c r="AE32" s="373"/>
      <c r="AF32" s="373"/>
      <c r="AG32" s="373"/>
      <c r="AH32" s="373"/>
      <c r="AI32" s="373"/>
      <c r="AJ32" s="373"/>
      <c r="AK32" s="373"/>
      <c r="AL32" s="373"/>
      <c r="AM32" s="373"/>
    </row>
    <row r="33" spans="1:39" ht="9.75" customHeight="1">
      <c r="A33" s="371"/>
      <c r="B33" s="371"/>
      <c r="C33" s="371"/>
      <c r="D33" s="371"/>
      <c r="E33" s="371"/>
      <c r="F33" s="372"/>
      <c r="G33" s="372"/>
      <c r="H33" s="372"/>
      <c r="I33" s="372"/>
      <c r="J33" s="372"/>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row>
    <row r="34" spans="1:39" ht="9.75" customHeight="1">
      <c r="A34" s="371"/>
      <c r="B34" s="371"/>
      <c r="C34" s="371"/>
      <c r="D34" s="371"/>
      <c r="E34" s="371"/>
      <c r="F34" s="372"/>
      <c r="G34" s="372"/>
      <c r="H34" s="372"/>
      <c r="I34" s="372"/>
      <c r="J34" s="372"/>
      <c r="K34" s="373"/>
      <c r="L34" s="373"/>
      <c r="M34" s="373"/>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row>
    <row r="35" spans="1:39" ht="9.75" customHeight="1">
      <c r="A35" s="371"/>
      <c r="B35" s="371"/>
      <c r="C35" s="371"/>
      <c r="D35" s="371"/>
      <c r="E35" s="371"/>
      <c r="F35" s="372"/>
      <c r="G35" s="372"/>
      <c r="H35" s="372"/>
      <c r="I35" s="372"/>
      <c r="J35" s="372"/>
      <c r="K35" s="373"/>
      <c r="L35" s="373"/>
      <c r="M35" s="373"/>
      <c r="N35" s="373"/>
      <c r="O35" s="373"/>
      <c r="P35" s="373"/>
      <c r="Q35" s="373"/>
      <c r="R35" s="373"/>
      <c r="S35" s="373"/>
      <c r="T35" s="373"/>
      <c r="U35" s="373"/>
      <c r="V35" s="373"/>
      <c r="W35" s="373"/>
      <c r="X35" s="373"/>
      <c r="Y35" s="373"/>
      <c r="Z35" s="373"/>
      <c r="AA35" s="373"/>
      <c r="AB35" s="373"/>
      <c r="AC35" s="373"/>
      <c r="AD35" s="373"/>
      <c r="AE35" s="373"/>
      <c r="AF35" s="373"/>
      <c r="AG35" s="373"/>
      <c r="AH35" s="373"/>
      <c r="AI35" s="373"/>
      <c r="AJ35" s="373"/>
      <c r="AK35" s="373"/>
      <c r="AL35" s="373"/>
      <c r="AM35" s="373"/>
    </row>
    <row r="36" spans="1:39" ht="9.75" customHeight="1">
      <c r="A36" s="371"/>
      <c r="B36" s="371"/>
      <c r="C36" s="371"/>
      <c r="D36" s="371"/>
      <c r="E36" s="371"/>
      <c r="F36" s="372"/>
      <c r="G36" s="372"/>
      <c r="H36" s="372"/>
      <c r="I36" s="372"/>
      <c r="J36" s="372"/>
      <c r="K36" s="373"/>
      <c r="L36" s="373"/>
      <c r="M36" s="373"/>
      <c r="N36" s="373"/>
      <c r="O36" s="373"/>
      <c r="P36" s="373"/>
      <c r="Q36" s="373"/>
      <c r="R36" s="373"/>
      <c r="S36" s="373"/>
      <c r="T36" s="373"/>
      <c r="U36" s="373"/>
      <c r="V36" s="373"/>
      <c r="W36" s="373"/>
      <c r="X36" s="373"/>
      <c r="Y36" s="373"/>
      <c r="Z36" s="373"/>
      <c r="AA36" s="373"/>
      <c r="AB36" s="373"/>
      <c r="AC36" s="373"/>
      <c r="AD36" s="373"/>
      <c r="AE36" s="373"/>
      <c r="AF36" s="373"/>
      <c r="AG36" s="373"/>
      <c r="AH36" s="373"/>
      <c r="AI36" s="373"/>
      <c r="AJ36" s="373"/>
      <c r="AK36" s="373"/>
      <c r="AL36" s="373"/>
      <c r="AM36" s="373"/>
    </row>
    <row r="37" spans="1:39" ht="9.75" customHeight="1">
      <c r="A37" s="371"/>
      <c r="B37" s="371"/>
      <c r="C37" s="371"/>
      <c r="D37" s="371"/>
      <c r="E37" s="371"/>
      <c r="F37" s="372"/>
      <c r="G37" s="372"/>
      <c r="H37" s="372"/>
      <c r="I37" s="372"/>
      <c r="J37" s="372"/>
      <c r="K37" s="373"/>
      <c r="L37" s="373"/>
      <c r="M37" s="373"/>
      <c r="N37" s="373"/>
      <c r="O37" s="373"/>
      <c r="P37" s="373"/>
      <c r="Q37" s="373"/>
      <c r="R37" s="373"/>
      <c r="S37" s="373"/>
      <c r="T37" s="373"/>
      <c r="U37" s="373"/>
      <c r="V37" s="373"/>
      <c r="W37" s="373"/>
      <c r="X37" s="373"/>
      <c r="Y37" s="373"/>
      <c r="Z37" s="373"/>
      <c r="AA37" s="373"/>
      <c r="AB37" s="373"/>
      <c r="AC37" s="373"/>
      <c r="AD37" s="373"/>
      <c r="AE37" s="373"/>
      <c r="AF37" s="373"/>
      <c r="AG37" s="373"/>
      <c r="AH37" s="373"/>
      <c r="AI37" s="373"/>
      <c r="AJ37" s="373"/>
      <c r="AK37" s="373"/>
      <c r="AL37" s="373"/>
      <c r="AM37" s="373"/>
    </row>
    <row r="38" spans="1:39" ht="9.75" customHeight="1">
      <c r="A38" s="371"/>
      <c r="B38" s="371"/>
      <c r="C38" s="371"/>
      <c r="D38" s="371"/>
      <c r="E38" s="371"/>
      <c r="F38" s="372"/>
      <c r="G38" s="372"/>
      <c r="H38" s="372"/>
      <c r="I38" s="372"/>
      <c r="J38" s="372"/>
      <c r="K38" s="373"/>
      <c r="L38" s="373"/>
      <c r="M38" s="373"/>
      <c r="N38" s="373"/>
      <c r="O38" s="373"/>
      <c r="P38" s="373"/>
      <c r="Q38" s="373"/>
      <c r="R38" s="373"/>
      <c r="S38" s="373"/>
      <c r="T38" s="373"/>
      <c r="U38" s="373"/>
      <c r="V38" s="373"/>
      <c r="W38" s="373"/>
      <c r="X38" s="373"/>
      <c r="Y38" s="373"/>
      <c r="Z38" s="373"/>
      <c r="AA38" s="373"/>
      <c r="AB38" s="373"/>
      <c r="AC38" s="373"/>
      <c r="AD38" s="373"/>
      <c r="AE38" s="373"/>
      <c r="AF38" s="373"/>
      <c r="AG38" s="373"/>
      <c r="AH38" s="373"/>
      <c r="AI38" s="373"/>
      <c r="AJ38" s="373"/>
      <c r="AK38" s="373"/>
      <c r="AL38" s="373"/>
      <c r="AM38" s="373"/>
    </row>
    <row r="39" spans="1:39" ht="9.75" customHeight="1">
      <c r="A39" s="371"/>
      <c r="B39" s="371"/>
      <c r="C39" s="371"/>
      <c r="D39" s="371"/>
      <c r="E39" s="371"/>
      <c r="F39" s="372"/>
      <c r="G39" s="372"/>
      <c r="H39" s="372"/>
      <c r="I39" s="372"/>
      <c r="J39" s="372"/>
      <c r="K39" s="373"/>
      <c r="L39" s="373"/>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row>
    <row r="40" spans="1:39" ht="9.75" customHeight="1">
      <c r="A40" s="371"/>
      <c r="B40" s="371"/>
      <c r="C40" s="371"/>
      <c r="D40" s="371"/>
      <c r="E40" s="371"/>
      <c r="F40" s="372"/>
      <c r="G40" s="372"/>
      <c r="H40" s="372"/>
      <c r="I40" s="372"/>
      <c r="J40" s="372"/>
      <c r="K40" s="373"/>
      <c r="L40" s="373"/>
      <c r="M40" s="373"/>
      <c r="N40" s="373"/>
      <c r="O40" s="373"/>
      <c r="P40" s="373"/>
      <c r="Q40" s="373"/>
      <c r="R40" s="373"/>
      <c r="S40" s="373"/>
      <c r="T40" s="373"/>
      <c r="U40" s="373"/>
      <c r="V40" s="373"/>
      <c r="W40" s="373"/>
      <c r="X40" s="373"/>
      <c r="Y40" s="373"/>
      <c r="Z40" s="373"/>
      <c r="AA40" s="373"/>
      <c r="AB40" s="373"/>
      <c r="AC40" s="373"/>
      <c r="AD40" s="373"/>
      <c r="AE40" s="373"/>
      <c r="AF40" s="373"/>
      <c r="AG40" s="373"/>
      <c r="AH40" s="373"/>
      <c r="AI40" s="373"/>
      <c r="AJ40" s="373"/>
      <c r="AK40" s="373"/>
      <c r="AL40" s="373"/>
      <c r="AM40" s="373"/>
    </row>
    <row r="41" spans="1:39" ht="9.75" customHeight="1">
      <c r="A41" s="371"/>
      <c r="B41" s="371"/>
      <c r="C41" s="371"/>
      <c r="D41" s="371"/>
      <c r="E41" s="371"/>
      <c r="F41" s="372"/>
      <c r="G41" s="372"/>
      <c r="H41" s="372"/>
      <c r="I41" s="372"/>
      <c r="J41" s="372"/>
      <c r="K41" s="373"/>
      <c r="L41" s="373"/>
      <c r="M41" s="373"/>
      <c r="N41" s="373"/>
      <c r="O41" s="373"/>
      <c r="P41" s="373"/>
      <c r="Q41" s="373"/>
      <c r="R41" s="373"/>
      <c r="S41" s="373"/>
      <c r="T41" s="373"/>
      <c r="U41" s="373"/>
      <c r="V41" s="373"/>
      <c r="W41" s="373"/>
      <c r="X41" s="373"/>
      <c r="Y41" s="373"/>
      <c r="Z41" s="373"/>
      <c r="AA41" s="373"/>
      <c r="AB41" s="373"/>
      <c r="AC41" s="373"/>
      <c r="AD41" s="373"/>
      <c r="AE41" s="373"/>
      <c r="AF41" s="373"/>
      <c r="AG41" s="373"/>
      <c r="AH41" s="373"/>
      <c r="AI41" s="373"/>
      <c r="AJ41" s="373"/>
      <c r="AK41" s="373"/>
      <c r="AL41" s="373"/>
      <c r="AM41" s="373"/>
    </row>
    <row r="42" spans="1:39" ht="9.75" customHeight="1">
      <c r="A42" s="371"/>
      <c r="B42" s="371"/>
      <c r="C42" s="371"/>
      <c r="D42" s="371"/>
      <c r="E42" s="371"/>
      <c r="F42" s="372"/>
      <c r="G42" s="372"/>
      <c r="H42" s="372"/>
      <c r="I42" s="372"/>
      <c r="J42" s="372"/>
      <c r="K42" s="373"/>
      <c r="L42" s="373"/>
      <c r="M42" s="373"/>
      <c r="N42" s="373"/>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row>
    <row r="43" spans="1:39" ht="9.75" customHeight="1">
      <c r="A43" s="371"/>
      <c r="B43" s="371"/>
      <c r="C43" s="371"/>
      <c r="D43" s="371"/>
      <c r="E43" s="371"/>
      <c r="F43" s="372"/>
      <c r="G43" s="372"/>
      <c r="H43" s="372"/>
      <c r="I43" s="372"/>
      <c r="J43" s="372"/>
      <c r="K43" s="373"/>
      <c r="L43" s="373"/>
      <c r="M43" s="373"/>
      <c r="N43" s="373"/>
      <c r="O43" s="373"/>
      <c r="P43" s="373"/>
      <c r="Q43" s="373"/>
      <c r="R43" s="373"/>
      <c r="S43" s="373"/>
      <c r="T43" s="373"/>
      <c r="U43" s="373"/>
      <c r="V43" s="373"/>
      <c r="W43" s="373"/>
      <c r="X43" s="373"/>
      <c r="Y43" s="373"/>
      <c r="Z43" s="373"/>
      <c r="AA43" s="373"/>
      <c r="AB43" s="373"/>
      <c r="AC43" s="373"/>
      <c r="AD43" s="373"/>
      <c r="AE43" s="373"/>
      <c r="AF43" s="373"/>
      <c r="AG43" s="373"/>
      <c r="AH43" s="373"/>
      <c r="AI43" s="373"/>
      <c r="AJ43" s="373"/>
      <c r="AK43" s="373"/>
      <c r="AL43" s="373"/>
      <c r="AM43" s="373"/>
    </row>
    <row r="44" spans="1:39" ht="9.75" customHeight="1">
      <c r="A44" s="371"/>
      <c r="B44" s="371"/>
      <c r="C44" s="371"/>
      <c r="D44" s="371"/>
      <c r="E44" s="371"/>
      <c r="F44" s="372"/>
      <c r="G44" s="372"/>
      <c r="H44" s="372"/>
      <c r="I44" s="372"/>
      <c r="J44" s="372"/>
      <c r="K44" s="373"/>
      <c r="L44" s="373"/>
      <c r="M44" s="373"/>
      <c r="N44" s="373"/>
      <c r="O44" s="373"/>
      <c r="P44" s="373"/>
      <c r="Q44" s="373"/>
      <c r="R44" s="373"/>
      <c r="S44" s="373"/>
      <c r="T44" s="373"/>
      <c r="U44" s="373"/>
      <c r="V44" s="373"/>
      <c r="W44" s="373"/>
      <c r="X44" s="373"/>
      <c r="Y44" s="373"/>
      <c r="Z44" s="373"/>
      <c r="AA44" s="373"/>
      <c r="AB44" s="373"/>
      <c r="AC44" s="373"/>
      <c r="AD44" s="373"/>
      <c r="AE44" s="373"/>
      <c r="AF44" s="373"/>
      <c r="AG44" s="373"/>
      <c r="AH44" s="373"/>
      <c r="AI44" s="373"/>
      <c r="AJ44" s="373"/>
      <c r="AK44" s="373"/>
      <c r="AL44" s="373"/>
      <c r="AM44" s="373"/>
    </row>
    <row r="45" spans="1:39" ht="9.75" customHeight="1">
      <c r="A45" s="371"/>
      <c r="B45" s="371"/>
      <c r="C45" s="371"/>
      <c r="D45" s="371"/>
      <c r="E45" s="371"/>
      <c r="F45" s="372"/>
      <c r="G45" s="372"/>
      <c r="H45" s="372"/>
      <c r="I45" s="372"/>
      <c r="J45" s="372"/>
      <c r="K45" s="373"/>
      <c r="L45" s="373"/>
      <c r="M45" s="373"/>
      <c r="N45" s="373"/>
      <c r="O45" s="373"/>
      <c r="P45" s="373"/>
      <c r="Q45" s="373"/>
      <c r="R45" s="373"/>
      <c r="S45" s="373"/>
      <c r="T45" s="373"/>
      <c r="U45" s="373"/>
      <c r="V45" s="373"/>
      <c r="W45" s="373"/>
      <c r="X45" s="373"/>
      <c r="Y45" s="373"/>
      <c r="Z45" s="373"/>
      <c r="AA45" s="373"/>
      <c r="AB45" s="373"/>
      <c r="AC45" s="373"/>
      <c r="AD45" s="373"/>
      <c r="AE45" s="373"/>
      <c r="AF45" s="373"/>
      <c r="AG45" s="373"/>
      <c r="AH45" s="373"/>
      <c r="AI45" s="373"/>
      <c r="AJ45" s="373"/>
      <c r="AK45" s="373"/>
      <c r="AL45" s="373"/>
      <c r="AM45" s="373"/>
    </row>
    <row r="46" spans="1:39" ht="9.75" customHeight="1">
      <c r="A46" s="371"/>
      <c r="B46" s="371"/>
      <c r="C46" s="371"/>
      <c r="D46" s="371"/>
      <c r="E46" s="371"/>
      <c r="F46" s="372"/>
      <c r="G46" s="372"/>
      <c r="H46" s="372"/>
      <c r="I46" s="372"/>
      <c r="J46" s="372"/>
      <c r="K46" s="373"/>
      <c r="L46" s="373"/>
      <c r="M46" s="373"/>
      <c r="N46" s="373"/>
      <c r="O46" s="373"/>
      <c r="P46" s="373"/>
      <c r="Q46" s="373"/>
      <c r="R46" s="373"/>
      <c r="S46" s="373"/>
      <c r="T46" s="373"/>
      <c r="U46" s="373"/>
      <c r="V46" s="373"/>
      <c r="W46" s="373"/>
      <c r="X46" s="373"/>
      <c r="Y46" s="373"/>
      <c r="Z46" s="373"/>
      <c r="AA46" s="373"/>
      <c r="AB46" s="373"/>
      <c r="AC46" s="373"/>
      <c r="AD46" s="373"/>
      <c r="AE46" s="373"/>
      <c r="AF46" s="373"/>
      <c r="AG46" s="373"/>
      <c r="AH46" s="373"/>
      <c r="AI46" s="373"/>
      <c r="AJ46" s="373"/>
      <c r="AK46" s="373"/>
      <c r="AL46" s="373"/>
      <c r="AM46" s="373"/>
    </row>
    <row r="47" spans="1:39" ht="9.75" customHeight="1">
      <c r="A47" s="371"/>
      <c r="B47" s="371"/>
      <c r="C47" s="371"/>
      <c r="D47" s="371"/>
      <c r="E47" s="371"/>
      <c r="F47" s="372"/>
      <c r="G47" s="372"/>
      <c r="H47" s="372"/>
      <c r="I47" s="372"/>
      <c r="J47" s="372"/>
      <c r="K47" s="373"/>
      <c r="L47" s="373"/>
      <c r="M47" s="373"/>
      <c r="N47" s="373"/>
      <c r="O47" s="373"/>
      <c r="P47" s="373"/>
      <c r="Q47" s="373"/>
      <c r="R47" s="373"/>
      <c r="S47" s="373"/>
      <c r="T47" s="373"/>
      <c r="U47" s="373"/>
      <c r="V47" s="373"/>
      <c r="W47" s="373"/>
      <c r="X47" s="373"/>
      <c r="Y47" s="373"/>
      <c r="Z47" s="373"/>
      <c r="AA47" s="373"/>
      <c r="AB47" s="373"/>
      <c r="AC47" s="373"/>
      <c r="AD47" s="373"/>
      <c r="AE47" s="373"/>
      <c r="AF47" s="373"/>
      <c r="AG47" s="373"/>
      <c r="AH47" s="373"/>
      <c r="AI47" s="373"/>
      <c r="AJ47" s="373"/>
      <c r="AK47" s="373"/>
      <c r="AL47" s="373"/>
      <c r="AM47" s="373"/>
    </row>
    <row r="48" spans="1:39" ht="9.75" customHeight="1" thickBot="1">
      <c r="A48" s="384"/>
      <c r="B48" s="385"/>
      <c r="C48" s="385"/>
      <c r="D48" s="385"/>
      <c r="E48" s="386"/>
      <c r="F48" s="387"/>
      <c r="G48" s="388"/>
      <c r="H48" s="388"/>
      <c r="I48" s="388"/>
      <c r="J48" s="389"/>
      <c r="K48" s="390"/>
      <c r="L48" s="390"/>
      <c r="M48" s="390"/>
      <c r="N48" s="390"/>
      <c r="O48" s="390"/>
      <c r="P48" s="390"/>
      <c r="Q48" s="390"/>
      <c r="R48" s="390"/>
      <c r="S48" s="390"/>
      <c r="T48" s="390"/>
      <c r="U48" s="390"/>
      <c r="V48" s="390"/>
      <c r="W48" s="390"/>
      <c r="X48" s="390"/>
      <c r="Y48" s="390"/>
      <c r="Z48" s="390"/>
      <c r="AA48" s="390"/>
      <c r="AB48" s="390"/>
      <c r="AC48" s="390"/>
      <c r="AD48" s="390"/>
      <c r="AE48" s="390"/>
      <c r="AF48" s="390"/>
      <c r="AG48" s="390"/>
      <c r="AH48" s="390"/>
      <c r="AI48" s="390"/>
      <c r="AJ48" s="390"/>
      <c r="AK48" s="390"/>
      <c r="AL48" s="390"/>
      <c r="AM48" s="390"/>
    </row>
    <row r="49" spans="1:39" ht="22.5" customHeight="1" thickTop="1">
      <c r="A49" s="391" t="s">
        <v>82</v>
      </c>
      <c r="B49" s="392"/>
      <c r="C49" s="392"/>
      <c r="D49" s="392"/>
      <c r="E49" s="392"/>
      <c r="F49" s="393">
        <f>SUM(F29:J48)</f>
        <v>0</v>
      </c>
      <c r="G49" s="394"/>
      <c r="H49" s="394"/>
      <c r="I49" s="394"/>
      <c r="J49" s="395"/>
      <c r="K49" s="396"/>
      <c r="L49" s="396"/>
      <c r="M49" s="396"/>
      <c r="N49" s="396"/>
      <c r="O49" s="396"/>
      <c r="P49" s="396"/>
      <c r="Q49" s="396"/>
      <c r="R49" s="396"/>
      <c r="S49" s="396"/>
      <c r="T49" s="396"/>
      <c r="U49" s="396"/>
      <c r="V49" s="396"/>
      <c r="W49" s="396"/>
      <c r="X49" s="396"/>
      <c r="Y49" s="396"/>
      <c r="Z49" s="396"/>
      <c r="AA49" s="396"/>
      <c r="AB49" s="396"/>
      <c r="AC49" s="396"/>
      <c r="AD49" s="396"/>
      <c r="AE49" s="396"/>
      <c r="AF49" s="396"/>
      <c r="AG49" s="396"/>
      <c r="AH49" s="396"/>
      <c r="AI49" s="396"/>
      <c r="AJ49" s="396"/>
      <c r="AK49" s="396"/>
      <c r="AL49" s="396"/>
      <c r="AM49" s="396"/>
    </row>
    <row r="50" spans="1:39" ht="11.25" customHeight="1">
      <c r="A50" s="176"/>
      <c r="B50" s="175"/>
      <c r="C50" s="175"/>
      <c r="D50" s="175"/>
      <c r="E50" s="175"/>
      <c r="F50" s="177"/>
      <c r="G50" s="177"/>
      <c r="H50" s="177"/>
      <c r="I50" s="177"/>
      <c r="J50" s="177"/>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178"/>
    </row>
    <row r="51" spans="1:39" s="34" customFormat="1" ht="18.75" customHeight="1">
      <c r="A51" s="194" t="s">
        <v>190</v>
      </c>
      <c r="B51" s="21"/>
      <c r="C51" s="21"/>
      <c r="D51" s="21"/>
      <c r="E51" s="21"/>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90"/>
    </row>
    <row r="52" spans="1:39" ht="18" customHeight="1">
      <c r="A52" s="406" t="s">
        <v>44</v>
      </c>
      <c r="B52" s="407"/>
      <c r="C52" s="407"/>
      <c r="D52" s="407"/>
      <c r="E52" s="408"/>
      <c r="F52" s="406" t="s">
        <v>174</v>
      </c>
      <c r="G52" s="407"/>
      <c r="H52" s="407"/>
      <c r="I52" s="407"/>
      <c r="J52" s="407"/>
      <c r="K52" s="370" t="s">
        <v>191</v>
      </c>
      <c r="L52" s="370"/>
      <c r="M52" s="370"/>
      <c r="N52" s="370"/>
      <c r="O52" s="370"/>
      <c r="P52" s="370"/>
      <c r="Q52" s="370"/>
      <c r="R52" s="370"/>
      <c r="S52" s="370"/>
      <c r="T52" s="370"/>
      <c r="U52" s="370"/>
      <c r="V52" s="370"/>
      <c r="W52" s="370"/>
      <c r="X52" s="370"/>
      <c r="Y52" s="370"/>
      <c r="Z52" s="370"/>
      <c r="AA52" s="370"/>
      <c r="AB52" s="370"/>
      <c r="AC52" s="370"/>
      <c r="AD52" s="370"/>
      <c r="AE52" s="370"/>
      <c r="AF52" s="370"/>
      <c r="AG52" s="370"/>
      <c r="AH52" s="370"/>
      <c r="AI52" s="370"/>
      <c r="AJ52" s="370"/>
      <c r="AK52" s="370"/>
      <c r="AL52" s="370"/>
      <c r="AM52" s="370"/>
    </row>
    <row r="53" spans="1:39" ht="9.75" customHeight="1">
      <c r="A53" s="371"/>
      <c r="B53" s="371"/>
      <c r="C53" s="371"/>
      <c r="D53" s="371"/>
      <c r="E53" s="371"/>
      <c r="F53" s="372"/>
      <c r="G53" s="372"/>
      <c r="H53" s="372"/>
      <c r="I53" s="372"/>
      <c r="J53" s="372"/>
      <c r="K53" s="373"/>
      <c r="L53" s="373"/>
      <c r="M53" s="373"/>
      <c r="N53" s="373"/>
      <c r="O53" s="373"/>
      <c r="P53" s="373"/>
      <c r="Q53" s="373"/>
      <c r="R53" s="373"/>
      <c r="S53" s="373"/>
      <c r="T53" s="373"/>
      <c r="U53" s="373"/>
      <c r="V53" s="373"/>
      <c r="W53" s="373"/>
      <c r="X53" s="373"/>
      <c r="Y53" s="373"/>
      <c r="Z53" s="373"/>
      <c r="AA53" s="373"/>
      <c r="AB53" s="373"/>
      <c r="AC53" s="373"/>
      <c r="AD53" s="373"/>
      <c r="AE53" s="373"/>
      <c r="AF53" s="373"/>
      <c r="AG53" s="373"/>
      <c r="AH53" s="373"/>
      <c r="AI53" s="373"/>
      <c r="AJ53" s="373"/>
      <c r="AK53" s="373"/>
      <c r="AL53" s="373"/>
      <c r="AM53" s="373"/>
    </row>
    <row r="54" spans="1:39" ht="9.75" customHeight="1">
      <c r="A54" s="397"/>
      <c r="B54" s="398"/>
      <c r="C54" s="398"/>
      <c r="D54" s="398"/>
      <c r="E54" s="399"/>
      <c r="F54" s="400"/>
      <c r="G54" s="401"/>
      <c r="H54" s="401"/>
      <c r="I54" s="401"/>
      <c r="J54" s="402"/>
      <c r="K54" s="403"/>
      <c r="L54" s="404"/>
      <c r="M54" s="404"/>
      <c r="N54" s="404"/>
      <c r="O54" s="404"/>
      <c r="P54" s="404"/>
      <c r="Q54" s="404"/>
      <c r="R54" s="404"/>
      <c r="S54" s="404"/>
      <c r="T54" s="404"/>
      <c r="U54" s="404"/>
      <c r="V54" s="404"/>
      <c r="W54" s="404"/>
      <c r="X54" s="404"/>
      <c r="Y54" s="404"/>
      <c r="Z54" s="404"/>
      <c r="AA54" s="404"/>
      <c r="AB54" s="404"/>
      <c r="AC54" s="404"/>
      <c r="AD54" s="404"/>
      <c r="AE54" s="404"/>
      <c r="AF54" s="404"/>
      <c r="AG54" s="404"/>
      <c r="AH54" s="404"/>
      <c r="AI54" s="404"/>
      <c r="AJ54" s="404"/>
      <c r="AK54" s="404"/>
      <c r="AL54" s="404"/>
      <c r="AM54" s="405"/>
    </row>
    <row r="55" spans="1:39" ht="9.75" customHeight="1" thickBot="1">
      <c r="A55" s="371"/>
      <c r="B55" s="371"/>
      <c r="C55" s="371"/>
      <c r="D55" s="371"/>
      <c r="E55" s="371"/>
      <c r="F55" s="372"/>
      <c r="G55" s="372"/>
      <c r="H55" s="372"/>
      <c r="I55" s="372"/>
      <c r="J55" s="372"/>
      <c r="K55" s="373"/>
      <c r="L55" s="373"/>
      <c r="M55" s="373"/>
      <c r="N55" s="373"/>
      <c r="O55" s="373"/>
      <c r="P55" s="373"/>
      <c r="Q55" s="373"/>
      <c r="R55" s="373"/>
      <c r="S55" s="373"/>
      <c r="T55" s="373"/>
      <c r="U55" s="373"/>
      <c r="V55" s="373"/>
      <c r="W55" s="373"/>
      <c r="X55" s="373"/>
      <c r="Y55" s="373"/>
      <c r="Z55" s="373"/>
      <c r="AA55" s="373"/>
      <c r="AB55" s="373"/>
      <c r="AC55" s="373"/>
      <c r="AD55" s="373"/>
      <c r="AE55" s="373"/>
      <c r="AF55" s="373"/>
      <c r="AG55" s="373"/>
      <c r="AH55" s="373"/>
      <c r="AI55" s="373"/>
      <c r="AJ55" s="373"/>
      <c r="AK55" s="373"/>
      <c r="AL55" s="373"/>
      <c r="AM55" s="373"/>
    </row>
    <row r="56" spans="1:39" ht="22.5" customHeight="1" thickTop="1">
      <c r="A56" s="391" t="s">
        <v>82</v>
      </c>
      <c r="B56" s="392"/>
      <c r="C56" s="392"/>
      <c r="D56" s="392"/>
      <c r="E56" s="392"/>
      <c r="F56" s="393">
        <f>SUM(F53:J55)</f>
        <v>0</v>
      </c>
      <c r="G56" s="394"/>
      <c r="H56" s="394"/>
      <c r="I56" s="394"/>
      <c r="J56" s="395"/>
      <c r="K56" s="396"/>
      <c r="L56" s="396"/>
      <c r="M56" s="396"/>
      <c r="N56" s="396"/>
      <c r="O56" s="396"/>
      <c r="P56" s="396"/>
      <c r="Q56" s="396"/>
      <c r="R56" s="396"/>
      <c r="S56" s="396"/>
      <c r="T56" s="396"/>
      <c r="U56" s="396"/>
      <c r="V56" s="396"/>
      <c r="W56" s="396"/>
      <c r="X56" s="396"/>
      <c r="Y56" s="396"/>
      <c r="Z56" s="396"/>
      <c r="AA56" s="396"/>
      <c r="AB56" s="396"/>
      <c r="AC56" s="396"/>
      <c r="AD56" s="396"/>
      <c r="AE56" s="396"/>
      <c r="AF56" s="396"/>
      <c r="AG56" s="396"/>
      <c r="AH56" s="396"/>
      <c r="AI56" s="396"/>
      <c r="AJ56" s="396"/>
      <c r="AK56" s="396"/>
      <c r="AL56" s="396"/>
      <c r="AM56" s="396"/>
    </row>
    <row r="57" spans="1:39" ht="11.25" customHeight="1">
      <c r="A57" s="26"/>
      <c r="B57" s="10"/>
      <c r="C57" s="169"/>
      <c r="D57" s="21"/>
      <c r="E57" s="170"/>
      <c r="F57" s="21"/>
      <c r="G57" s="21"/>
      <c r="H57" s="21"/>
      <c r="I57" s="21"/>
      <c r="J57" s="171"/>
      <c r="K57" s="171"/>
      <c r="L57" s="171"/>
      <c r="M57" s="171"/>
      <c r="N57" s="171"/>
      <c r="O57" s="10"/>
      <c r="P57" s="172"/>
      <c r="Q57" s="26"/>
      <c r="R57" s="26"/>
      <c r="S57" s="171"/>
      <c r="T57" s="173"/>
      <c r="U57" s="171"/>
      <c r="V57" s="171"/>
      <c r="W57" s="171"/>
      <c r="X57" s="171"/>
      <c r="Y57" s="21"/>
      <c r="Z57" s="21"/>
      <c r="AA57" s="21"/>
      <c r="AB57" s="10"/>
      <c r="AC57" s="169"/>
      <c r="AD57" s="171"/>
      <c r="AE57" s="171"/>
      <c r="AF57" s="171"/>
      <c r="AG57" s="171"/>
      <c r="AH57" s="171"/>
      <c r="AI57" s="174"/>
      <c r="AJ57" s="174"/>
      <c r="AK57" s="174"/>
      <c r="AL57" s="174"/>
      <c r="AM57" s="171"/>
    </row>
    <row r="58" spans="1:39" ht="18.75" customHeight="1">
      <c r="A58" s="62" t="s">
        <v>98</v>
      </c>
      <c r="B58" s="22"/>
      <c r="C58" s="12"/>
      <c r="D58" s="22"/>
      <c r="E58" s="14"/>
      <c r="F58" s="22"/>
      <c r="G58" s="22"/>
      <c r="H58" s="22"/>
      <c r="I58" s="22"/>
      <c r="J58" s="19"/>
      <c r="K58" s="19"/>
      <c r="L58" s="19"/>
      <c r="M58" s="19"/>
      <c r="N58" s="19"/>
      <c r="O58" s="27"/>
      <c r="P58" s="24"/>
      <c r="Q58" s="25"/>
      <c r="R58" s="25"/>
      <c r="S58" s="19"/>
      <c r="T58" s="20"/>
      <c r="U58" s="19"/>
      <c r="V58" s="23"/>
      <c r="W58" s="324" t="s">
        <v>75</v>
      </c>
      <c r="X58" s="325"/>
      <c r="Y58" s="325"/>
      <c r="Z58" s="326"/>
      <c r="AA58" s="327" t="str">
        <f>IF(L5="","",VLOOKUP(L5,$A$109:$C$143,3,FALSE))</f>
        <v/>
      </c>
      <c r="AB58" s="328"/>
      <c r="AC58" s="328"/>
      <c r="AD58" s="325" t="s">
        <v>61</v>
      </c>
      <c r="AE58" s="326"/>
      <c r="AF58" s="324" t="s">
        <v>46</v>
      </c>
      <c r="AG58" s="325"/>
      <c r="AH58" s="326"/>
      <c r="AI58" s="409">
        <f>ROUNDDOWN($F$80/1000,0)</f>
        <v>0</v>
      </c>
      <c r="AJ58" s="410"/>
      <c r="AK58" s="410"/>
      <c r="AL58" s="325" t="s">
        <v>61</v>
      </c>
      <c r="AM58" s="326"/>
    </row>
    <row r="59" spans="1:39" ht="18.75" customHeight="1">
      <c r="A59" s="55" t="s">
        <v>43</v>
      </c>
      <c r="B59" s="196"/>
      <c r="C59" s="17"/>
      <c r="D59" s="17"/>
      <c r="E59" s="17"/>
      <c r="F59" s="17"/>
      <c r="G59" s="17"/>
      <c r="H59" s="374"/>
      <c r="I59" s="375"/>
      <c r="J59" s="376"/>
      <c r="K59" s="377" t="s">
        <v>122</v>
      </c>
      <c r="L59" s="378"/>
      <c r="M59" s="378"/>
      <c r="N59" s="378"/>
      <c r="O59" s="378"/>
      <c r="P59" s="378"/>
      <c r="Q59" s="378"/>
      <c r="R59" s="378"/>
      <c r="S59" s="378"/>
      <c r="T59" s="378"/>
      <c r="U59" s="378"/>
      <c r="V59" s="378"/>
      <c r="W59" s="378"/>
      <c r="X59" s="378"/>
      <c r="Y59" s="378"/>
      <c r="Z59" s="378"/>
      <c r="AA59" s="378"/>
      <c r="AB59" s="378"/>
      <c r="AC59" s="378"/>
      <c r="AD59" s="378"/>
      <c r="AE59" s="378"/>
      <c r="AF59" s="56" t="s">
        <v>74</v>
      </c>
      <c r="AG59" s="57"/>
      <c r="AH59" s="57"/>
      <c r="AI59" s="18"/>
      <c r="AJ59" s="18"/>
      <c r="AK59" s="195"/>
      <c r="AL59" s="17"/>
      <c r="AM59" s="58"/>
    </row>
    <row r="60" spans="1:39" ht="25.5" customHeight="1">
      <c r="A60" s="59"/>
      <c r="B60" s="11"/>
      <c r="C60" s="411" t="s">
        <v>192</v>
      </c>
      <c r="D60" s="411"/>
      <c r="E60" s="411"/>
      <c r="F60" s="411"/>
      <c r="G60" s="411"/>
      <c r="H60" s="411"/>
      <c r="I60" s="411"/>
      <c r="J60" s="411"/>
      <c r="K60" s="411"/>
      <c r="L60" s="411"/>
      <c r="M60" s="411"/>
      <c r="N60" s="411"/>
      <c r="O60" s="411"/>
      <c r="P60" s="411"/>
      <c r="Q60" s="411"/>
      <c r="R60" s="411"/>
      <c r="S60" s="411"/>
      <c r="T60" s="411"/>
      <c r="U60" s="411"/>
      <c r="V60" s="411"/>
      <c r="W60" s="411"/>
      <c r="X60" s="411"/>
      <c r="Y60" s="411"/>
      <c r="Z60" s="411"/>
      <c r="AA60" s="411"/>
      <c r="AB60" s="411"/>
      <c r="AC60" s="411"/>
      <c r="AD60" s="411"/>
      <c r="AE60" s="411"/>
      <c r="AF60" s="411"/>
      <c r="AG60" s="411"/>
      <c r="AH60" s="411"/>
      <c r="AI60" s="411"/>
      <c r="AJ60" s="411"/>
      <c r="AK60" s="411"/>
      <c r="AL60" s="411"/>
      <c r="AM60" s="412"/>
    </row>
    <row r="61" spans="1:39" ht="25.5" customHeight="1">
      <c r="A61" s="61"/>
      <c r="B61" s="13"/>
      <c r="C61" s="381"/>
      <c r="D61" s="381"/>
      <c r="E61" s="381"/>
      <c r="F61" s="381"/>
      <c r="G61" s="381"/>
      <c r="H61" s="381"/>
      <c r="I61" s="381"/>
      <c r="J61" s="381"/>
      <c r="K61" s="381"/>
      <c r="L61" s="381"/>
      <c r="M61" s="381"/>
      <c r="N61" s="381"/>
      <c r="O61" s="381"/>
      <c r="P61" s="381"/>
      <c r="Q61" s="381"/>
      <c r="R61" s="381"/>
      <c r="S61" s="381"/>
      <c r="T61" s="381"/>
      <c r="U61" s="381"/>
      <c r="V61" s="381"/>
      <c r="W61" s="381"/>
      <c r="X61" s="381"/>
      <c r="Y61" s="381"/>
      <c r="Z61" s="381"/>
      <c r="AA61" s="381"/>
      <c r="AB61" s="381"/>
      <c r="AC61" s="381"/>
      <c r="AD61" s="381"/>
      <c r="AE61" s="381"/>
      <c r="AF61" s="381"/>
      <c r="AG61" s="381"/>
      <c r="AH61" s="381"/>
      <c r="AI61" s="381"/>
      <c r="AJ61" s="381"/>
      <c r="AK61" s="381"/>
      <c r="AL61" s="381"/>
      <c r="AM61" s="382"/>
    </row>
    <row r="62" spans="1:39" ht="18.75" customHeight="1">
      <c r="A62" s="318" t="s">
        <v>161</v>
      </c>
      <c r="B62" s="319"/>
      <c r="C62" s="319"/>
      <c r="D62" s="319"/>
      <c r="E62" s="31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c r="AH62" s="189"/>
      <c r="AI62" s="189"/>
      <c r="AJ62" s="189"/>
      <c r="AK62" s="189"/>
      <c r="AL62" s="189"/>
      <c r="AM62" s="200"/>
    </row>
    <row r="63" spans="1:39" s="11" customFormat="1" ht="18.75" customHeight="1">
      <c r="A63" s="194"/>
      <c r="B63" s="21"/>
      <c r="C63" s="21"/>
      <c r="D63" s="21"/>
      <c r="E63" s="21"/>
      <c r="F63" s="189"/>
      <c r="G63" s="189"/>
      <c r="H63" s="189"/>
      <c r="I63" s="189"/>
      <c r="J63" s="189"/>
      <c r="K63" s="189"/>
      <c r="L63" s="189"/>
      <c r="M63" s="189"/>
      <c r="N63" s="189"/>
      <c r="O63" s="202" t="s">
        <v>204</v>
      </c>
      <c r="P63" s="189"/>
      <c r="Q63" s="189"/>
      <c r="R63" s="189"/>
      <c r="S63" s="189"/>
      <c r="T63" s="189"/>
      <c r="U63" s="189"/>
      <c r="V63" s="189"/>
      <c r="W63" s="189"/>
      <c r="X63" s="189"/>
      <c r="Y63" s="189"/>
      <c r="Z63" s="189"/>
      <c r="AA63" s="189"/>
      <c r="AB63" s="189"/>
      <c r="AC63" s="189"/>
      <c r="AD63" s="189"/>
      <c r="AE63" s="189"/>
      <c r="AF63" s="189"/>
      <c r="AG63" s="189"/>
      <c r="AH63" s="189"/>
      <c r="AI63" s="189"/>
      <c r="AJ63" s="189"/>
      <c r="AK63" s="189"/>
      <c r="AL63" s="189"/>
      <c r="AM63" s="190"/>
    </row>
    <row r="64" spans="1:39" s="34" customFormat="1" ht="18.75" customHeight="1">
      <c r="A64" s="194"/>
      <c r="B64" s="21"/>
      <c r="C64" s="21"/>
      <c r="D64" s="21"/>
      <c r="E64" s="21"/>
      <c r="F64" s="189"/>
      <c r="G64" s="189"/>
      <c r="H64" s="189"/>
      <c r="I64" s="189"/>
      <c r="J64" s="189"/>
      <c r="K64" s="189"/>
      <c r="L64" s="189"/>
      <c r="M64" s="189"/>
      <c r="N64" s="189"/>
      <c r="O64" s="192" t="s">
        <v>200</v>
      </c>
      <c r="P64" s="189"/>
      <c r="Q64" s="189"/>
      <c r="R64" s="189"/>
      <c r="S64" s="189"/>
      <c r="T64" s="189"/>
      <c r="U64" s="189"/>
      <c r="V64" s="189"/>
      <c r="W64" s="189"/>
      <c r="X64" s="189"/>
      <c r="Y64" s="189"/>
      <c r="Z64" s="189"/>
      <c r="AA64" s="189"/>
      <c r="AB64" s="383"/>
      <c r="AC64" s="383"/>
      <c r="AD64" s="189" t="s">
        <v>201</v>
      </c>
      <c r="AE64" s="192" t="s">
        <v>202</v>
      </c>
      <c r="AF64" s="189"/>
      <c r="AG64" s="189"/>
      <c r="AH64" s="189"/>
      <c r="AI64" s="189"/>
      <c r="AJ64" s="189"/>
      <c r="AK64" s="189"/>
      <c r="AL64" s="189"/>
      <c r="AM64" s="190"/>
    </row>
    <row r="65" spans="1:40" s="34" customFormat="1" ht="18.75" customHeight="1">
      <c r="A65" s="194"/>
      <c r="B65" s="21"/>
      <c r="C65" s="21"/>
      <c r="D65" s="21"/>
      <c r="E65" s="21"/>
      <c r="F65" s="189"/>
      <c r="G65" s="189"/>
      <c r="H65" s="189"/>
      <c r="I65" s="189"/>
      <c r="J65" s="189"/>
      <c r="K65" s="189"/>
      <c r="L65" s="189"/>
      <c r="M65" s="189"/>
      <c r="N65" s="189"/>
      <c r="O65" s="189"/>
      <c r="P65" s="189"/>
      <c r="Q65" s="189"/>
      <c r="R65" s="189"/>
      <c r="S65" s="189"/>
      <c r="T65" s="189"/>
      <c r="U65" s="189"/>
      <c r="V65" s="189"/>
      <c r="W65" s="189"/>
      <c r="X65" s="192" t="s">
        <v>198</v>
      </c>
      <c r="Y65" s="189"/>
      <c r="Z65" s="189"/>
      <c r="AA65" s="189"/>
      <c r="AB65" s="192" t="s">
        <v>203</v>
      </c>
      <c r="AC65" s="189"/>
      <c r="AD65" s="189"/>
      <c r="AE65" s="189"/>
      <c r="AF65" s="189"/>
      <c r="AG65" s="189"/>
      <c r="AH65" s="189"/>
      <c r="AI65" s="189"/>
      <c r="AJ65" s="189"/>
      <c r="AK65" s="189"/>
      <c r="AL65" s="189"/>
      <c r="AM65" s="190"/>
    </row>
    <row r="66" spans="1:40" s="34" customFormat="1" ht="18.75" customHeight="1">
      <c r="A66" s="199"/>
      <c r="B66" s="21"/>
      <c r="C66" s="21"/>
      <c r="D66" s="21"/>
      <c r="E66" s="21"/>
      <c r="F66" s="189"/>
      <c r="G66" s="189"/>
      <c r="H66" s="189"/>
      <c r="I66" s="189"/>
      <c r="J66" s="189"/>
      <c r="K66" s="189"/>
      <c r="L66" s="189"/>
      <c r="M66" s="189"/>
      <c r="N66" s="189"/>
      <c r="O66" s="192" t="s">
        <v>195</v>
      </c>
      <c r="P66" s="189"/>
      <c r="Q66" s="189"/>
      <c r="R66" s="189"/>
      <c r="S66" s="189">
        <v>2</v>
      </c>
      <c r="T66" s="192" t="s">
        <v>196</v>
      </c>
      <c r="U66" s="189"/>
      <c r="V66" s="189" t="s">
        <v>197</v>
      </c>
      <c r="W66" s="189"/>
      <c r="X66" s="193"/>
      <c r="Y66" s="189" t="s">
        <v>71</v>
      </c>
      <c r="Z66" s="189"/>
      <c r="AA66" s="189" t="s">
        <v>197</v>
      </c>
      <c r="AB66" s="193"/>
      <c r="AC66" s="192" t="s">
        <v>199</v>
      </c>
      <c r="AD66" s="189"/>
      <c r="AE66" s="189" t="s">
        <v>208</v>
      </c>
      <c r="AF66" s="189">
        <f>S66*X66*AB66</f>
        <v>0</v>
      </c>
      <c r="AG66" s="189"/>
      <c r="AH66" s="189"/>
      <c r="AI66" s="189"/>
      <c r="AJ66" s="189"/>
      <c r="AK66" s="189"/>
      <c r="AL66" s="189"/>
      <c r="AM66" s="201"/>
    </row>
    <row r="67" spans="1:40" ht="18" customHeight="1">
      <c r="A67" s="406" t="s">
        <v>44</v>
      </c>
      <c r="B67" s="407"/>
      <c r="C67" s="407"/>
      <c r="D67" s="407"/>
      <c r="E67" s="408"/>
      <c r="F67" s="406" t="s">
        <v>47</v>
      </c>
      <c r="G67" s="407"/>
      <c r="H67" s="407"/>
      <c r="I67" s="407"/>
      <c r="J67" s="407"/>
      <c r="K67" s="370" t="s">
        <v>45</v>
      </c>
      <c r="L67" s="370"/>
      <c r="M67" s="370"/>
      <c r="N67" s="370"/>
      <c r="O67" s="370"/>
      <c r="P67" s="370"/>
      <c r="Q67" s="370"/>
      <c r="R67" s="370"/>
      <c r="S67" s="370"/>
      <c r="T67" s="370"/>
      <c r="U67" s="370"/>
      <c r="V67" s="370"/>
      <c r="W67" s="370"/>
      <c r="X67" s="370"/>
      <c r="Y67" s="370"/>
      <c r="Z67" s="370"/>
      <c r="AA67" s="370"/>
      <c r="AB67" s="370"/>
      <c r="AC67" s="370"/>
      <c r="AD67" s="370"/>
      <c r="AE67" s="370"/>
      <c r="AF67" s="370"/>
      <c r="AG67" s="370"/>
      <c r="AH67" s="370"/>
      <c r="AI67" s="370"/>
      <c r="AJ67" s="370"/>
      <c r="AK67" s="370"/>
      <c r="AL67" s="370"/>
      <c r="AM67" s="370"/>
    </row>
    <row r="68" spans="1:40" ht="9.75" customHeight="1">
      <c r="A68" s="371"/>
      <c r="B68" s="371"/>
      <c r="C68" s="371"/>
      <c r="D68" s="371"/>
      <c r="E68" s="371"/>
      <c r="F68" s="372"/>
      <c r="G68" s="372"/>
      <c r="H68" s="372"/>
      <c r="I68" s="372"/>
      <c r="J68" s="372"/>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row>
    <row r="69" spans="1:40" ht="9.75" customHeight="1">
      <c r="A69" s="371"/>
      <c r="B69" s="371"/>
      <c r="C69" s="371"/>
      <c r="D69" s="371"/>
      <c r="E69" s="371"/>
      <c r="F69" s="372"/>
      <c r="G69" s="372"/>
      <c r="H69" s="372"/>
      <c r="I69" s="372"/>
      <c r="J69" s="372"/>
      <c r="K69" s="373"/>
      <c r="L69" s="373"/>
      <c r="M69" s="373"/>
      <c r="N69" s="373"/>
      <c r="O69" s="373"/>
      <c r="P69" s="373"/>
      <c r="Q69" s="373"/>
      <c r="R69" s="373"/>
      <c r="S69" s="373"/>
      <c r="T69" s="373"/>
      <c r="U69" s="373"/>
      <c r="V69" s="373"/>
      <c r="W69" s="373"/>
      <c r="X69" s="373"/>
      <c r="Y69" s="373"/>
      <c r="Z69" s="373"/>
      <c r="AA69" s="373"/>
      <c r="AB69" s="373"/>
      <c r="AC69" s="373"/>
      <c r="AD69" s="373"/>
      <c r="AE69" s="373"/>
      <c r="AF69" s="373"/>
      <c r="AG69" s="373"/>
      <c r="AH69" s="373"/>
      <c r="AI69" s="373"/>
      <c r="AJ69" s="373"/>
      <c r="AK69" s="373"/>
      <c r="AL69" s="373"/>
      <c r="AM69" s="373"/>
    </row>
    <row r="70" spans="1:40" ht="9.75" customHeight="1">
      <c r="A70" s="371"/>
      <c r="B70" s="371"/>
      <c r="C70" s="371"/>
      <c r="D70" s="371"/>
      <c r="E70" s="371"/>
      <c r="F70" s="372"/>
      <c r="G70" s="372"/>
      <c r="H70" s="372"/>
      <c r="I70" s="372"/>
      <c r="J70" s="372"/>
      <c r="K70" s="373"/>
      <c r="L70" s="373"/>
      <c r="M70" s="373"/>
      <c r="N70" s="373"/>
      <c r="O70" s="373"/>
      <c r="P70" s="373"/>
      <c r="Q70" s="373"/>
      <c r="R70" s="373"/>
      <c r="S70" s="373"/>
      <c r="T70" s="373"/>
      <c r="U70" s="373"/>
      <c r="V70" s="373"/>
      <c r="W70" s="373"/>
      <c r="X70" s="373"/>
      <c r="Y70" s="373"/>
      <c r="Z70" s="373"/>
      <c r="AA70" s="373"/>
      <c r="AB70" s="373"/>
      <c r="AC70" s="373"/>
      <c r="AD70" s="373"/>
      <c r="AE70" s="373"/>
      <c r="AF70" s="373"/>
      <c r="AG70" s="373"/>
      <c r="AH70" s="373"/>
      <c r="AI70" s="373"/>
      <c r="AJ70" s="373"/>
      <c r="AK70" s="373"/>
      <c r="AL70" s="373"/>
      <c r="AM70" s="373"/>
    </row>
    <row r="71" spans="1:40" ht="9.75" customHeight="1">
      <c r="A71" s="371"/>
      <c r="B71" s="371"/>
      <c r="C71" s="371"/>
      <c r="D71" s="371"/>
      <c r="E71" s="371"/>
      <c r="F71" s="372"/>
      <c r="G71" s="372"/>
      <c r="H71" s="372"/>
      <c r="I71" s="372"/>
      <c r="J71" s="372"/>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3"/>
      <c r="AK71" s="373"/>
      <c r="AL71" s="373"/>
      <c r="AM71" s="373"/>
    </row>
    <row r="72" spans="1:40" ht="9.75" customHeight="1">
      <c r="A72" s="371"/>
      <c r="B72" s="371"/>
      <c r="C72" s="371"/>
      <c r="D72" s="371"/>
      <c r="E72" s="371"/>
      <c r="F72" s="372"/>
      <c r="G72" s="372"/>
      <c r="H72" s="372"/>
      <c r="I72" s="372"/>
      <c r="J72" s="372"/>
      <c r="K72" s="373"/>
      <c r="L72" s="373"/>
      <c r="M72" s="373"/>
      <c r="N72" s="373"/>
      <c r="O72" s="373"/>
      <c r="P72" s="373"/>
      <c r="Q72" s="373"/>
      <c r="R72" s="373"/>
      <c r="S72" s="373"/>
      <c r="T72" s="373"/>
      <c r="U72" s="373"/>
      <c r="V72" s="373"/>
      <c r="W72" s="373"/>
      <c r="X72" s="373"/>
      <c r="Y72" s="373"/>
      <c r="Z72" s="373"/>
      <c r="AA72" s="373"/>
      <c r="AB72" s="373"/>
      <c r="AC72" s="373"/>
      <c r="AD72" s="373"/>
      <c r="AE72" s="373"/>
      <c r="AF72" s="373"/>
      <c r="AG72" s="373"/>
      <c r="AH72" s="373"/>
      <c r="AI72" s="373"/>
      <c r="AJ72" s="373"/>
      <c r="AK72" s="373"/>
      <c r="AL72" s="373"/>
      <c r="AM72" s="373"/>
    </row>
    <row r="73" spans="1:40" ht="9.75" customHeight="1">
      <c r="A73" s="371"/>
      <c r="B73" s="371"/>
      <c r="C73" s="371"/>
      <c r="D73" s="371"/>
      <c r="E73" s="371"/>
      <c r="F73" s="372"/>
      <c r="G73" s="372"/>
      <c r="H73" s="372"/>
      <c r="I73" s="372"/>
      <c r="J73" s="372"/>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3"/>
      <c r="AL73" s="373"/>
      <c r="AM73" s="373"/>
    </row>
    <row r="74" spans="1:40" ht="9.75" customHeight="1">
      <c r="A74" s="371"/>
      <c r="B74" s="371"/>
      <c r="C74" s="371"/>
      <c r="D74" s="371"/>
      <c r="E74" s="371"/>
      <c r="F74" s="372"/>
      <c r="G74" s="372"/>
      <c r="H74" s="372"/>
      <c r="I74" s="372"/>
      <c r="J74" s="372"/>
      <c r="K74" s="373"/>
      <c r="L74" s="373"/>
      <c r="M74" s="373"/>
      <c r="N74" s="373"/>
      <c r="O74" s="373"/>
      <c r="P74" s="373"/>
      <c r="Q74" s="373"/>
      <c r="R74" s="373"/>
      <c r="S74" s="373"/>
      <c r="T74" s="373"/>
      <c r="U74" s="373"/>
      <c r="V74" s="373"/>
      <c r="W74" s="373"/>
      <c r="X74" s="373"/>
      <c r="Y74" s="373"/>
      <c r="Z74" s="373"/>
      <c r="AA74" s="373"/>
      <c r="AB74" s="373"/>
      <c r="AC74" s="373"/>
      <c r="AD74" s="373"/>
      <c r="AE74" s="373"/>
      <c r="AF74" s="373"/>
      <c r="AG74" s="373"/>
      <c r="AH74" s="373"/>
      <c r="AI74" s="373"/>
      <c r="AJ74" s="373"/>
      <c r="AK74" s="373"/>
      <c r="AL74" s="373"/>
      <c r="AM74" s="373"/>
    </row>
    <row r="75" spans="1:40" ht="9.75" customHeight="1">
      <c r="A75" s="371"/>
      <c r="B75" s="371"/>
      <c r="C75" s="371"/>
      <c r="D75" s="371"/>
      <c r="E75" s="371"/>
      <c r="F75" s="372"/>
      <c r="G75" s="372"/>
      <c r="H75" s="372"/>
      <c r="I75" s="372"/>
      <c r="J75" s="372"/>
      <c r="K75" s="373"/>
      <c r="L75" s="373"/>
      <c r="M75" s="373"/>
      <c r="N75" s="373"/>
      <c r="O75" s="373"/>
      <c r="P75" s="373"/>
      <c r="Q75" s="373"/>
      <c r="R75" s="373"/>
      <c r="S75" s="373"/>
      <c r="T75" s="373"/>
      <c r="U75" s="373"/>
      <c r="V75" s="373"/>
      <c r="W75" s="373"/>
      <c r="X75" s="373"/>
      <c r="Y75" s="373"/>
      <c r="Z75" s="373"/>
      <c r="AA75" s="373"/>
      <c r="AB75" s="373"/>
      <c r="AC75" s="373"/>
      <c r="AD75" s="373"/>
      <c r="AE75" s="373"/>
      <c r="AF75" s="373"/>
      <c r="AG75" s="373"/>
      <c r="AH75" s="373"/>
      <c r="AI75" s="373"/>
      <c r="AJ75" s="373"/>
      <c r="AK75" s="373"/>
      <c r="AL75" s="373"/>
      <c r="AM75" s="373"/>
    </row>
    <row r="76" spans="1:40" ht="9.75" customHeight="1">
      <c r="A76" s="371"/>
      <c r="B76" s="371"/>
      <c r="C76" s="371"/>
      <c r="D76" s="371"/>
      <c r="E76" s="371"/>
      <c r="F76" s="372"/>
      <c r="G76" s="372"/>
      <c r="H76" s="372"/>
      <c r="I76" s="372"/>
      <c r="J76" s="372"/>
      <c r="K76" s="373"/>
      <c r="L76" s="373"/>
      <c r="M76" s="373"/>
      <c r="N76" s="373"/>
      <c r="O76" s="373"/>
      <c r="P76" s="373"/>
      <c r="Q76" s="373"/>
      <c r="R76" s="373"/>
      <c r="S76" s="373"/>
      <c r="T76" s="373"/>
      <c r="U76" s="373"/>
      <c r="V76" s="373"/>
      <c r="W76" s="373"/>
      <c r="X76" s="373"/>
      <c r="Y76" s="373"/>
      <c r="Z76" s="373"/>
      <c r="AA76" s="373"/>
      <c r="AB76" s="373"/>
      <c r="AC76" s="373"/>
      <c r="AD76" s="373"/>
      <c r="AE76" s="373"/>
      <c r="AF76" s="373"/>
      <c r="AG76" s="373"/>
      <c r="AH76" s="373"/>
      <c r="AI76" s="373"/>
      <c r="AJ76" s="373"/>
      <c r="AK76" s="373"/>
      <c r="AL76" s="373"/>
      <c r="AM76" s="373"/>
    </row>
    <row r="77" spans="1:40" ht="9.75" customHeight="1">
      <c r="A77" s="371"/>
      <c r="B77" s="371"/>
      <c r="C77" s="371"/>
      <c r="D77" s="371"/>
      <c r="E77" s="371"/>
      <c r="F77" s="372"/>
      <c r="G77" s="372"/>
      <c r="H77" s="372"/>
      <c r="I77" s="372"/>
      <c r="J77" s="372"/>
      <c r="K77" s="373"/>
      <c r="L77" s="373"/>
      <c r="M77" s="373"/>
      <c r="N77" s="373"/>
      <c r="O77" s="373"/>
      <c r="P77" s="373"/>
      <c r="Q77" s="373"/>
      <c r="R77" s="373"/>
      <c r="S77" s="373"/>
      <c r="T77" s="373"/>
      <c r="U77" s="373"/>
      <c r="V77" s="373"/>
      <c r="W77" s="373"/>
      <c r="X77" s="373"/>
      <c r="Y77" s="373"/>
      <c r="Z77" s="373"/>
      <c r="AA77" s="373"/>
      <c r="AB77" s="373"/>
      <c r="AC77" s="373"/>
      <c r="AD77" s="373"/>
      <c r="AE77" s="373"/>
      <c r="AF77" s="373"/>
      <c r="AG77" s="373"/>
      <c r="AH77" s="373"/>
      <c r="AI77" s="373"/>
      <c r="AJ77" s="373"/>
      <c r="AK77" s="373"/>
      <c r="AL77" s="373"/>
      <c r="AM77" s="373"/>
    </row>
    <row r="78" spans="1:40" ht="9.75" customHeight="1">
      <c r="A78" s="371"/>
      <c r="B78" s="371"/>
      <c r="C78" s="371"/>
      <c r="D78" s="371"/>
      <c r="E78" s="371"/>
      <c r="F78" s="372"/>
      <c r="G78" s="372"/>
      <c r="H78" s="372"/>
      <c r="I78" s="372"/>
      <c r="J78" s="372"/>
      <c r="K78" s="373"/>
      <c r="L78" s="373"/>
      <c r="M78" s="373"/>
      <c r="N78" s="373"/>
      <c r="O78" s="373"/>
      <c r="P78" s="373"/>
      <c r="Q78" s="373"/>
      <c r="R78" s="373"/>
      <c r="S78" s="373"/>
      <c r="T78" s="373"/>
      <c r="U78" s="373"/>
      <c r="V78" s="373"/>
      <c r="W78" s="373"/>
      <c r="X78" s="373"/>
      <c r="Y78" s="373"/>
      <c r="Z78" s="373"/>
      <c r="AA78" s="373"/>
      <c r="AB78" s="373"/>
      <c r="AC78" s="373"/>
      <c r="AD78" s="373"/>
      <c r="AE78" s="373"/>
      <c r="AF78" s="373"/>
      <c r="AG78" s="373"/>
      <c r="AH78" s="373"/>
      <c r="AI78" s="373"/>
      <c r="AJ78" s="373"/>
      <c r="AK78" s="373"/>
      <c r="AL78" s="373"/>
      <c r="AM78" s="373"/>
    </row>
    <row r="79" spans="1:40" ht="9.75" customHeight="1" thickBot="1">
      <c r="A79" s="384"/>
      <c r="B79" s="385"/>
      <c r="C79" s="385"/>
      <c r="D79" s="385"/>
      <c r="E79" s="386"/>
      <c r="F79" s="387"/>
      <c r="G79" s="388"/>
      <c r="H79" s="388"/>
      <c r="I79" s="388"/>
      <c r="J79" s="388"/>
      <c r="K79" s="420"/>
      <c r="L79" s="420"/>
      <c r="M79" s="420"/>
      <c r="N79" s="420"/>
      <c r="O79" s="420"/>
      <c r="P79" s="420"/>
      <c r="Q79" s="420"/>
      <c r="R79" s="420"/>
      <c r="S79" s="420"/>
      <c r="T79" s="420"/>
      <c r="U79" s="420"/>
      <c r="V79" s="420"/>
      <c r="W79" s="420"/>
      <c r="X79" s="420"/>
      <c r="Y79" s="420"/>
      <c r="Z79" s="420"/>
      <c r="AA79" s="420"/>
      <c r="AB79" s="420"/>
      <c r="AC79" s="420"/>
      <c r="AD79" s="420"/>
      <c r="AE79" s="420"/>
      <c r="AF79" s="420"/>
      <c r="AG79" s="420"/>
      <c r="AH79" s="420"/>
      <c r="AI79" s="420"/>
      <c r="AJ79" s="420"/>
      <c r="AK79" s="420"/>
      <c r="AL79" s="420"/>
      <c r="AM79" s="420"/>
      <c r="AN79" s="26"/>
    </row>
    <row r="80" spans="1:40" ht="22.5" customHeight="1" thickTop="1">
      <c r="A80" s="391" t="s">
        <v>175</v>
      </c>
      <c r="B80" s="392"/>
      <c r="C80" s="392"/>
      <c r="D80" s="392"/>
      <c r="E80" s="413"/>
      <c r="F80" s="414">
        <f>SUM(F68:J79)</f>
        <v>0</v>
      </c>
      <c r="G80" s="415"/>
      <c r="H80" s="415"/>
      <c r="I80" s="415"/>
      <c r="J80" s="415"/>
      <c r="K80" s="416"/>
      <c r="L80" s="416"/>
      <c r="M80" s="416"/>
      <c r="N80" s="416"/>
      <c r="O80" s="416"/>
      <c r="P80" s="416"/>
      <c r="Q80" s="416"/>
      <c r="R80" s="416"/>
      <c r="S80" s="416"/>
      <c r="T80" s="416"/>
      <c r="U80" s="416"/>
      <c r="V80" s="416"/>
      <c r="W80" s="416"/>
      <c r="X80" s="416"/>
      <c r="Y80" s="416"/>
      <c r="Z80" s="416"/>
      <c r="AA80" s="416"/>
      <c r="AB80" s="416"/>
      <c r="AC80" s="416"/>
      <c r="AD80" s="416"/>
      <c r="AE80" s="416"/>
      <c r="AF80" s="416"/>
      <c r="AG80" s="416"/>
      <c r="AH80" s="416"/>
      <c r="AI80" s="416"/>
      <c r="AJ80" s="416"/>
      <c r="AK80" s="416"/>
      <c r="AL80" s="416"/>
      <c r="AM80" s="416"/>
    </row>
    <row r="81" spans="1:39" ht="4.5" customHeight="1">
      <c r="A81" s="63"/>
      <c r="B81" s="63"/>
      <c r="C81" s="63"/>
      <c r="D81" s="63"/>
      <c r="E81" s="63"/>
      <c r="F81" s="63"/>
      <c r="G81" s="63"/>
      <c r="H81" s="63"/>
      <c r="I81" s="63"/>
      <c r="J81" s="63"/>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J81" s="64"/>
      <c r="AK81" s="26"/>
      <c r="AL81" s="26"/>
      <c r="AM81" s="26"/>
    </row>
    <row r="82" spans="1:39" ht="3.75" customHeight="1">
      <c r="A82" s="65"/>
      <c r="B82" s="66"/>
      <c r="C82" s="67"/>
      <c r="D82" s="67"/>
      <c r="E82" s="67"/>
      <c r="F82" s="67"/>
      <c r="G82" s="67"/>
      <c r="H82" s="67"/>
      <c r="I82" s="67"/>
      <c r="J82" s="67"/>
      <c r="K82" s="67"/>
      <c r="L82" s="67"/>
      <c r="M82" s="67"/>
      <c r="N82" s="67"/>
      <c r="O82" s="67"/>
      <c r="P82" s="67"/>
      <c r="Q82" s="67"/>
      <c r="R82" s="67"/>
      <c r="S82" s="67"/>
      <c r="T82" s="67"/>
      <c r="U82" s="67"/>
      <c r="V82" s="67"/>
      <c r="W82" s="67"/>
      <c r="X82" s="67"/>
      <c r="Y82" s="67"/>
      <c r="Z82" s="67"/>
      <c r="AA82" s="67"/>
      <c r="AB82" s="67"/>
      <c r="AC82" s="67"/>
      <c r="AD82" s="67"/>
      <c r="AE82" s="67"/>
      <c r="AF82" s="67"/>
      <c r="AG82" s="67"/>
      <c r="AH82" s="67"/>
      <c r="AI82" s="67"/>
      <c r="AJ82" s="67"/>
      <c r="AK82" s="68"/>
      <c r="AL82" s="68"/>
      <c r="AM82" s="69"/>
    </row>
    <row r="83" spans="1:39" s="74" customFormat="1" ht="11.25" customHeight="1">
      <c r="A83" s="70" t="s">
        <v>103</v>
      </c>
      <c r="B83" s="71"/>
      <c r="C83" s="71"/>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2"/>
      <c r="AM83" s="73"/>
    </row>
    <row r="84" spans="1:39" s="74" customFormat="1" ht="11.25" customHeight="1">
      <c r="A84" s="198" t="s">
        <v>105</v>
      </c>
      <c r="B84" s="197"/>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75"/>
      <c r="AM84" s="76"/>
    </row>
    <row r="85" spans="1:39" s="74" customFormat="1" ht="11.25" customHeight="1">
      <c r="A85" s="70" t="s">
        <v>106</v>
      </c>
      <c r="B85" s="71"/>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7"/>
      <c r="AM85" s="78"/>
    </row>
    <row r="86" spans="1:39" s="74" customFormat="1" ht="11.25" customHeight="1">
      <c r="A86" s="70" t="s">
        <v>107</v>
      </c>
      <c r="B86" s="71"/>
      <c r="C86" s="71"/>
      <c r="D86" s="71"/>
      <c r="E86" s="71"/>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9"/>
      <c r="AL86" s="72"/>
      <c r="AM86" s="73"/>
    </row>
    <row r="87" spans="1:39" s="74" customFormat="1" ht="4.5" customHeight="1">
      <c r="A87" s="70"/>
      <c r="B87" s="71"/>
      <c r="C87" s="71"/>
      <c r="D87" s="71"/>
      <c r="E87" s="71"/>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9"/>
      <c r="AL87" s="72"/>
      <c r="AM87" s="73"/>
    </row>
    <row r="88" spans="1:39" s="74" customFormat="1" ht="11.25" customHeight="1">
      <c r="A88" s="417" t="s">
        <v>114</v>
      </c>
      <c r="B88" s="418"/>
      <c r="C88" s="418"/>
      <c r="D88" s="418"/>
      <c r="E88" s="418"/>
      <c r="F88" s="418"/>
      <c r="G88" s="418"/>
      <c r="H88" s="418"/>
      <c r="I88" s="418"/>
      <c r="J88" s="418"/>
      <c r="K88" s="418"/>
      <c r="L88" s="418"/>
      <c r="M88" s="418"/>
      <c r="N88" s="418"/>
      <c r="O88" s="418"/>
      <c r="P88" s="418"/>
      <c r="Q88" s="418"/>
      <c r="R88" s="418"/>
      <c r="S88" s="418"/>
      <c r="T88" s="418"/>
      <c r="U88" s="418"/>
      <c r="V88" s="418"/>
      <c r="W88" s="418"/>
      <c r="X88" s="418"/>
      <c r="Y88" s="418"/>
      <c r="Z88" s="418"/>
      <c r="AA88" s="418"/>
      <c r="AB88" s="418"/>
      <c r="AC88" s="418"/>
      <c r="AD88" s="418"/>
      <c r="AE88" s="418"/>
      <c r="AF88" s="418"/>
      <c r="AG88" s="418"/>
      <c r="AH88" s="418"/>
      <c r="AI88" s="418"/>
      <c r="AJ88" s="418"/>
      <c r="AK88" s="418"/>
      <c r="AL88" s="72"/>
      <c r="AM88" s="73"/>
    </row>
    <row r="89" spans="1:39" s="74" customFormat="1" ht="11.25" customHeight="1">
      <c r="A89" s="198" t="s">
        <v>108</v>
      </c>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72"/>
      <c r="AM89" s="73"/>
    </row>
    <row r="90" spans="1:39" s="74" customFormat="1" ht="11.25" customHeight="1">
      <c r="A90" s="198" t="s">
        <v>109</v>
      </c>
      <c r="B90" s="80"/>
      <c r="C90" s="80"/>
      <c r="D90" s="80"/>
      <c r="E90" s="80"/>
      <c r="F90" s="80"/>
      <c r="G90" s="80"/>
      <c r="H90" s="80"/>
      <c r="I90" s="80"/>
      <c r="J90" s="80"/>
      <c r="K90" s="80"/>
      <c r="L90" s="80"/>
      <c r="M90" s="80"/>
      <c r="N90" s="80"/>
      <c r="O90" s="80"/>
      <c r="P90" s="80"/>
      <c r="Q90" s="80"/>
      <c r="R90" s="80"/>
      <c r="S90" s="80"/>
      <c r="T90" s="80"/>
      <c r="U90" s="80"/>
      <c r="V90" s="80"/>
      <c r="W90" s="80"/>
      <c r="X90" s="80"/>
      <c r="Y90" s="80"/>
      <c r="Z90" s="80"/>
      <c r="AA90" s="80"/>
      <c r="AB90" s="80"/>
      <c r="AC90" s="80"/>
      <c r="AD90" s="80"/>
      <c r="AE90" s="80"/>
      <c r="AF90" s="80"/>
      <c r="AG90" s="80"/>
      <c r="AH90" s="80"/>
      <c r="AI90" s="80"/>
      <c r="AJ90" s="80"/>
      <c r="AK90" s="79"/>
      <c r="AL90" s="72"/>
      <c r="AM90" s="73"/>
    </row>
    <row r="91" spans="1:39" s="74" customFormat="1" ht="11.25" customHeight="1">
      <c r="A91" s="198" t="s">
        <v>115</v>
      </c>
      <c r="B91" s="80"/>
      <c r="C91" s="80"/>
      <c r="D91" s="80"/>
      <c r="E91" s="80"/>
      <c r="F91" s="80"/>
      <c r="G91" s="80"/>
      <c r="H91" s="80"/>
      <c r="I91" s="80"/>
      <c r="J91" s="80"/>
      <c r="K91" s="80"/>
      <c r="L91" s="80"/>
      <c r="M91" s="80"/>
      <c r="N91" s="80"/>
      <c r="O91" s="80"/>
      <c r="P91" s="80"/>
      <c r="Q91" s="80"/>
      <c r="R91" s="80"/>
      <c r="S91" s="80"/>
      <c r="T91" s="80"/>
      <c r="U91" s="80"/>
      <c r="V91" s="80"/>
      <c r="W91" s="80"/>
      <c r="X91" s="80"/>
      <c r="Y91" s="80"/>
      <c r="Z91" s="80"/>
      <c r="AA91" s="80"/>
      <c r="AB91" s="80"/>
      <c r="AC91" s="80"/>
      <c r="AD91" s="80"/>
      <c r="AE91" s="80"/>
      <c r="AF91" s="80"/>
      <c r="AG91" s="80"/>
      <c r="AH91" s="80"/>
      <c r="AI91" s="80"/>
      <c r="AJ91" s="80"/>
      <c r="AK91" s="79"/>
      <c r="AL91" s="72"/>
      <c r="AM91" s="73"/>
    </row>
    <row r="92" spans="1:39" s="74" customFormat="1" ht="4.5" customHeight="1">
      <c r="A92" s="198"/>
      <c r="B92" s="80"/>
      <c r="C92" s="80"/>
      <c r="D92" s="80"/>
      <c r="E92" s="80"/>
      <c r="F92" s="80"/>
      <c r="G92" s="80"/>
      <c r="H92" s="80"/>
      <c r="I92" s="80"/>
      <c r="J92" s="80"/>
      <c r="K92" s="80"/>
      <c r="L92" s="80"/>
      <c r="M92" s="80"/>
      <c r="N92" s="80"/>
      <c r="O92" s="80"/>
      <c r="P92" s="80"/>
      <c r="Q92" s="80"/>
      <c r="R92" s="80"/>
      <c r="S92" s="80"/>
      <c r="T92" s="80"/>
      <c r="U92" s="80"/>
      <c r="V92" s="80"/>
      <c r="W92" s="80"/>
      <c r="X92" s="80"/>
      <c r="Y92" s="80"/>
      <c r="Z92" s="80"/>
      <c r="AA92" s="80"/>
      <c r="AB92" s="80"/>
      <c r="AC92" s="80"/>
      <c r="AD92" s="80"/>
      <c r="AE92" s="80"/>
      <c r="AF92" s="80"/>
      <c r="AG92" s="80"/>
      <c r="AH92" s="80"/>
      <c r="AI92" s="80"/>
      <c r="AJ92" s="80"/>
      <c r="AK92" s="79"/>
      <c r="AL92" s="72"/>
      <c r="AM92" s="73"/>
    </row>
    <row r="93" spans="1:39" s="74" customFormat="1" ht="11.25" customHeight="1">
      <c r="A93" s="419" t="s">
        <v>116</v>
      </c>
      <c r="B93" s="418"/>
      <c r="C93" s="418"/>
      <c r="D93" s="418"/>
      <c r="E93" s="418"/>
      <c r="F93" s="418"/>
      <c r="G93" s="418"/>
      <c r="H93" s="418"/>
      <c r="I93" s="418"/>
      <c r="J93" s="418"/>
      <c r="K93" s="418"/>
      <c r="L93" s="418"/>
      <c r="M93" s="418"/>
      <c r="N93" s="418"/>
      <c r="O93" s="418"/>
      <c r="P93" s="418"/>
      <c r="Q93" s="418"/>
      <c r="R93" s="418"/>
      <c r="S93" s="418"/>
      <c r="T93" s="418"/>
      <c r="U93" s="418"/>
      <c r="V93" s="418"/>
      <c r="W93" s="418"/>
      <c r="X93" s="418"/>
      <c r="Y93" s="418"/>
      <c r="Z93" s="418"/>
      <c r="AA93" s="418"/>
      <c r="AB93" s="418"/>
      <c r="AC93" s="418"/>
      <c r="AD93" s="418"/>
      <c r="AE93" s="418"/>
      <c r="AF93" s="418"/>
      <c r="AG93" s="418"/>
      <c r="AH93" s="418"/>
      <c r="AI93" s="418"/>
      <c r="AJ93" s="418"/>
      <c r="AK93" s="418"/>
      <c r="AL93" s="72"/>
      <c r="AM93" s="73"/>
    </row>
    <row r="94" spans="1:39" s="74" customFormat="1" ht="11.25" customHeight="1">
      <c r="A94" s="198" t="s">
        <v>117</v>
      </c>
      <c r="B94" s="197"/>
      <c r="C94" s="197"/>
      <c r="D94" s="197"/>
      <c r="E94" s="197"/>
      <c r="F94" s="197"/>
      <c r="G94" s="197"/>
      <c r="H94" s="197"/>
      <c r="I94" s="197"/>
      <c r="J94" s="197"/>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72"/>
      <c r="AM94" s="73"/>
    </row>
    <row r="95" spans="1:39" s="74" customFormat="1" ht="11.25" customHeight="1">
      <c r="A95" s="198" t="s">
        <v>110</v>
      </c>
      <c r="B95" s="197"/>
      <c r="C95" s="197"/>
      <c r="D95" s="197"/>
      <c r="E95" s="197"/>
      <c r="F95" s="197"/>
      <c r="G95" s="197"/>
      <c r="H95" s="197"/>
      <c r="I95" s="197"/>
      <c r="J95" s="197"/>
      <c r="K95" s="197"/>
      <c r="L95" s="197"/>
      <c r="M95" s="197"/>
      <c r="N95" s="197"/>
      <c r="O95" s="197"/>
      <c r="P95" s="197"/>
      <c r="Q95" s="197"/>
      <c r="R95" s="197"/>
      <c r="S95" s="197"/>
      <c r="T95" s="197"/>
      <c r="U95" s="197"/>
      <c r="V95" s="197"/>
      <c r="W95" s="197"/>
      <c r="X95" s="197"/>
      <c r="Y95" s="197"/>
      <c r="Z95" s="197"/>
      <c r="AA95" s="197"/>
      <c r="AB95" s="197"/>
      <c r="AC95" s="197"/>
      <c r="AD95" s="197"/>
      <c r="AE95" s="197"/>
      <c r="AF95" s="197"/>
      <c r="AG95" s="197"/>
      <c r="AH95" s="197"/>
      <c r="AI95" s="197"/>
      <c r="AJ95" s="197"/>
      <c r="AK95" s="197"/>
      <c r="AL95" s="72"/>
      <c r="AM95" s="73"/>
    </row>
    <row r="96" spans="1:39" s="74" customFormat="1" ht="3" customHeight="1">
      <c r="A96" s="198"/>
      <c r="B96" s="197"/>
      <c r="C96" s="197"/>
      <c r="D96" s="197"/>
      <c r="E96" s="197"/>
      <c r="F96" s="197"/>
      <c r="G96" s="197"/>
      <c r="H96" s="197"/>
      <c r="I96" s="197"/>
      <c r="J96" s="197"/>
      <c r="K96" s="197"/>
      <c r="L96" s="197"/>
      <c r="M96" s="197"/>
      <c r="N96" s="197"/>
      <c r="O96" s="197"/>
      <c r="P96" s="197"/>
      <c r="Q96" s="197"/>
      <c r="R96" s="197"/>
      <c r="S96" s="197"/>
      <c r="T96" s="197"/>
      <c r="U96" s="197"/>
      <c r="V96" s="197"/>
      <c r="W96" s="197"/>
      <c r="X96" s="197"/>
      <c r="Y96" s="197"/>
      <c r="Z96" s="197"/>
      <c r="AA96" s="197"/>
      <c r="AB96" s="197"/>
      <c r="AC96" s="197"/>
      <c r="AD96" s="197"/>
      <c r="AE96" s="197"/>
      <c r="AF96" s="197"/>
      <c r="AG96" s="197"/>
      <c r="AH96" s="197"/>
      <c r="AI96" s="197"/>
      <c r="AJ96" s="197"/>
      <c r="AK96" s="197"/>
      <c r="AL96" s="72"/>
      <c r="AM96" s="73"/>
    </row>
    <row r="97" spans="1:39" s="74" customFormat="1" ht="11.25" customHeight="1">
      <c r="A97" s="417" t="s">
        <v>104</v>
      </c>
      <c r="B97" s="418"/>
      <c r="C97" s="418"/>
      <c r="D97" s="418"/>
      <c r="E97" s="418"/>
      <c r="F97" s="418"/>
      <c r="G97" s="418"/>
      <c r="H97" s="418"/>
      <c r="I97" s="418"/>
      <c r="J97" s="418"/>
      <c r="K97" s="418"/>
      <c r="L97" s="418"/>
      <c r="M97" s="418"/>
      <c r="N97" s="418"/>
      <c r="O97" s="418"/>
      <c r="P97" s="418"/>
      <c r="Q97" s="418"/>
      <c r="R97" s="418"/>
      <c r="S97" s="418"/>
      <c r="T97" s="418"/>
      <c r="U97" s="418"/>
      <c r="V97" s="418"/>
      <c r="W97" s="418"/>
      <c r="X97" s="418"/>
      <c r="Y97" s="418"/>
      <c r="Z97" s="418"/>
      <c r="AA97" s="418"/>
      <c r="AB97" s="418"/>
      <c r="AC97" s="418"/>
      <c r="AD97" s="418"/>
      <c r="AE97" s="418"/>
      <c r="AF97" s="418"/>
      <c r="AG97" s="418"/>
      <c r="AH97" s="418"/>
      <c r="AI97" s="418"/>
      <c r="AJ97" s="418"/>
      <c r="AK97" s="418"/>
      <c r="AL97" s="72"/>
      <c r="AM97" s="73"/>
    </row>
    <row r="98" spans="1:39" s="74" customFormat="1" ht="11.25" customHeight="1">
      <c r="A98" s="198" t="s">
        <v>111</v>
      </c>
      <c r="B98" s="81"/>
      <c r="C98" s="81"/>
      <c r="D98" s="81"/>
      <c r="E98" s="81"/>
      <c r="F98" s="81"/>
      <c r="G98" s="81"/>
      <c r="H98" s="81"/>
      <c r="I98" s="81"/>
      <c r="J98" s="81"/>
      <c r="K98" s="81"/>
      <c r="L98" s="81"/>
      <c r="M98" s="81"/>
      <c r="N98" s="81"/>
      <c r="O98" s="81"/>
      <c r="P98" s="81"/>
      <c r="Q98" s="81"/>
      <c r="R98" s="81"/>
      <c r="S98" s="81"/>
      <c r="T98" s="81"/>
      <c r="U98" s="81"/>
      <c r="V98" s="81"/>
      <c r="W98" s="81"/>
      <c r="X98" s="81"/>
      <c r="Y98" s="81"/>
      <c r="Z98" s="81"/>
      <c r="AA98" s="81"/>
      <c r="AB98" s="81"/>
      <c r="AC98" s="81"/>
      <c r="AD98" s="81"/>
      <c r="AE98" s="81"/>
      <c r="AF98" s="81"/>
      <c r="AG98" s="81"/>
      <c r="AH98" s="81"/>
      <c r="AI98" s="81"/>
      <c r="AJ98" s="81"/>
      <c r="AK98" s="72"/>
      <c r="AL98" s="72"/>
      <c r="AM98" s="73"/>
    </row>
    <row r="99" spans="1:39" s="74" customFormat="1" ht="11.25" customHeight="1">
      <c r="A99" s="198" t="s">
        <v>112</v>
      </c>
      <c r="B99" s="81"/>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72"/>
      <c r="AL99" s="72"/>
      <c r="AM99" s="73"/>
    </row>
    <row r="100" spans="1:39" s="74" customFormat="1" ht="3" customHeight="1">
      <c r="A100" s="198"/>
      <c r="B100" s="81"/>
      <c r="C100" s="81"/>
      <c r="D100" s="81"/>
      <c r="E100" s="81"/>
      <c r="F100" s="81"/>
      <c r="G100" s="81"/>
      <c r="H100" s="81"/>
      <c r="I100" s="81"/>
      <c r="J100" s="81"/>
      <c r="K100" s="81"/>
      <c r="L100" s="81"/>
      <c r="M100" s="81"/>
      <c r="N100" s="81"/>
      <c r="O100" s="81"/>
      <c r="P100" s="81"/>
      <c r="Q100" s="81"/>
      <c r="R100" s="81"/>
      <c r="S100" s="81"/>
      <c r="T100" s="81"/>
      <c r="U100" s="81"/>
      <c r="V100" s="81"/>
      <c r="W100" s="81"/>
      <c r="X100" s="81"/>
      <c r="Y100" s="81"/>
      <c r="Z100" s="81"/>
      <c r="AA100" s="81"/>
      <c r="AB100" s="81"/>
      <c r="AC100" s="81"/>
      <c r="AD100" s="81"/>
      <c r="AE100" s="81"/>
      <c r="AF100" s="81"/>
      <c r="AG100" s="81"/>
      <c r="AH100" s="81"/>
      <c r="AI100" s="81"/>
      <c r="AJ100" s="81"/>
      <c r="AK100" s="72"/>
      <c r="AL100" s="72"/>
      <c r="AM100" s="73"/>
    </row>
    <row r="101" spans="1:39" s="74" customFormat="1" ht="11.25" customHeight="1">
      <c r="A101" s="198" t="s">
        <v>118</v>
      </c>
      <c r="B101" s="81"/>
      <c r="C101" s="81"/>
      <c r="D101" s="81"/>
      <c r="E101" s="81"/>
      <c r="F101" s="81"/>
      <c r="G101" s="81"/>
      <c r="H101" s="81"/>
      <c r="I101" s="81"/>
      <c r="J101" s="81"/>
      <c r="K101" s="81"/>
      <c r="L101" s="81"/>
      <c r="M101" s="81"/>
      <c r="N101" s="81"/>
      <c r="O101" s="81"/>
      <c r="P101" s="81"/>
      <c r="Q101" s="81"/>
      <c r="R101" s="81"/>
      <c r="S101" s="81"/>
      <c r="T101" s="81"/>
      <c r="U101" s="81"/>
      <c r="V101" s="81"/>
      <c r="W101" s="81"/>
      <c r="X101" s="81"/>
      <c r="Y101" s="81"/>
      <c r="Z101" s="81"/>
      <c r="AA101" s="81"/>
      <c r="AB101" s="81"/>
      <c r="AC101" s="81"/>
      <c r="AD101" s="81"/>
      <c r="AE101" s="81"/>
      <c r="AF101" s="81"/>
      <c r="AG101" s="81"/>
      <c r="AH101" s="81"/>
      <c r="AI101" s="81"/>
      <c r="AJ101" s="81"/>
      <c r="AK101" s="72"/>
      <c r="AL101" s="72"/>
      <c r="AM101" s="73"/>
    </row>
    <row r="102" spans="1:39">
      <c r="A102" s="82" t="s">
        <v>119</v>
      </c>
      <c r="B102" s="83"/>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84"/>
    </row>
    <row r="103" spans="1:39">
      <c r="A103" s="85" t="s">
        <v>120</v>
      </c>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7"/>
    </row>
    <row r="108" spans="1:39" s="158" customFormat="1" ht="6">
      <c r="B108" s="158" t="s">
        <v>129</v>
      </c>
      <c r="C108" s="158" t="s">
        <v>130</v>
      </c>
      <c r="D108" s="158" t="s">
        <v>139</v>
      </c>
      <c r="E108" s="158" t="s">
        <v>140</v>
      </c>
    </row>
    <row r="109" spans="1:39" s="158" customFormat="1" ht="6">
      <c r="A109" s="158" t="s">
        <v>141</v>
      </c>
      <c r="B109" s="159">
        <v>537</v>
      </c>
      <c r="C109" s="159">
        <v>268</v>
      </c>
      <c r="D109" s="159">
        <v>537</v>
      </c>
      <c r="E109" s="159">
        <v>268</v>
      </c>
      <c r="F109" s="158" t="s">
        <v>142</v>
      </c>
      <c r="G109" s="159"/>
    </row>
    <row r="110" spans="1:39" s="158" customFormat="1" ht="6">
      <c r="A110" s="158" t="s">
        <v>143</v>
      </c>
      <c r="B110" s="159">
        <v>684</v>
      </c>
      <c r="C110" s="159">
        <v>342</v>
      </c>
      <c r="D110" s="159">
        <v>684</v>
      </c>
      <c r="E110" s="159">
        <v>342</v>
      </c>
      <c r="F110" s="158" t="s">
        <v>142</v>
      </c>
      <c r="G110" s="159"/>
    </row>
    <row r="111" spans="1:39" s="158" customFormat="1" ht="6">
      <c r="A111" s="158" t="s">
        <v>144</v>
      </c>
      <c r="B111" s="159">
        <v>889</v>
      </c>
      <c r="C111" s="159">
        <v>445</v>
      </c>
      <c r="D111" s="159">
        <v>889</v>
      </c>
      <c r="E111" s="159">
        <v>445</v>
      </c>
      <c r="F111" s="158" t="s">
        <v>142</v>
      </c>
      <c r="G111" s="159"/>
    </row>
    <row r="112" spans="1:39" s="158" customFormat="1" ht="6">
      <c r="A112" s="158" t="s">
        <v>145</v>
      </c>
      <c r="B112" s="159">
        <v>231</v>
      </c>
      <c r="C112" s="159">
        <v>115</v>
      </c>
      <c r="D112" s="159">
        <v>231</v>
      </c>
      <c r="E112" s="159">
        <v>115</v>
      </c>
      <c r="F112" s="158" t="s">
        <v>142</v>
      </c>
      <c r="G112" s="159"/>
    </row>
    <row r="113" spans="1:7" s="158" customFormat="1" ht="6">
      <c r="A113" s="158" t="s">
        <v>18</v>
      </c>
      <c r="B113" s="159">
        <v>226</v>
      </c>
      <c r="C113" s="159">
        <v>113</v>
      </c>
      <c r="D113" s="159">
        <v>226</v>
      </c>
      <c r="E113" s="159">
        <v>113</v>
      </c>
      <c r="F113" s="158" t="s">
        <v>142</v>
      </c>
      <c r="G113" s="159"/>
    </row>
    <row r="114" spans="1:7" s="158" customFormat="1" ht="6">
      <c r="A114" s="158" t="s">
        <v>146</v>
      </c>
      <c r="B114" s="159">
        <v>564</v>
      </c>
      <c r="C114" s="159">
        <v>113</v>
      </c>
      <c r="D114" s="159">
        <v>564</v>
      </c>
      <c r="E114" s="159">
        <v>282</v>
      </c>
      <c r="F114" s="158" t="s">
        <v>142</v>
      </c>
      <c r="G114" s="159"/>
    </row>
    <row r="115" spans="1:7" s="158" customFormat="1" ht="6">
      <c r="A115" s="158" t="s">
        <v>147</v>
      </c>
      <c r="B115" s="159">
        <v>710</v>
      </c>
      <c r="C115" s="159">
        <v>355</v>
      </c>
      <c r="D115" s="159">
        <v>710</v>
      </c>
      <c r="E115" s="159">
        <v>355</v>
      </c>
      <c r="F115" s="158" t="s">
        <v>142</v>
      </c>
      <c r="G115" s="159"/>
    </row>
    <row r="116" spans="1:7" s="158" customFormat="1" ht="6">
      <c r="A116" s="158" t="s">
        <v>148</v>
      </c>
      <c r="B116" s="159">
        <v>1133</v>
      </c>
      <c r="C116" s="159">
        <v>567</v>
      </c>
      <c r="D116" s="159">
        <v>1133</v>
      </c>
      <c r="E116" s="159">
        <v>567</v>
      </c>
      <c r="F116" s="158" t="s">
        <v>142</v>
      </c>
      <c r="G116" s="159"/>
    </row>
    <row r="117" spans="1:7" s="158" customFormat="1" ht="6">
      <c r="A117" s="158" t="s">
        <v>49</v>
      </c>
      <c r="B117" s="168">
        <f t="shared" ref="B117:C118" si="0">D117*$AG$5</f>
        <v>0</v>
      </c>
      <c r="C117" s="168">
        <f t="shared" si="0"/>
        <v>0</v>
      </c>
      <c r="D117" s="159">
        <v>27</v>
      </c>
      <c r="E117" s="159">
        <v>13</v>
      </c>
      <c r="F117" s="158" t="s">
        <v>149</v>
      </c>
      <c r="G117" s="159"/>
    </row>
    <row r="118" spans="1:7" s="158" customFormat="1" ht="6">
      <c r="A118" s="158" t="s">
        <v>150</v>
      </c>
      <c r="B118" s="168">
        <f t="shared" si="0"/>
        <v>0</v>
      </c>
      <c r="C118" s="168">
        <f t="shared" si="0"/>
        <v>0</v>
      </c>
      <c r="D118" s="159">
        <v>27</v>
      </c>
      <c r="E118" s="159">
        <v>13</v>
      </c>
      <c r="F118" s="158" t="s">
        <v>149</v>
      </c>
      <c r="G118" s="159"/>
    </row>
    <row r="119" spans="1:7" s="158" customFormat="1" ht="6">
      <c r="A119" s="158" t="s">
        <v>19</v>
      </c>
      <c r="B119" s="159">
        <v>320</v>
      </c>
      <c r="C119" s="159">
        <v>160</v>
      </c>
      <c r="D119" s="159">
        <v>320</v>
      </c>
      <c r="E119" s="159">
        <v>160</v>
      </c>
      <c r="F119" s="158" t="s">
        <v>142</v>
      </c>
      <c r="G119" s="159"/>
    </row>
    <row r="120" spans="1:7" s="158" customFormat="1" ht="6">
      <c r="A120" s="158" t="s">
        <v>20</v>
      </c>
      <c r="B120" s="159">
        <v>339</v>
      </c>
      <c r="C120" s="159">
        <v>169</v>
      </c>
      <c r="D120" s="159">
        <v>339</v>
      </c>
      <c r="E120" s="159">
        <v>169</v>
      </c>
      <c r="F120" s="158" t="s">
        <v>142</v>
      </c>
      <c r="G120" s="159"/>
    </row>
    <row r="121" spans="1:7" s="158" customFormat="1" ht="6">
      <c r="A121" s="158" t="s">
        <v>21</v>
      </c>
      <c r="B121" s="159">
        <v>311</v>
      </c>
      <c r="C121" s="159">
        <v>156</v>
      </c>
      <c r="D121" s="159">
        <v>311</v>
      </c>
      <c r="E121" s="159">
        <v>156</v>
      </c>
      <c r="F121" s="158" t="s">
        <v>142</v>
      </c>
      <c r="G121" s="159"/>
    </row>
    <row r="122" spans="1:7" s="158" customFormat="1" ht="6">
      <c r="A122" s="158" t="s">
        <v>22</v>
      </c>
      <c r="B122" s="159">
        <v>137</v>
      </c>
      <c r="C122" s="159">
        <v>68</v>
      </c>
      <c r="D122" s="159">
        <v>137</v>
      </c>
      <c r="E122" s="159">
        <v>68</v>
      </c>
      <c r="F122" s="158" t="s">
        <v>142</v>
      </c>
      <c r="G122" s="159"/>
    </row>
    <row r="123" spans="1:7" s="158" customFormat="1" ht="6">
      <c r="A123" s="158" t="s">
        <v>23</v>
      </c>
      <c r="B123" s="159">
        <v>508</v>
      </c>
      <c r="C123" s="159">
        <v>254</v>
      </c>
      <c r="D123" s="159">
        <v>508</v>
      </c>
      <c r="E123" s="159">
        <v>254</v>
      </c>
      <c r="F123" s="158" t="s">
        <v>142</v>
      </c>
      <c r="G123" s="159"/>
    </row>
    <row r="124" spans="1:7" s="158" customFormat="1" ht="6">
      <c r="A124" s="158" t="s">
        <v>24</v>
      </c>
      <c r="B124" s="159">
        <v>204</v>
      </c>
      <c r="C124" s="159">
        <v>102</v>
      </c>
      <c r="D124" s="159">
        <v>204</v>
      </c>
      <c r="E124" s="159">
        <v>102</v>
      </c>
      <c r="F124" s="158" t="s">
        <v>142</v>
      </c>
      <c r="G124" s="159"/>
    </row>
    <row r="125" spans="1:7" s="158" customFormat="1" ht="6">
      <c r="A125" s="158" t="s">
        <v>25</v>
      </c>
      <c r="B125" s="159">
        <v>148</v>
      </c>
      <c r="C125" s="159">
        <v>74</v>
      </c>
      <c r="D125" s="159">
        <v>148</v>
      </c>
      <c r="E125" s="159">
        <v>74</v>
      </c>
      <c r="F125" s="158" t="s">
        <v>142</v>
      </c>
      <c r="G125" s="159"/>
    </row>
    <row r="126" spans="1:7" s="158" customFormat="1" ht="6">
      <c r="A126" s="158" t="s">
        <v>26</v>
      </c>
      <c r="B126" s="159"/>
      <c r="C126" s="159">
        <v>282</v>
      </c>
      <c r="D126" s="159"/>
      <c r="E126" s="159">
        <v>282</v>
      </c>
      <c r="F126" s="158" t="s">
        <v>142</v>
      </c>
      <c r="G126" s="159"/>
    </row>
    <row r="127" spans="1:7" s="158" customFormat="1" ht="6">
      <c r="A127" s="158" t="s">
        <v>151</v>
      </c>
      <c r="B127" s="159">
        <v>33</v>
      </c>
      <c r="C127" s="159">
        <v>16</v>
      </c>
      <c r="D127" s="159">
        <v>33</v>
      </c>
      <c r="E127" s="159">
        <v>16</v>
      </c>
      <c r="F127" s="158" t="s">
        <v>142</v>
      </c>
      <c r="G127" s="159"/>
    </row>
    <row r="128" spans="1:7" s="158" customFormat="1" ht="6">
      <c r="A128" s="158" t="s">
        <v>27</v>
      </c>
      <c r="B128" s="159">
        <v>475</v>
      </c>
      <c r="C128" s="159">
        <v>237</v>
      </c>
      <c r="D128" s="159">
        <v>475</v>
      </c>
      <c r="E128" s="159">
        <v>237</v>
      </c>
      <c r="F128" s="158" t="s">
        <v>142</v>
      </c>
      <c r="G128" s="159"/>
    </row>
    <row r="129" spans="1:7" s="158" customFormat="1" ht="6">
      <c r="A129" s="158" t="s">
        <v>28</v>
      </c>
      <c r="B129" s="159">
        <v>638</v>
      </c>
      <c r="C129" s="159">
        <v>319</v>
      </c>
      <c r="D129" s="159">
        <v>638</v>
      </c>
      <c r="E129" s="159">
        <v>319</v>
      </c>
      <c r="F129" s="158" t="s">
        <v>142</v>
      </c>
      <c r="G129" s="159"/>
    </row>
    <row r="130" spans="1:7" s="158" customFormat="1" ht="6">
      <c r="A130" s="158" t="s">
        <v>29</v>
      </c>
      <c r="B130" s="159">
        <f>D130*$AG$5</f>
        <v>0</v>
      </c>
      <c r="C130" s="159">
        <f>E130*$AG$5</f>
        <v>0</v>
      </c>
      <c r="D130" s="159">
        <v>38</v>
      </c>
      <c r="E130" s="159">
        <v>19</v>
      </c>
      <c r="F130" s="158" t="s">
        <v>149</v>
      </c>
      <c r="G130" s="159"/>
    </row>
    <row r="131" spans="1:7" s="158" customFormat="1" ht="6">
      <c r="A131" s="158" t="s">
        <v>30</v>
      </c>
      <c r="B131" s="159">
        <f>D131*$AG$5</f>
        <v>0</v>
      </c>
      <c r="C131" s="159">
        <f t="shared" ref="C131:C143" si="1">E131*$AG$5</f>
        <v>0</v>
      </c>
      <c r="D131" s="159">
        <v>40</v>
      </c>
      <c r="E131" s="159">
        <v>20</v>
      </c>
      <c r="F131" s="158" t="s">
        <v>149</v>
      </c>
      <c r="G131" s="159"/>
    </row>
    <row r="132" spans="1:7" s="158" customFormat="1" ht="6">
      <c r="A132" s="158" t="s">
        <v>31</v>
      </c>
      <c r="B132" s="159">
        <f t="shared" ref="B132:B143" si="2">D132*$AG$5</f>
        <v>0</v>
      </c>
      <c r="C132" s="159">
        <f t="shared" si="1"/>
        <v>0</v>
      </c>
      <c r="D132" s="159">
        <v>38</v>
      </c>
      <c r="E132" s="159">
        <v>19</v>
      </c>
      <c r="F132" s="158" t="s">
        <v>149</v>
      </c>
      <c r="G132" s="159"/>
    </row>
    <row r="133" spans="1:7" s="158" customFormat="1" ht="6">
      <c r="A133" s="158" t="s">
        <v>32</v>
      </c>
      <c r="B133" s="159">
        <f t="shared" si="2"/>
        <v>0</v>
      </c>
      <c r="C133" s="159">
        <f t="shared" si="1"/>
        <v>0</v>
      </c>
      <c r="D133" s="159">
        <v>48</v>
      </c>
      <c r="E133" s="159">
        <v>24</v>
      </c>
      <c r="F133" s="158" t="s">
        <v>149</v>
      </c>
      <c r="G133" s="159"/>
    </row>
    <row r="134" spans="1:7" s="158" customFormat="1" ht="6">
      <c r="A134" s="158" t="s">
        <v>33</v>
      </c>
      <c r="B134" s="159">
        <f t="shared" si="2"/>
        <v>0</v>
      </c>
      <c r="C134" s="159">
        <f t="shared" si="1"/>
        <v>0</v>
      </c>
      <c r="D134" s="159">
        <v>43</v>
      </c>
      <c r="E134" s="159">
        <v>21</v>
      </c>
      <c r="F134" s="158" t="s">
        <v>149</v>
      </c>
      <c r="G134" s="159"/>
    </row>
    <row r="135" spans="1:7" s="158" customFormat="1" ht="6">
      <c r="A135" s="158" t="s">
        <v>34</v>
      </c>
      <c r="B135" s="159">
        <f t="shared" si="2"/>
        <v>0</v>
      </c>
      <c r="C135" s="159">
        <f t="shared" si="1"/>
        <v>0</v>
      </c>
      <c r="D135" s="159">
        <v>36</v>
      </c>
      <c r="E135" s="159">
        <v>18</v>
      </c>
      <c r="F135" s="158" t="s">
        <v>149</v>
      </c>
      <c r="G135" s="159"/>
    </row>
    <row r="136" spans="1:7" s="158" customFormat="1" ht="6">
      <c r="A136" s="158" t="s">
        <v>152</v>
      </c>
      <c r="B136" s="159">
        <f t="shared" si="2"/>
        <v>0</v>
      </c>
      <c r="C136" s="159">
        <f t="shared" si="1"/>
        <v>0</v>
      </c>
      <c r="D136" s="159">
        <v>37</v>
      </c>
      <c r="E136" s="159">
        <v>19</v>
      </c>
      <c r="F136" s="158" t="s">
        <v>149</v>
      </c>
      <c r="G136" s="159"/>
    </row>
    <row r="137" spans="1:7" s="158" customFormat="1" ht="6">
      <c r="A137" s="158" t="s">
        <v>153</v>
      </c>
      <c r="B137" s="159">
        <f t="shared" si="2"/>
        <v>0</v>
      </c>
      <c r="C137" s="159">
        <f t="shared" si="1"/>
        <v>0</v>
      </c>
      <c r="D137" s="159">
        <v>35</v>
      </c>
      <c r="E137" s="159">
        <v>18</v>
      </c>
      <c r="F137" s="158" t="s">
        <v>149</v>
      </c>
      <c r="G137" s="159"/>
    </row>
    <row r="138" spans="1:7" s="158" customFormat="1" ht="6">
      <c r="A138" s="158" t="s">
        <v>154</v>
      </c>
      <c r="B138" s="159">
        <f t="shared" si="2"/>
        <v>0</v>
      </c>
      <c r="C138" s="159">
        <f t="shared" si="1"/>
        <v>0</v>
      </c>
      <c r="D138" s="159">
        <v>37</v>
      </c>
      <c r="E138" s="159">
        <v>19</v>
      </c>
      <c r="F138" s="158" t="s">
        <v>149</v>
      </c>
      <c r="G138" s="159"/>
    </row>
    <row r="139" spans="1:7" s="158" customFormat="1" ht="6">
      <c r="A139" s="158" t="s">
        <v>155</v>
      </c>
      <c r="B139" s="159">
        <f t="shared" si="2"/>
        <v>0</v>
      </c>
      <c r="C139" s="159">
        <f t="shared" si="1"/>
        <v>0</v>
      </c>
      <c r="D139" s="159">
        <v>35</v>
      </c>
      <c r="E139" s="159">
        <v>18</v>
      </c>
      <c r="F139" s="158" t="s">
        <v>149</v>
      </c>
      <c r="G139" s="159"/>
    </row>
    <row r="140" spans="1:7" s="158" customFormat="1" ht="6">
      <c r="A140" s="158" t="s">
        <v>156</v>
      </c>
      <c r="B140" s="159">
        <f t="shared" si="2"/>
        <v>0</v>
      </c>
      <c r="C140" s="159">
        <f t="shared" si="1"/>
        <v>0</v>
      </c>
      <c r="D140" s="159">
        <v>37</v>
      </c>
      <c r="E140" s="159">
        <v>19</v>
      </c>
      <c r="F140" s="158" t="s">
        <v>149</v>
      </c>
      <c r="G140" s="159"/>
    </row>
    <row r="141" spans="1:7" s="158" customFormat="1" ht="6">
      <c r="A141" s="158" t="s">
        <v>157</v>
      </c>
      <c r="B141" s="159">
        <f t="shared" si="2"/>
        <v>0</v>
      </c>
      <c r="C141" s="159">
        <f t="shared" si="1"/>
        <v>0</v>
      </c>
      <c r="D141" s="159">
        <v>35</v>
      </c>
      <c r="E141" s="159">
        <v>18</v>
      </c>
      <c r="F141" s="158" t="s">
        <v>149</v>
      </c>
      <c r="G141" s="159"/>
    </row>
    <row r="142" spans="1:7" s="158" customFormat="1" ht="6">
      <c r="A142" s="158" t="s">
        <v>158</v>
      </c>
      <c r="B142" s="159">
        <f t="shared" si="2"/>
        <v>0</v>
      </c>
      <c r="C142" s="159">
        <f t="shared" si="1"/>
        <v>0</v>
      </c>
      <c r="D142" s="159">
        <v>37</v>
      </c>
      <c r="E142" s="159">
        <v>19</v>
      </c>
      <c r="F142" s="158" t="s">
        <v>149</v>
      </c>
      <c r="G142" s="159"/>
    </row>
    <row r="143" spans="1:7" s="158" customFormat="1" ht="6">
      <c r="A143" s="158" t="s">
        <v>159</v>
      </c>
      <c r="B143" s="159">
        <f t="shared" si="2"/>
        <v>0</v>
      </c>
      <c r="C143" s="159">
        <f t="shared" si="1"/>
        <v>0</v>
      </c>
      <c r="D143" s="159">
        <v>35</v>
      </c>
      <c r="E143" s="159">
        <v>18</v>
      </c>
      <c r="F143" s="158" t="s">
        <v>149</v>
      </c>
      <c r="G143" s="159"/>
    </row>
    <row r="144" spans="1:7" s="158" customFormat="1" ht="6"/>
    <row r="145" spans="1:7" s="158" customFormat="1" ht="6">
      <c r="A145" s="158" t="s">
        <v>131</v>
      </c>
      <c r="B145" s="158" t="s">
        <v>160</v>
      </c>
    </row>
    <row r="146" spans="1:7" s="158" customFormat="1" ht="6">
      <c r="A146" s="158" t="s">
        <v>132</v>
      </c>
      <c r="B146" s="158">
        <v>0</v>
      </c>
      <c r="C146" s="158" t="b">
        <v>0</v>
      </c>
      <c r="D146" s="158" t="b">
        <v>0</v>
      </c>
      <c r="E146" s="158" t="b">
        <v>0</v>
      </c>
      <c r="F146" s="158">
        <v>0</v>
      </c>
      <c r="G146" s="158">
        <v>0</v>
      </c>
    </row>
    <row r="147" spans="1:7" s="158" customFormat="1" ht="6">
      <c r="A147" s="158" t="s">
        <v>133</v>
      </c>
    </row>
    <row r="148" spans="1:7" s="158" customFormat="1" ht="6">
      <c r="A148" s="158" t="s">
        <v>134</v>
      </c>
    </row>
    <row r="149" spans="1:7" s="158" customFormat="1" ht="6">
      <c r="A149" s="158" t="s">
        <v>135</v>
      </c>
    </row>
    <row r="150" spans="1:7" s="158" customFormat="1" ht="6">
      <c r="A150" s="158" t="s">
        <v>136</v>
      </c>
    </row>
    <row r="151" spans="1:7" s="158" customFormat="1" ht="6">
      <c r="A151" s="158" t="s">
        <v>137</v>
      </c>
    </row>
    <row r="152" spans="1:7" s="158" customFormat="1" ht="6">
      <c r="A152" s="158" t="s">
        <v>138</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B64:AC64"/>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2"/>
  <dataValidations count="4">
    <dataValidation imeMode="halfAlpha" allowBlank="1" showInputMessage="1" showErrorMessage="1" sqref="S58:V58 AD57:AH57 S57:X57 J57:N58 AM57" xr:uid="{EB7A474C-FF31-4211-84D7-619981BD8C60}"/>
    <dataValidation type="list" allowBlank="1" showInputMessage="1" showErrorMessage="1" sqref="H14:J14" xr:uid="{7217D026-5C8D-44B1-A40D-640203144D15}">
      <formula1>$A$145:$A$150</formula1>
    </dataValidation>
    <dataValidation type="list" allowBlank="1" showInputMessage="1" showErrorMessage="1" sqref="H59:J59" xr:uid="{E4DF3D2D-5A1D-40CF-B915-C6879167FE65}">
      <formula1>$A$151:$A$152</formula1>
    </dataValidation>
    <dataValidation type="list" allowBlank="1" showInputMessage="1" showErrorMessage="1" sqref="L5:AB5" xr:uid="{DC7115C7-62CE-4851-B8E9-CAA43ED7C72A}">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（様式１）総括表 (令和５年10月以降) </vt:lpstr>
      <vt:lpstr>（様式２）申請額一覧  (令和５年10月以降) </vt:lpstr>
      <vt:lpstr>個票１</vt:lpstr>
      <vt:lpstr>個票２</vt:lpstr>
      <vt:lpstr>個票３</vt:lpstr>
      <vt:lpstr>'（はじめにお読みください）'!Print_Area</vt:lpstr>
      <vt:lpstr>'（様式１）総括表 (令和５年10月以降) '!Print_Area</vt:lpstr>
      <vt:lpstr>'（様式２）申請額一覧  (令和５年10月以降) '!Print_Area</vt:lpstr>
      <vt:lpstr>個票１!Print_Area</vt:lpstr>
      <vt:lpstr>個票２!Print_Area</vt:lpstr>
      <vt:lpstr>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奈良県</cp:lastModifiedBy>
  <cp:lastPrinted>2024-01-10T04:18:22Z</cp:lastPrinted>
  <dcterms:created xsi:type="dcterms:W3CDTF">2018-06-19T01:27:02Z</dcterms:created>
  <dcterms:modified xsi:type="dcterms:W3CDTF">2024-01-11T10:48:51Z</dcterms:modified>
</cp:coreProperties>
</file>