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87D5A3FD-DC92-45AA-96E7-615685BD7788}" xr6:coauthVersionLast="47" xr6:coauthVersionMax="47" xr10:uidLastSave="{00000000-0000-0000-0000-000000000000}"/>
  <bookViews>
    <workbookView xWindow="-108" yWindow="-108" windowWidth="23256" windowHeight="12576" tabRatio="1000" xr2:uid="{00000000-000D-0000-FFFF-FFFF00000000}"/>
  </bookViews>
  <sheets>
    <sheet name="様式５" sheetId="29" r:id="rId1"/>
    <sheet name="Sheet2" sheetId="30" state="hidden" r:id="rId2"/>
  </sheets>
  <externalReferences>
    <externalReference r:id="rId3"/>
  </externalReferences>
  <definedNames>
    <definedName name="_xlnm.Print_Area" localSheetId="0">様式５!$A$1:$I$73</definedName>
    <definedName name="ラジオボタン">#REF!</definedName>
    <definedName name="単価表">[1]計算用!$A$2:$E$36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6" i="29" l="1"/>
  <c r="D70" i="29"/>
  <c r="F70" i="29" s="1"/>
  <c r="G16" i="29"/>
  <c r="E62" i="29"/>
  <c r="G62" i="29" s="1"/>
  <c r="H62" i="29" s="1"/>
  <c r="D53" i="29"/>
  <c r="E39" i="29"/>
  <c r="G39" i="29" s="1"/>
  <c r="H39" i="29" s="1"/>
  <c r="G32" i="29"/>
  <c r="E32" i="29"/>
  <c r="E23" i="29"/>
  <c r="G23" i="29" s="1"/>
  <c r="H23" i="29" s="1"/>
  <c r="E16" i="29"/>
  <c r="E53" i="29" l="1"/>
  <c r="G53" i="29" s="1"/>
  <c r="F32" i="29"/>
  <c r="H32" i="29" s="1"/>
  <c r="H16" i="29"/>
  <c r="H72" i="29" s="1"/>
</calcChain>
</file>

<file path=xl/sharedStrings.xml><?xml version="1.0" encoding="utf-8"?>
<sst xmlns="http://schemas.openxmlformats.org/spreadsheetml/2006/main" count="172" uniqueCount="121">
  <si>
    <t>導入する機器等の数</t>
    <rPh sb="0" eb="2">
      <t>ドウニュウ</t>
    </rPh>
    <rPh sb="4" eb="6">
      <t>キキ</t>
    </rPh>
    <rPh sb="6" eb="7">
      <t>トウ</t>
    </rPh>
    <rPh sb="8" eb="9">
      <t>スウ</t>
    </rPh>
    <phoneticPr fontId="6"/>
  </si>
  <si>
    <t>法人名：</t>
    <rPh sb="0" eb="2">
      <t>ホウジン</t>
    </rPh>
    <rPh sb="2" eb="3">
      <t>メイ</t>
    </rPh>
    <phoneticPr fontId="6"/>
  </si>
  <si>
    <t>事業所名：</t>
    <rPh sb="0" eb="3">
      <t>ジギョウショ</t>
    </rPh>
    <rPh sb="3" eb="4">
      <t>メイ</t>
    </rPh>
    <phoneticPr fontId="6"/>
  </si>
  <si>
    <t>サービス種別：</t>
    <rPh sb="4" eb="6">
      <t>シュベツ</t>
    </rPh>
    <phoneticPr fontId="3"/>
  </si>
  <si>
    <t>【介護テクノロジー（介護ソフト以外）】</t>
    <rPh sb="1" eb="3">
      <t>カイゴ</t>
    </rPh>
    <rPh sb="10" eb="12">
      <t>カイゴ</t>
    </rPh>
    <rPh sb="15" eb="17">
      <t>イガイ</t>
    </rPh>
    <phoneticPr fontId="6"/>
  </si>
  <si>
    <t>介護テクノロジーの種別</t>
    <rPh sb="0" eb="2">
      <t>カイゴ</t>
    </rPh>
    <rPh sb="9" eb="11">
      <t>シュベツ</t>
    </rPh>
    <phoneticPr fontId="6"/>
  </si>
  <si>
    <t>製品名</t>
    <phoneticPr fontId="3"/>
  </si>
  <si>
    <t>Ｂ×３／４
（千円未満
切捨て）</t>
    <rPh sb="7" eb="9">
      <t>センエン</t>
    </rPh>
    <rPh sb="9" eb="11">
      <t>ミマン</t>
    </rPh>
    <rPh sb="12" eb="14">
      <t>キリス</t>
    </rPh>
    <phoneticPr fontId="6"/>
  </si>
  <si>
    <t>補助基本額
（Ｃ＋Ｎ）</t>
    <rPh sb="0" eb="2">
      <t>ホジョ</t>
    </rPh>
    <rPh sb="2" eb="4">
      <t>キホン</t>
    </rPh>
    <rPh sb="4" eb="5">
      <t>ガク</t>
    </rPh>
    <phoneticPr fontId="6"/>
  </si>
  <si>
    <t>補助上限額</t>
    <rPh sb="0" eb="2">
      <t>ホジョ</t>
    </rPh>
    <rPh sb="2" eb="4">
      <t>ジョウゲン</t>
    </rPh>
    <rPh sb="4" eb="5">
      <t>ガク</t>
    </rPh>
    <phoneticPr fontId="6"/>
  </si>
  <si>
    <t>補助所要額
（Ｄ又はＥのいずれか低い額）</t>
    <rPh sb="0" eb="2">
      <t>ホジョ</t>
    </rPh>
    <rPh sb="2" eb="4">
      <t>ショヨウ</t>
    </rPh>
    <rPh sb="4" eb="5">
      <t>ガク</t>
    </rPh>
    <rPh sb="8" eb="9">
      <t>マタ</t>
    </rPh>
    <rPh sb="16" eb="17">
      <t>ヒク</t>
    </rPh>
    <rPh sb="18" eb="19">
      <t>ガク</t>
    </rPh>
    <phoneticPr fontId="6"/>
  </si>
  <si>
    <t>メーカー名</t>
    <phoneticPr fontId="3"/>
  </si>
  <si>
    <t>Ａ</t>
    <phoneticPr fontId="6"/>
  </si>
  <si>
    <t>Ｂ</t>
    <phoneticPr fontId="6"/>
  </si>
  <si>
    <t>Ｃ</t>
    <phoneticPr fontId="6"/>
  </si>
  <si>
    <t>Ｄ</t>
    <phoneticPr fontId="6"/>
  </si>
  <si>
    <t>Ｅ</t>
    <phoneticPr fontId="6"/>
  </si>
  <si>
    <t>Ｆ</t>
    <phoneticPr fontId="6"/>
  </si>
  <si>
    <t>実施する</t>
    <rPh sb="0" eb="2">
      <t>ジッシ</t>
    </rPh>
    <phoneticPr fontId="3"/>
  </si>
  <si>
    <t>実施しない</t>
    <rPh sb="0" eb="2">
      <t>ジッシ</t>
    </rPh>
    <phoneticPr fontId="3"/>
  </si>
  <si>
    <t>（円）</t>
    <rPh sb="1" eb="2">
      <t>エン</t>
    </rPh>
    <phoneticPr fontId="6"/>
  </si>
  <si>
    <t>Ｊ×３／４
（千円未満
切捨て）</t>
    <rPh sb="7" eb="9">
      <t>センエン</t>
    </rPh>
    <rPh sb="9" eb="11">
      <t>ミマン</t>
    </rPh>
    <rPh sb="12" eb="14">
      <t>キリス</t>
    </rPh>
    <phoneticPr fontId="6"/>
  </si>
  <si>
    <t>１機器当たりの
補助上限額</t>
    <rPh sb="1" eb="3">
      <t>キキ</t>
    </rPh>
    <rPh sb="3" eb="4">
      <t>ア</t>
    </rPh>
    <rPh sb="8" eb="10">
      <t>ホジョ</t>
    </rPh>
    <rPh sb="10" eb="12">
      <t>ジョウゲン</t>
    </rPh>
    <rPh sb="12" eb="13">
      <t>ガク</t>
    </rPh>
    <phoneticPr fontId="6"/>
  </si>
  <si>
    <t>補助基本額
（Ｉ×Ｍ）</t>
    <rPh sb="0" eb="5">
      <t>ホジョキホンガク</t>
    </rPh>
    <phoneticPr fontId="6"/>
  </si>
  <si>
    <t>Ｉ</t>
    <phoneticPr fontId="6"/>
  </si>
  <si>
    <t>Ｊ</t>
    <phoneticPr fontId="3"/>
  </si>
  <si>
    <t>Ｋ</t>
    <phoneticPr fontId="3"/>
  </si>
  <si>
    <t>Ｌ</t>
    <phoneticPr fontId="6"/>
  </si>
  <si>
    <t>Ｍ</t>
    <phoneticPr fontId="6"/>
  </si>
  <si>
    <t>Ｎ</t>
    <phoneticPr fontId="6"/>
  </si>
  <si>
    <t>上記機器と一体的に使用する情報端末がある場合</t>
    <rPh sb="0" eb="2">
      <t>ジョウキ</t>
    </rPh>
    <rPh sb="2" eb="4">
      <t>キキ</t>
    </rPh>
    <rPh sb="5" eb="8">
      <t>イッタイテキ</t>
    </rPh>
    <rPh sb="9" eb="11">
      <t>シヨウ</t>
    </rPh>
    <rPh sb="13" eb="15">
      <t>ジョウホウ</t>
    </rPh>
    <rPh sb="15" eb="17">
      <t>タンマツ</t>
    </rPh>
    <rPh sb="20" eb="22">
      <t>バアイ</t>
    </rPh>
    <phoneticPr fontId="3"/>
  </si>
  <si>
    <t>【介護ソフト】</t>
    <rPh sb="1" eb="3">
      <t>カイゴ</t>
    </rPh>
    <phoneticPr fontId="6"/>
  </si>
  <si>
    <t>製品名</t>
    <rPh sb="0" eb="3">
      <t>セイヒンメイ</t>
    </rPh>
    <phoneticPr fontId="3"/>
  </si>
  <si>
    <t>契約方式</t>
    <rPh sb="0" eb="2">
      <t>ケイヤク</t>
    </rPh>
    <rPh sb="2" eb="4">
      <t>ホウシキ</t>
    </rPh>
    <phoneticPr fontId="6"/>
  </si>
  <si>
    <t>Ｑ×３／４
（千円未満
切捨て）</t>
    <rPh sb="7" eb="9">
      <t>センエン</t>
    </rPh>
    <rPh sb="9" eb="11">
      <t>ミマン</t>
    </rPh>
    <rPh sb="12" eb="14">
      <t>キリス</t>
    </rPh>
    <phoneticPr fontId="6"/>
  </si>
  <si>
    <t>補助上限額</t>
    <rPh sb="0" eb="2">
      <t>ホジョ</t>
    </rPh>
    <rPh sb="2" eb="5">
      <t>ジョウゲンガク</t>
    </rPh>
    <phoneticPr fontId="6"/>
  </si>
  <si>
    <t>補助所要額
（Ｓ又はＴのいずれか低い額）</t>
    <rPh sb="0" eb="2">
      <t>ホジョ</t>
    </rPh>
    <rPh sb="2" eb="4">
      <t>ショヨウ</t>
    </rPh>
    <rPh sb="4" eb="5">
      <t>ガク</t>
    </rPh>
    <rPh sb="8" eb="9">
      <t>マタ</t>
    </rPh>
    <rPh sb="16" eb="17">
      <t>ヒク</t>
    </rPh>
    <rPh sb="18" eb="19">
      <t>ガク</t>
    </rPh>
    <phoneticPr fontId="6"/>
  </si>
  <si>
    <t>Ｏ</t>
    <phoneticPr fontId="6"/>
  </si>
  <si>
    <t>Ｐ</t>
    <phoneticPr fontId="6"/>
  </si>
  <si>
    <t>Ｑ</t>
    <phoneticPr fontId="6"/>
  </si>
  <si>
    <t>Ｒ</t>
    <phoneticPr fontId="6"/>
  </si>
  <si>
    <t>Ｓ</t>
    <phoneticPr fontId="6"/>
  </si>
  <si>
    <t>Ｔ</t>
    <phoneticPr fontId="3"/>
  </si>
  <si>
    <t>Ｕ</t>
    <phoneticPr fontId="6"/>
  </si>
  <si>
    <t>（人）</t>
    <rPh sb="1" eb="2">
      <t>ニン</t>
    </rPh>
    <phoneticPr fontId="6"/>
  </si>
  <si>
    <t>Ｙ×３／４
（千円未満
切捨て）</t>
    <rPh sb="7" eb="9">
      <t>センエン</t>
    </rPh>
    <rPh sb="9" eb="11">
      <t>ミマン</t>
    </rPh>
    <rPh sb="12" eb="14">
      <t>キリス</t>
    </rPh>
    <phoneticPr fontId="6"/>
  </si>
  <si>
    <t>補助基本額
（Ｘ×ＡＢ）</t>
    <rPh sb="0" eb="5">
      <t>ホジョキホンガク</t>
    </rPh>
    <phoneticPr fontId="6"/>
  </si>
  <si>
    <t>Ｘ</t>
    <phoneticPr fontId="6"/>
  </si>
  <si>
    <t>Ｙ</t>
    <phoneticPr fontId="6"/>
  </si>
  <si>
    <t>Ｚ</t>
    <phoneticPr fontId="6"/>
  </si>
  <si>
    <t>ＡＡ</t>
    <phoneticPr fontId="6"/>
  </si>
  <si>
    <t>ＡＢ</t>
    <phoneticPr fontId="6"/>
  </si>
  <si>
    <t>ＡＣ</t>
    <phoneticPr fontId="6"/>
  </si>
  <si>
    <t>▽居宅介護支援・居宅サービス事業所の場合は下記も記入▽</t>
    <rPh sb="1" eb="3">
      <t>キョタク</t>
    </rPh>
    <rPh sb="3" eb="5">
      <t>カイゴ</t>
    </rPh>
    <rPh sb="5" eb="7">
      <t>シエン</t>
    </rPh>
    <rPh sb="8" eb="10">
      <t>キョタク</t>
    </rPh>
    <rPh sb="14" eb="17">
      <t>ジギョウショ</t>
    </rPh>
    <phoneticPr fontId="3"/>
  </si>
  <si>
    <t>補助事業が完了するまでに「ケアプランデータ連携システム」により５事業所以上とデータ連携を実施するか。</t>
    <rPh sb="0" eb="2">
      <t>ホジョ</t>
    </rPh>
    <rPh sb="2" eb="4">
      <t>ジギョウ</t>
    </rPh>
    <rPh sb="5" eb="7">
      <t>カンリョウ</t>
    </rPh>
    <rPh sb="21" eb="23">
      <t>レンケイ</t>
    </rPh>
    <rPh sb="32" eb="35">
      <t>ジギョウショ</t>
    </rPh>
    <rPh sb="35" eb="37">
      <t>イジョウ</t>
    </rPh>
    <rPh sb="41" eb="43">
      <t>レンケイ</t>
    </rPh>
    <rPh sb="44" eb="46">
      <t>ジッシ</t>
    </rPh>
    <phoneticPr fontId="3"/>
  </si>
  <si>
    <t>【介護テクノロジーのパッケージ型導入支援】</t>
    <rPh sb="1" eb="3">
      <t>カイゴ</t>
    </rPh>
    <rPh sb="15" eb="20">
      <t>ガタドウニュウシエン</t>
    </rPh>
    <phoneticPr fontId="6"/>
  </si>
  <si>
    <t>ＡＤの合計額
×３／４
（千円未満
切捨て）</t>
    <rPh sb="3" eb="6">
      <t>ゴウケイガク</t>
    </rPh>
    <rPh sb="13" eb="15">
      <t>センエン</t>
    </rPh>
    <rPh sb="15" eb="17">
      <t>ミマン</t>
    </rPh>
    <rPh sb="18" eb="20">
      <t>キリス</t>
    </rPh>
    <phoneticPr fontId="6"/>
  </si>
  <si>
    <t>補助基本額
（ＡＥ＋ＡＰ）</t>
    <rPh sb="0" eb="2">
      <t>ホジョ</t>
    </rPh>
    <rPh sb="2" eb="4">
      <t>キホン</t>
    </rPh>
    <rPh sb="4" eb="5">
      <t>ガク</t>
    </rPh>
    <phoneticPr fontId="6"/>
  </si>
  <si>
    <t>補助所要額
（ＡＦ又はＡＧのいずれか低い額）</t>
    <rPh sb="0" eb="2">
      <t>ホジョ</t>
    </rPh>
    <rPh sb="2" eb="4">
      <t>ショヨウ</t>
    </rPh>
    <rPh sb="4" eb="5">
      <t>ガク</t>
    </rPh>
    <rPh sb="9" eb="10">
      <t>マタ</t>
    </rPh>
    <rPh sb="18" eb="19">
      <t>ヒク</t>
    </rPh>
    <rPh sb="20" eb="21">
      <t>ガク</t>
    </rPh>
    <phoneticPr fontId="6"/>
  </si>
  <si>
    <t>ＡＤ</t>
    <phoneticPr fontId="6"/>
  </si>
  <si>
    <t>ＡＥ</t>
    <phoneticPr fontId="6"/>
  </si>
  <si>
    <t>ＡＦ</t>
    <phoneticPr fontId="6"/>
  </si>
  <si>
    <t>ＡＧ</t>
    <phoneticPr fontId="6"/>
  </si>
  <si>
    <t>ＡＨ</t>
    <phoneticPr fontId="6"/>
  </si>
  <si>
    <t>介護業務支援</t>
    <rPh sb="0" eb="6">
      <t>カイゴギョウムシエン</t>
    </rPh>
    <phoneticPr fontId="3"/>
  </si>
  <si>
    <t>ＡＬ×３／４
（千円未満
切捨て）</t>
    <rPh sb="8" eb="10">
      <t>センエン</t>
    </rPh>
    <rPh sb="10" eb="12">
      <t>ミマン</t>
    </rPh>
    <rPh sb="13" eb="15">
      <t>キリス</t>
    </rPh>
    <phoneticPr fontId="6"/>
  </si>
  <si>
    <t>補助基本額
（ＡＫ×ＡＯ）</t>
    <rPh sb="0" eb="5">
      <t>ホジョキホンガク</t>
    </rPh>
    <phoneticPr fontId="6"/>
  </si>
  <si>
    <t>ＡＫ</t>
    <phoneticPr fontId="6"/>
  </si>
  <si>
    <t>ＡＬ</t>
    <phoneticPr fontId="6"/>
  </si>
  <si>
    <t>ＡＭ</t>
    <phoneticPr fontId="6"/>
  </si>
  <si>
    <t>ＡＮ</t>
    <phoneticPr fontId="6"/>
  </si>
  <si>
    <t>ＡＯ</t>
    <phoneticPr fontId="6"/>
  </si>
  <si>
    <t>ＡＰ</t>
    <phoneticPr fontId="6"/>
  </si>
  <si>
    <t>【導入支援と一体的に行う業務改善支援】</t>
    <rPh sb="1" eb="3">
      <t>ドウニュウ</t>
    </rPh>
    <rPh sb="3" eb="5">
      <t>シエン</t>
    </rPh>
    <rPh sb="6" eb="9">
      <t>イッタイテキ</t>
    </rPh>
    <rPh sb="10" eb="11">
      <t>オコナ</t>
    </rPh>
    <rPh sb="12" eb="14">
      <t>ギョウム</t>
    </rPh>
    <rPh sb="14" eb="16">
      <t>カイゼン</t>
    </rPh>
    <rPh sb="16" eb="18">
      <t>シエン</t>
    </rPh>
    <phoneticPr fontId="6"/>
  </si>
  <si>
    <t>内容</t>
    <rPh sb="0" eb="2">
      <t>ナイヨウ</t>
    </rPh>
    <phoneticPr fontId="3"/>
  </si>
  <si>
    <t>ＡＱの合計額
×３／４
（千円未満
切捨て）</t>
    <rPh sb="3" eb="6">
      <t>ゴウケイガク</t>
    </rPh>
    <rPh sb="13" eb="15">
      <t>センエン</t>
    </rPh>
    <rPh sb="15" eb="17">
      <t>ミマン</t>
    </rPh>
    <rPh sb="18" eb="20">
      <t>キリス</t>
    </rPh>
    <phoneticPr fontId="6"/>
  </si>
  <si>
    <t>補助所要額
（ＡＲ又はＡＳのいずれか低い額）</t>
    <rPh sb="9" eb="10">
      <t>マタ</t>
    </rPh>
    <rPh sb="18" eb="19">
      <t>ヒク</t>
    </rPh>
    <rPh sb="20" eb="21">
      <t>ガク</t>
    </rPh>
    <phoneticPr fontId="3"/>
  </si>
  <si>
    <t>ＡＱ</t>
    <phoneticPr fontId="6"/>
  </si>
  <si>
    <t>ＡＲ</t>
    <phoneticPr fontId="6"/>
  </si>
  <si>
    <t>ＡＳ</t>
    <phoneticPr fontId="6"/>
  </si>
  <si>
    <t>ＡＴ</t>
    <phoneticPr fontId="6"/>
  </si>
  <si>
    <t>第三者による
業務改善支援</t>
    <rPh sb="0" eb="3">
      <t>ダイサンシャ</t>
    </rPh>
    <rPh sb="7" eb="9">
      <t>ギョウム</t>
    </rPh>
    <rPh sb="9" eb="11">
      <t>カイゼン</t>
    </rPh>
    <rPh sb="11" eb="13">
      <t>シエン</t>
    </rPh>
    <phoneticPr fontId="3"/>
  </si>
  <si>
    <t>（注）１　Ｃ欄、Ｋ欄、Ｒ欄、Ｚ欄、ＡＥ欄、ＡＭ欄及びＡＲ欄に千円未満の端数が生じた場合は切り捨てて記載すること。　</t>
    <rPh sb="1" eb="2">
      <t>チュウ</t>
    </rPh>
    <rPh sb="15" eb="16">
      <t>ラン</t>
    </rPh>
    <rPh sb="19" eb="20">
      <t>ラン</t>
    </rPh>
    <rPh sb="23" eb="24">
      <t>ラン</t>
    </rPh>
    <rPh sb="24" eb="25">
      <t>オヨ</t>
    </rPh>
    <rPh sb="28" eb="29">
      <t>ラン</t>
    </rPh>
    <phoneticPr fontId="6"/>
  </si>
  <si>
    <t>　　　２　Ｅ欄は、介護テクノロジーの種別に応じて定められた上限額に機器台数を掛け合わせた金額を記載すること。</t>
    <rPh sb="6" eb="7">
      <t>ラン</t>
    </rPh>
    <rPh sb="9" eb="11">
      <t>カイゴ</t>
    </rPh>
    <rPh sb="18" eb="20">
      <t>シュベツ</t>
    </rPh>
    <rPh sb="21" eb="22">
      <t>オウ</t>
    </rPh>
    <rPh sb="24" eb="25">
      <t>サダ</t>
    </rPh>
    <rPh sb="29" eb="32">
      <t>ジョウゲンガク</t>
    </rPh>
    <rPh sb="33" eb="37">
      <t>キキダイスウ</t>
    </rPh>
    <rPh sb="38" eb="39">
      <t>カ</t>
    </rPh>
    <rPh sb="40" eb="41">
      <t>ア</t>
    </rPh>
    <rPh sb="44" eb="46">
      <t>キンガク</t>
    </rPh>
    <rPh sb="47" eb="49">
      <t>キサイ</t>
    </rPh>
    <phoneticPr fontId="3"/>
  </si>
  <si>
    <t>　　　　　　移乗支援（装着）、移乗支援（非装着）、入浴支援、その他機器　　1機器当たり1,000,000円</t>
    <rPh sb="6" eb="8">
      <t>イジョウ</t>
    </rPh>
    <rPh sb="8" eb="10">
      <t>シエン</t>
    </rPh>
    <rPh sb="11" eb="13">
      <t>ソウチャク</t>
    </rPh>
    <rPh sb="20" eb="21">
      <t>ヒ</t>
    </rPh>
    <rPh sb="25" eb="27">
      <t>ニュウヨク</t>
    </rPh>
    <rPh sb="27" eb="29">
      <t>シエン</t>
    </rPh>
    <rPh sb="32" eb="33">
      <t>タ</t>
    </rPh>
    <rPh sb="33" eb="35">
      <t>キキ</t>
    </rPh>
    <phoneticPr fontId="3"/>
  </si>
  <si>
    <t>　　　　　　上記以外の介護テクノロジー　 1機器当たり300,000円</t>
    <rPh sb="6" eb="8">
      <t>ジョウキ</t>
    </rPh>
    <rPh sb="8" eb="10">
      <t>イガイ</t>
    </rPh>
    <rPh sb="11" eb="13">
      <t>カイゴ</t>
    </rPh>
    <rPh sb="22" eb="24">
      <t>キキ</t>
    </rPh>
    <rPh sb="24" eb="25">
      <t>ア</t>
    </rPh>
    <rPh sb="34" eb="35">
      <t>エン</t>
    </rPh>
    <phoneticPr fontId="3"/>
  </si>
  <si>
    <t>　　　３　Ｐ欄については、申請時点における常勤換算方法により算出された人数とする。</t>
    <rPh sb="6" eb="7">
      <t>ラン</t>
    </rPh>
    <rPh sb="13" eb="15">
      <t>シンセイ</t>
    </rPh>
    <rPh sb="15" eb="17">
      <t>ジテン</t>
    </rPh>
    <rPh sb="21" eb="23">
      <t>ジョウキン</t>
    </rPh>
    <rPh sb="23" eb="25">
      <t>カンサン</t>
    </rPh>
    <rPh sb="25" eb="27">
      <t>ホウホウ</t>
    </rPh>
    <rPh sb="30" eb="32">
      <t>サンシュツ</t>
    </rPh>
    <rPh sb="35" eb="37">
      <t>ニンズウ</t>
    </rPh>
    <phoneticPr fontId="8"/>
  </si>
  <si>
    <t>　　　　※職員数の算出に関して、常勤・非常勤の別は問わない。</t>
    <rPh sb="5" eb="8">
      <t>ショクインスウ</t>
    </rPh>
    <rPh sb="9" eb="11">
      <t>サンシュツ</t>
    </rPh>
    <rPh sb="12" eb="13">
      <t>カン</t>
    </rPh>
    <rPh sb="16" eb="18">
      <t>ジョウキン</t>
    </rPh>
    <rPh sb="19" eb="22">
      <t>ヒジョウキン</t>
    </rPh>
    <rPh sb="23" eb="24">
      <t>ベツ</t>
    </rPh>
    <rPh sb="25" eb="26">
      <t>ト</t>
    </rPh>
    <phoneticPr fontId="8"/>
  </si>
  <si>
    <t>1.移乗支援(装着)</t>
    <rPh sb="2" eb="4">
      <t>イジョウ</t>
    </rPh>
    <rPh sb="4" eb="6">
      <t>シエン</t>
    </rPh>
    <rPh sb="7" eb="9">
      <t>ソウチャク</t>
    </rPh>
    <phoneticPr fontId="8"/>
  </si>
  <si>
    <t>2.移乗支援(非装着)</t>
    <rPh sb="7" eb="8">
      <t>ヒ</t>
    </rPh>
    <rPh sb="8" eb="10">
      <t>ソウチャク</t>
    </rPh>
    <phoneticPr fontId="8"/>
  </si>
  <si>
    <t>3.移動支援(屋外)</t>
    <rPh sb="2" eb="6">
      <t>イドウシエン</t>
    </rPh>
    <rPh sb="7" eb="9">
      <t>オクガイ</t>
    </rPh>
    <phoneticPr fontId="8"/>
  </si>
  <si>
    <t>4.移動支援(屋内)</t>
    <rPh sb="2" eb="4">
      <t>イドウ</t>
    </rPh>
    <rPh sb="4" eb="6">
      <t>シエン</t>
    </rPh>
    <rPh sb="7" eb="9">
      <t>オクナイ</t>
    </rPh>
    <phoneticPr fontId="8"/>
  </si>
  <si>
    <t>5.移動支援(装着)</t>
    <rPh sb="2" eb="4">
      <t>イドウ</t>
    </rPh>
    <rPh sb="4" eb="6">
      <t>シエン</t>
    </rPh>
    <rPh sb="7" eb="9">
      <t>ソウチャク</t>
    </rPh>
    <phoneticPr fontId="8"/>
  </si>
  <si>
    <t>6.排泄支援(排泄予測・検知)</t>
    <rPh sb="2" eb="4">
      <t>ハイセツ</t>
    </rPh>
    <rPh sb="4" eb="6">
      <t>シエン</t>
    </rPh>
    <rPh sb="7" eb="9">
      <t>ハイセツ</t>
    </rPh>
    <rPh sb="9" eb="11">
      <t>ヨソク</t>
    </rPh>
    <rPh sb="12" eb="14">
      <t>ケンチ</t>
    </rPh>
    <phoneticPr fontId="8"/>
  </si>
  <si>
    <t>7.排泄支援(排泄物処理)</t>
    <rPh sb="2" eb="4">
      <t>ハイセツ</t>
    </rPh>
    <rPh sb="4" eb="6">
      <t>シエン</t>
    </rPh>
    <rPh sb="7" eb="10">
      <t>ハイセツブツ</t>
    </rPh>
    <rPh sb="10" eb="12">
      <t>ショリ</t>
    </rPh>
    <phoneticPr fontId="8"/>
  </si>
  <si>
    <t>8.排泄支援(動作支援)</t>
    <rPh sb="2" eb="4">
      <t>ハイセツ</t>
    </rPh>
    <rPh sb="4" eb="6">
      <t>シエン</t>
    </rPh>
    <rPh sb="7" eb="9">
      <t>ドウサ</t>
    </rPh>
    <rPh sb="9" eb="11">
      <t>シエン</t>
    </rPh>
    <phoneticPr fontId="8"/>
  </si>
  <si>
    <t>9.入浴支援</t>
    <rPh sb="2" eb="4">
      <t>ニュウヨク</t>
    </rPh>
    <rPh sb="4" eb="6">
      <t>シエン</t>
    </rPh>
    <phoneticPr fontId="8"/>
  </si>
  <si>
    <t>10.見守り・コミュニケーション(見守り(施設))</t>
    <rPh sb="3" eb="5">
      <t>ミマモ</t>
    </rPh>
    <rPh sb="17" eb="19">
      <t>ミマモ</t>
    </rPh>
    <rPh sb="21" eb="23">
      <t>シセツ</t>
    </rPh>
    <phoneticPr fontId="8"/>
  </si>
  <si>
    <t>11.見守り・コミュニケーション(見守り(在宅))</t>
    <rPh sb="21" eb="23">
      <t>ザイタク</t>
    </rPh>
    <phoneticPr fontId="8"/>
  </si>
  <si>
    <t>12.見守り・コミュニケーション(コミュニケーション)</t>
    <phoneticPr fontId="8"/>
  </si>
  <si>
    <t>13.介護業務支援</t>
    <phoneticPr fontId="8"/>
  </si>
  <si>
    <t>14.機能訓練支援</t>
    <phoneticPr fontId="8"/>
  </si>
  <si>
    <t>15.食事・栄養管理支援</t>
    <phoneticPr fontId="8"/>
  </si>
  <si>
    <t>16.認知症生活支援・認知症ケア支援</t>
    <phoneticPr fontId="8"/>
  </si>
  <si>
    <t>その他機器</t>
    <rPh sb="2" eb="3">
      <t>タ</t>
    </rPh>
    <rPh sb="3" eb="5">
      <t>キキ</t>
    </rPh>
    <phoneticPr fontId="8"/>
  </si>
  <si>
    <t>①職員数に応じて合計金額が変動しない</t>
    <phoneticPr fontId="3"/>
  </si>
  <si>
    <t>②職員数に応じて合計金額が変動する</t>
    <phoneticPr fontId="3"/>
  </si>
  <si>
    <t>　　　４　Ｔ欄は、契約方式（Ｏ欄）で①を選択した場合は2,500,000円。②を選択した場合は、職員数（Ｐ欄）に応じて算出すること。
　　　　　なお、居宅サービス事業所又は居宅介護支援事業所であって、補助事業が完了するまでに「ケアプランデータ連携システム」により５事業所以上とデータ連携を実施する場合は、
         基準額に５万円を加算する。
　　　　　 　1名～10名    1,000,000円
　　　　　　11名～20名    1,500,000円
          　21名～30名　　2,000,000円
　　　　　　31名以上　　　2,500,000円</t>
    <rPh sb="6" eb="7">
      <t>ラン</t>
    </rPh>
    <rPh sb="9" eb="11">
      <t>ケイヤク</t>
    </rPh>
    <rPh sb="11" eb="13">
      <t>ホウシキ</t>
    </rPh>
    <rPh sb="15" eb="16">
      <t>ラン</t>
    </rPh>
    <rPh sb="20" eb="22">
      <t>センタク</t>
    </rPh>
    <rPh sb="24" eb="26">
      <t>バアイ</t>
    </rPh>
    <rPh sb="36" eb="37">
      <t>エン</t>
    </rPh>
    <rPh sb="40" eb="42">
      <t>センタク</t>
    </rPh>
    <rPh sb="44" eb="46">
      <t>バアイ</t>
    </rPh>
    <rPh sb="48" eb="51">
      <t>ショクインスウ</t>
    </rPh>
    <rPh sb="53" eb="54">
      <t>ラン</t>
    </rPh>
    <rPh sb="56" eb="57">
      <t>オウ</t>
    </rPh>
    <rPh sb="59" eb="61">
      <t>サンシュツ</t>
    </rPh>
    <rPh sb="75" eb="77">
      <t>キョタク</t>
    </rPh>
    <rPh sb="81" eb="84">
      <t>ジギョウショ</t>
    </rPh>
    <rPh sb="84" eb="85">
      <t>マタ</t>
    </rPh>
    <rPh sb="86" eb="88">
      <t>キョタク</t>
    </rPh>
    <rPh sb="88" eb="90">
      <t>カイゴ</t>
    </rPh>
    <rPh sb="90" eb="92">
      <t>シエン</t>
    </rPh>
    <rPh sb="92" eb="95">
      <t>ジギョウショ</t>
    </rPh>
    <rPh sb="100" eb="104">
      <t>ホジョジギョウ</t>
    </rPh>
    <rPh sb="105" eb="107">
      <t>カンリョウ</t>
    </rPh>
    <rPh sb="121" eb="123">
      <t>レンケイ</t>
    </rPh>
    <rPh sb="132" eb="135">
      <t>ジギョウショ</t>
    </rPh>
    <rPh sb="135" eb="137">
      <t>イジョウ</t>
    </rPh>
    <rPh sb="141" eb="143">
      <t>レンケイ</t>
    </rPh>
    <rPh sb="144" eb="146">
      <t>ジッシ</t>
    </rPh>
    <rPh sb="148" eb="150">
      <t>バアイ</t>
    </rPh>
    <rPh sb="162" eb="164">
      <t>キジュン</t>
    </rPh>
    <rPh sb="164" eb="165">
      <t>ガク</t>
    </rPh>
    <rPh sb="167" eb="169">
      <t>マンエン</t>
    </rPh>
    <rPh sb="170" eb="172">
      <t>カサン</t>
    </rPh>
    <rPh sb="184" eb="185">
      <t>メイ</t>
    </rPh>
    <rPh sb="188" eb="189">
      <t>メイ</t>
    </rPh>
    <rPh sb="202" eb="203">
      <t>エン</t>
    </rPh>
    <rPh sb="212" eb="213">
      <t>メイ</t>
    </rPh>
    <rPh sb="216" eb="217">
      <t>メイ</t>
    </rPh>
    <rPh sb="230" eb="231">
      <t>エン</t>
    </rPh>
    <rPh sb="245" eb="246">
      <t>メイ</t>
    </rPh>
    <rPh sb="249" eb="250">
      <t>メイ</t>
    </rPh>
    <rPh sb="261" eb="262">
      <t>エン</t>
    </rPh>
    <rPh sb="271" eb="274">
      <t>メイイジョウ</t>
    </rPh>
    <rPh sb="286" eb="287">
      <t>エン</t>
    </rPh>
    <phoneticPr fontId="8"/>
  </si>
  <si>
    <t>１機器当たりの
補助基本額
（Ｋ又はＬのいずれか低い額）</t>
    <rPh sb="1" eb="3">
      <t>キキ</t>
    </rPh>
    <rPh sb="3" eb="4">
      <t>ア</t>
    </rPh>
    <rPh sb="8" eb="10">
      <t>ホジョ</t>
    </rPh>
    <rPh sb="10" eb="12">
      <t>キホン</t>
    </rPh>
    <rPh sb="12" eb="13">
      <t>ガク</t>
    </rPh>
    <rPh sb="16" eb="17">
      <t>マタ</t>
    </rPh>
    <rPh sb="24" eb="25">
      <t>ヒク</t>
    </rPh>
    <rPh sb="26" eb="27">
      <t>ガク</t>
    </rPh>
    <phoneticPr fontId="6"/>
  </si>
  <si>
    <t>職員数
※小数点以下は四捨五入して記入
※契約方式（Ｏ欄）で①を選んだ場合は記載不要</t>
    <rPh sb="0" eb="3">
      <t>ショクインスウ</t>
    </rPh>
    <rPh sb="5" eb="8">
      <t>ショウスウテン</t>
    </rPh>
    <rPh sb="8" eb="10">
      <t>イカ</t>
    </rPh>
    <rPh sb="11" eb="15">
      <t>シシャゴニュウ</t>
    </rPh>
    <rPh sb="17" eb="19">
      <t>キニュウ</t>
    </rPh>
    <rPh sb="21" eb="23">
      <t>ケイヤク</t>
    </rPh>
    <rPh sb="23" eb="25">
      <t>ホウシキ</t>
    </rPh>
    <rPh sb="27" eb="28">
      <t>ラン</t>
    </rPh>
    <rPh sb="32" eb="33">
      <t>エラ</t>
    </rPh>
    <rPh sb="35" eb="37">
      <t>バアイ</t>
    </rPh>
    <rPh sb="38" eb="40">
      <t>キサイ</t>
    </rPh>
    <rPh sb="40" eb="42">
      <t>フヨウ</t>
    </rPh>
    <phoneticPr fontId="6"/>
  </si>
  <si>
    <t>補助基本額
（Ｒ＋ＡＣ）</t>
    <rPh sb="0" eb="2">
      <t>ホジョ</t>
    </rPh>
    <rPh sb="2" eb="4">
      <t>キホン</t>
    </rPh>
    <rPh sb="4" eb="5">
      <t>ガク</t>
    </rPh>
    <phoneticPr fontId="6"/>
  </si>
  <si>
    <t>１機器当たりの
補助基本額
（Ｚ又はＡＡのいずれか低い額）</t>
    <rPh sb="1" eb="3">
      <t>キキ</t>
    </rPh>
    <rPh sb="3" eb="4">
      <t>ア</t>
    </rPh>
    <rPh sb="8" eb="10">
      <t>ホジョ</t>
    </rPh>
    <rPh sb="10" eb="12">
      <t>キホン</t>
    </rPh>
    <rPh sb="12" eb="13">
      <t>ガク</t>
    </rPh>
    <rPh sb="16" eb="17">
      <t>マタ</t>
    </rPh>
    <rPh sb="25" eb="26">
      <t>ヒク</t>
    </rPh>
    <rPh sb="27" eb="28">
      <t>ガク</t>
    </rPh>
    <phoneticPr fontId="6"/>
  </si>
  <si>
    <t>１機器当たりの
補助基本額
（ＡＭ又はＡＮのいずれか低い額）</t>
    <rPh sb="1" eb="3">
      <t>キキ</t>
    </rPh>
    <rPh sb="3" eb="4">
      <t>ア</t>
    </rPh>
    <rPh sb="8" eb="10">
      <t>ホジョ</t>
    </rPh>
    <rPh sb="10" eb="12">
      <t>キホン</t>
    </rPh>
    <rPh sb="12" eb="13">
      <t>ガク</t>
    </rPh>
    <rPh sb="17" eb="18">
      <t>マタ</t>
    </rPh>
    <rPh sb="26" eb="27">
      <t>ヒク</t>
    </rPh>
    <rPh sb="28" eb="29">
      <t>ガク</t>
    </rPh>
    <phoneticPr fontId="6"/>
  </si>
  <si>
    <t xml:space="preserve">
上記機器と一体的に使用する情報端末がある場合
</t>
    <rPh sb="1" eb="3">
      <t>ジョウキ</t>
    </rPh>
    <rPh sb="3" eb="5">
      <t>キキ</t>
    </rPh>
    <rPh sb="6" eb="9">
      <t>イッタイテキ</t>
    </rPh>
    <rPh sb="10" eb="12">
      <t>シヨウ</t>
    </rPh>
    <rPh sb="14" eb="16">
      <t>ジョウホウ</t>
    </rPh>
    <rPh sb="16" eb="18">
      <t>タンマツ</t>
    </rPh>
    <rPh sb="21" eb="23">
      <t>バアイ</t>
    </rPh>
    <phoneticPr fontId="3"/>
  </si>
  <si>
    <t>補助所要額合計
(Ｆ+Ｕ
+ＡＨ+ＡＴ)</t>
    <rPh sb="0" eb="2">
      <t>ホジョ</t>
    </rPh>
    <rPh sb="2" eb="4">
      <t>ショヨウ</t>
    </rPh>
    <rPh sb="4" eb="5">
      <t>ガク</t>
    </rPh>
    <rPh sb="5" eb="7">
      <t>ゴウケイ</t>
    </rPh>
    <phoneticPr fontId="6"/>
  </si>
  <si>
    <t>介護テクノロジー導入・定着支援事業補助金所要額調                 【様式５】</t>
    <rPh sb="0" eb="2">
      <t>カイゴテ</t>
    </rPh>
    <rPh sb="8" eb="10">
      <t>ドウニュウ</t>
    </rPh>
    <rPh sb="13" eb="15">
      <t>シエン</t>
    </rPh>
    <rPh sb="15" eb="17">
      <t>ジギョウ</t>
    </rPh>
    <rPh sb="17" eb="20">
      <t>ホジョキン</t>
    </rPh>
    <rPh sb="20" eb="22">
      <t>ショヨウ</t>
    </rPh>
    <rPh sb="22" eb="23">
      <t>ガク</t>
    </rPh>
    <rPh sb="23" eb="24">
      <t>チョウ</t>
    </rPh>
    <rPh sb="42" eb="44">
      <t>ヨウシキ</t>
    </rPh>
    <phoneticPr fontId="6"/>
  </si>
  <si>
    <r>
      <t xml:space="preserve">対象経費合計額
</t>
    </r>
    <r>
      <rPr>
        <b/>
        <u/>
        <sz val="16"/>
        <color rgb="FFFF0000"/>
        <rFont val="ＭＳ 明朝"/>
        <family val="1"/>
        <charset val="128"/>
      </rPr>
      <t>(税抜き)</t>
    </r>
    <rPh sb="0" eb="2">
      <t>タイショウ</t>
    </rPh>
    <rPh sb="2" eb="4">
      <t>ケイヒ</t>
    </rPh>
    <rPh sb="4" eb="6">
      <t>ゴウケイ</t>
    </rPh>
    <rPh sb="6" eb="7">
      <t>ガク</t>
    </rPh>
    <rPh sb="9" eb="10">
      <t>ゼイ</t>
    </rPh>
    <rPh sb="10" eb="11">
      <t>ヌ</t>
    </rPh>
    <phoneticPr fontId="6"/>
  </si>
  <si>
    <r>
      <t>１機器当たりの対象経費額</t>
    </r>
    <r>
      <rPr>
        <u/>
        <sz val="16"/>
        <color rgb="FFFF0000"/>
        <rFont val="ＭＳ 明朝"/>
        <family val="1"/>
        <charset val="128"/>
      </rPr>
      <t>(</t>
    </r>
    <r>
      <rPr>
        <b/>
        <u/>
        <sz val="16"/>
        <color rgb="FFFF0000"/>
        <rFont val="ＭＳ 明朝"/>
        <family val="1"/>
        <charset val="128"/>
      </rPr>
      <t>税抜き)</t>
    </r>
    <rPh sb="1" eb="3">
      <t>キキ</t>
    </rPh>
    <rPh sb="3" eb="4">
      <t>ア</t>
    </rPh>
    <rPh sb="7" eb="9">
      <t>タイショウ</t>
    </rPh>
    <rPh sb="9" eb="11">
      <t>ケイヒ</t>
    </rPh>
    <rPh sb="11" eb="12">
      <t>ガク</t>
    </rPh>
    <phoneticPr fontId="6"/>
  </si>
  <si>
    <r>
      <t>１機器当たりの対象経費額</t>
    </r>
    <r>
      <rPr>
        <u/>
        <sz val="16"/>
        <color rgb="FFFF0000"/>
        <rFont val="ＭＳ 明朝"/>
        <family val="1"/>
        <charset val="128"/>
      </rPr>
      <t>(</t>
    </r>
    <r>
      <rPr>
        <b/>
        <u/>
        <sz val="16"/>
        <color rgb="FFFF0000"/>
        <rFont val="ＭＳ 明朝"/>
        <family val="1"/>
        <charset val="128"/>
      </rPr>
      <t>税抜き)</t>
    </r>
    <rPh sb="1" eb="3">
      <t>キキ</t>
    </rPh>
    <rPh sb="3" eb="4">
      <t>ア</t>
    </rPh>
    <rPh sb="7" eb="9">
      <t>タイショウ</t>
    </rPh>
    <rPh sb="9" eb="11">
      <t>ケイヒ</t>
    </rPh>
    <rPh sb="11" eb="12">
      <t>ガク</t>
    </rPh>
    <rPh sb="13" eb="14">
      <t>ゼイ</t>
    </rPh>
    <rPh sb="14" eb="15">
      <t>ヌ</t>
    </rPh>
    <phoneticPr fontId="6"/>
  </si>
  <si>
    <r>
      <t xml:space="preserve">対象経費合計額
</t>
    </r>
    <r>
      <rPr>
        <b/>
        <u/>
        <sz val="16"/>
        <color rgb="FFFF0000"/>
        <rFont val="ＭＳ 明朝"/>
        <family val="1"/>
        <charset val="128"/>
      </rPr>
      <t>(税抜き)</t>
    </r>
    <rPh sb="0" eb="2">
      <t>タイショウ</t>
    </rPh>
    <rPh sb="2" eb="4">
      <t>ケイヒ</t>
    </rPh>
    <rPh sb="4" eb="6">
      <t>ゴウケイ</t>
    </rPh>
    <rPh sb="6" eb="7">
      <t>ガク</t>
    </rPh>
    <rPh sb="9" eb="11">
      <t>ゼイヌ</t>
    </rPh>
    <phoneticPr fontId="6"/>
  </si>
  <si>
    <r>
      <t xml:space="preserve">対象経費合計額
</t>
    </r>
    <r>
      <rPr>
        <u/>
        <sz val="16"/>
        <color rgb="FFFF0000"/>
        <rFont val="ＭＳ 明朝"/>
        <family val="1"/>
        <charset val="128"/>
      </rPr>
      <t>(</t>
    </r>
    <r>
      <rPr>
        <b/>
        <u/>
        <sz val="16"/>
        <color rgb="FFFF0000"/>
        <rFont val="ＭＳ 明朝"/>
        <family val="1"/>
        <charset val="128"/>
      </rPr>
      <t>税抜き)</t>
    </r>
    <rPh sb="0" eb="2">
      <t>タイショウ</t>
    </rPh>
    <rPh sb="2" eb="4">
      <t>ケイヒ</t>
    </rPh>
    <rPh sb="4" eb="6">
      <t>ゴウケイ</t>
    </rPh>
    <rPh sb="6" eb="7">
      <t>ガク</t>
    </rPh>
    <rPh sb="9" eb="11">
      <t>ゼイヌ</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</si>
</sst>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1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color theme="1"/>
      <name val="游ゴシック"/>
      <family val="2"/>
      <scheme val="minor"/>
    </font>
    <font>
      <sz val="6"/>
      <name val="游ゴシック"/>
      <family val="2"/>
      <charset val="128"/>
      <scheme val="minor"/>
    </font>
    <font>
      <sz val="11"/>
      <name val="ＭＳ 明朝"/>
      <family val="1"/>
      <charset val="128"/>
    </font>
    <font>
      <sz val="6"/>
      <name val="ＭＳ Ｐゴシック"/>
      <family val="3"/>
      <charset val="128"/>
    </font>
    <font>
      <sz val="14"/>
      <name val="ＭＳ 明朝"/>
      <family val="1"/>
      <charset val="128"/>
    </font>
    <font>
      <sz val="12"/>
      <name val="ＭＳ 明朝"/>
      <family val="1"/>
      <charset val="128"/>
    </font>
    <font>
      <sz val="22"/>
      <name val="ＭＳ 明朝"/>
      <family val="1"/>
      <charset val="128"/>
    </font>
    <font>
      <sz val="16"/>
      <name val="ＭＳ 明朝"/>
      <family val="1"/>
      <charset val="128"/>
    </font>
    <font>
      <sz val="11"/>
      <color theme="1"/>
      <name val="ＭＳ 明朝"/>
      <family val="1"/>
      <charset val="128"/>
    </font>
    <font>
      <sz val="16"/>
      <color theme="1"/>
      <name val="游ゴシック"/>
      <family val="2"/>
      <scheme val="minor"/>
    </font>
    <font>
      <b/>
      <sz val="16"/>
      <name val="ＭＳ 明朝"/>
      <family val="1"/>
      <charset val="128"/>
    </font>
    <font>
      <sz val="16"/>
      <name val="游ゴシック"/>
      <family val="2"/>
      <charset val="128"/>
      <scheme val="minor"/>
    </font>
    <font>
      <b/>
      <u/>
      <sz val="16"/>
      <color rgb="FFFF0000"/>
      <name val="ＭＳ 明朝"/>
      <family val="1"/>
      <charset val="128"/>
    </font>
    <font>
      <u/>
      <sz val="16"/>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CE4D6"/>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8">
    <xf numFmtId="0" fontId="0" fillId="0" borderId="0"/>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cellStyleXfs>
  <cellXfs count="120">
    <xf numFmtId="0" fontId="0" fillId="0" borderId="0" xfId="0"/>
    <xf numFmtId="0" fontId="7" fillId="2" borderId="0" xfId="7" applyFont="1" applyFill="1" applyProtection="1">
      <alignment vertical="center"/>
      <protection locked="0"/>
    </xf>
    <xf numFmtId="0" fontId="7" fillId="0" borderId="0" xfId="7" applyFont="1" applyProtection="1">
      <alignment vertical="center"/>
      <protection locked="0"/>
    </xf>
    <xf numFmtId="0" fontId="12" fillId="2" borderId="0" xfId="7" applyFont="1" applyFill="1" applyAlignment="1" applyProtection="1">
      <alignment horizontal="center" vertical="center"/>
      <protection locked="0"/>
    </xf>
    <xf numFmtId="3" fontId="9" fillId="2" borderId="0" xfId="7" applyNumberFormat="1" applyFont="1" applyFill="1" applyBorder="1" applyAlignment="1" applyProtection="1">
      <alignment horizontal="right" vertical="center"/>
      <protection locked="0"/>
    </xf>
    <xf numFmtId="3" fontId="10" fillId="2" borderId="0" xfId="7" applyNumberFormat="1" applyFont="1" applyFill="1" applyBorder="1" applyAlignment="1" applyProtection="1">
      <alignment horizontal="left" vertical="center"/>
      <protection locked="0"/>
    </xf>
    <xf numFmtId="3" fontId="10" fillId="2" borderId="0" xfId="7" applyNumberFormat="1" applyFont="1" applyFill="1" applyBorder="1" applyAlignment="1" applyProtection="1">
      <alignment vertical="center"/>
      <protection locked="0"/>
    </xf>
    <xf numFmtId="0" fontId="10" fillId="2" borderId="0" xfId="7" applyFont="1" applyFill="1" applyBorder="1" applyAlignment="1" applyProtection="1">
      <alignment vertical="center"/>
      <protection locked="0"/>
    </xf>
    <xf numFmtId="0" fontId="13" fillId="0" borderId="0" xfId="1" applyFont="1">
      <alignment vertical="center"/>
    </xf>
    <xf numFmtId="0" fontId="12" fillId="2" borderId="0" xfId="7" applyFont="1" applyFill="1" applyProtection="1">
      <alignment vertical="center"/>
      <protection locked="0"/>
    </xf>
    <xf numFmtId="0" fontId="12" fillId="2" borderId="0" xfId="7" applyFont="1" applyFill="1" applyBorder="1" applyAlignment="1" applyProtection="1">
      <alignment horizontal="right" vertical="center"/>
      <protection locked="0"/>
    </xf>
    <xf numFmtId="0" fontId="12" fillId="2" borderId="0" xfId="7" applyFont="1" applyFill="1" applyAlignment="1" applyProtection="1">
      <alignment vertical="center"/>
      <protection locked="0"/>
    </xf>
    <xf numFmtId="0" fontId="15" fillId="2" borderId="0" xfId="7" applyFont="1" applyFill="1" applyBorder="1" applyAlignment="1" applyProtection="1">
      <alignment horizontal="left" vertical="center"/>
      <protection locked="0"/>
    </xf>
    <xf numFmtId="0" fontId="12" fillId="2" borderId="4" xfId="7" applyFont="1" applyFill="1" applyBorder="1" applyProtection="1">
      <alignment vertical="center"/>
      <protection locked="0"/>
    </xf>
    <xf numFmtId="0" fontId="12" fillId="2" borderId="4" xfId="7" applyFont="1" applyFill="1" applyBorder="1" applyAlignment="1" applyProtection="1">
      <alignment horizontal="right" vertical="center"/>
      <protection locked="0"/>
    </xf>
    <xf numFmtId="0" fontId="12" fillId="0" borderId="4" xfId="7" applyFont="1" applyFill="1" applyBorder="1" applyAlignment="1" applyProtection="1">
      <alignment horizontal="right" vertical="center"/>
      <protection locked="0"/>
    </xf>
    <xf numFmtId="0" fontId="12" fillId="2" borderId="3" xfId="7" applyFont="1" applyFill="1" applyBorder="1" applyProtection="1">
      <alignment vertical="center"/>
      <protection locked="0"/>
    </xf>
    <xf numFmtId="0" fontId="12" fillId="2" borderId="3" xfId="7" applyFont="1" applyFill="1" applyBorder="1" applyAlignment="1" applyProtection="1">
      <alignment horizontal="right" vertical="center"/>
      <protection locked="0"/>
    </xf>
    <xf numFmtId="0" fontId="12" fillId="0" borderId="3" xfId="7" applyFont="1" applyFill="1" applyBorder="1" applyAlignment="1" applyProtection="1">
      <alignment horizontal="right" vertical="center"/>
      <protection locked="0"/>
    </xf>
    <xf numFmtId="0" fontId="12" fillId="3" borderId="13" xfId="7" applyFont="1" applyFill="1" applyBorder="1" applyAlignment="1" applyProtection="1">
      <alignment vertical="center" wrapText="1"/>
      <protection locked="0"/>
    </xf>
    <xf numFmtId="0" fontId="12" fillId="3" borderId="15" xfId="7" applyFont="1" applyFill="1" applyBorder="1" applyAlignment="1" applyProtection="1">
      <alignment vertical="center" wrapText="1"/>
      <protection locked="0"/>
    </xf>
    <xf numFmtId="0" fontId="12" fillId="2" borderId="0" xfId="7" applyFont="1" applyFill="1" applyBorder="1" applyProtection="1">
      <alignment vertical="center"/>
      <protection locked="0"/>
    </xf>
    <xf numFmtId="3" fontId="12" fillId="2" borderId="0" xfId="7" applyNumberFormat="1" applyFont="1" applyFill="1" applyBorder="1" applyAlignment="1" applyProtection="1">
      <alignment horizontal="right" vertical="center"/>
      <protection locked="0"/>
    </xf>
    <xf numFmtId="0" fontId="15" fillId="2" borderId="0" xfId="2" applyFont="1" applyFill="1" applyAlignment="1" applyProtection="1">
      <alignment horizontal="left" vertical="center"/>
      <protection locked="0"/>
    </xf>
    <xf numFmtId="0" fontId="12" fillId="0" borderId="3" xfId="7" applyFont="1" applyBorder="1" applyAlignment="1" applyProtection="1">
      <alignment horizontal="right" vertical="center"/>
      <protection locked="0"/>
    </xf>
    <xf numFmtId="0" fontId="12" fillId="2" borderId="11" xfId="7" applyFont="1" applyFill="1" applyBorder="1" applyAlignment="1" applyProtection="1">
      <alignment vertical="center"/>
      <protection locked="0"/>
    </xf>
    <xf numFmtId="0" fontId="12" fillId="0" borderId="0" xfId="7" applyFont="1" applyProtection="1">
      <alignment vertical="center"/>
      <protection locked="0"/>
    </xf>
    <xf numFmtId="0" fontId="12" fillId="0" borderId="3" xfId="7" applyFont="1" applyFill="1" applyBorder="1" applyAlignment="1" applyProtection="1">
      <alignment vertical="center" wrapText="1"/>
      <protection locked="0"/>
    </xf>
    <xf numFmtId="0" fontId="12" fillId="0" borderId="13" xfId="7" applyFont="1" applyBorder="1" applyProtection="1">
      <alignment vertical="center"/>
      <protection locked="0"/>
    </xf>
    <xf numFmtId="0" fontId="16" fillId="2" borderId="5" xfId="7" applyFont="1" applyFill="1" applyBorder="1" applyAlignment="1" applyProtection="1">
      <alignment horizontal="center" vertical="center" wrapText="1"/>
      <protection locked="0"/>
    </xf>
    <xf numFmtId="3" fontId="12" fillId="2" borderId="16" xfId="7" applyNumberFormat="1" applyFont="1" applyFill="1" applyBorder="1" applyAlignment="1" applyProtection="1">
      <alignment horizontal="center" vertical="center" wrapText="1"/>
      <protection locked="0"/>
    </xf>
    <xf numFmtId="0" fontId="12" fillId="2" borderId="18" xfId="7" applyFont="1" applyFill="1" applyBorder="1" applyAlignment="1" applyProtection="1">
      <alignment horizontal="right" vertical="center" wrapText="1"/>
      <protection locked="0"/>
    </xf>
    <xf numFmtId="3" fontId="12" fillId="2" borderId="19" xfId="7" applyNumberFormat="1" applyFont="1" applyFill="1" applyBorder="1" applyAlignment="1" applyProtection="1">
      <alignment vertical="center"/>
      <protection locked="0"/>
    </xf>
    <xf numFmtId="0" fontId="12" fillId="2" borderId="0" xfId="7" applyFont="1" applyFill="1" applyAlignment="1" applyProtection="1">
      <alignment horizontal="left" vertical="center"/>
      <protection locked="0"/>
    </xf>
    <xf numFmtId="0" fontId="12" fillId="2" borderId="0" xfId="7" applyFont="1" applyFill="1" applyBorder="1" applyAlignment="1" applyProtection="1">
      <alignment horizontal="left" vertical="center" wrapText="1"/>
      <protection locked="0"/>
    </xf>
    <xf numFmtId="0" fontId="12" fillId="2" borderId="0" xfId="7" applyFont="1" applyFill="1" applyBorder="1" applyAlignment="1" applyProtection="1">
      <alignment horizontal="right" vertical="center" wrapText="1"/>
      <protection locked="0"/>
    </xf>
    <xf numFmtId="0" fontId="12" fillId="2" borderId="0" xfId="7" applyFont="1" applyFill="1" applyBorder="1" applyAlignment="1" applyProtection="1">
      <alignment vertical="center" wrapText="1"/>
      <protection locked="0"/>
    </xf>
    <xf numFmtId="0" fontId="12" fillId="2" borderId="0" xfId="7" applyFont="1" applyFill="1" applyAlignment="1" applyProtection="1">
      <alignment horizontal="right" vertical="center"/>
      <protection locked="0"/>
    </xf>
    <xf numFmtId="0" fontId="12" fillId="2" borderId="3" xfId="7" applyFont="1" applyFill="1" applyBorder="1" applyAlignment="1" applyProtection="1">
      <alignment horizontal="center" vertical="center" wrapText="1"/>
      <protection locked="0"/>
    </xf>
    <xf numFmtId="0" fontId="12" fillId="2" borderId="4" xfId="7" applyFont="1" applyFill="1" applyBorder="1" applyAlignment="1" applyProtection="1">
      <alignment horizontal="center" vertical="center" wrapText="1"/>
      <protection locked="0"/>
    </xf>
    <xf numFmtId="3" fontId="12" fillId="4" borderId="4" xfId="7" applyNumberFormat="1" applyFont="1" applyFill="1" applyBorder="1" applyAlignment="1" applyProtection="1">
      <alignment horizontal="right" vertical="center"/>
    </xf>
    <xf numFmtId="0" fontId="12" fillId="2" borderId="6" xfId="7" applyFont="1" applyFill="1" applyBorder="1" applyAlignment="1" applyProtection="1">
      <alignment horizontal="right" vertical="center"/>
      <protection locked="0"/>
    </xf>
    <xf numFmtId="0" fontId="12" fillId="2" borderId="0" xfId="2" applyFont="1" applyFill="1" applyAlignment="1" applyProtection="1">
      <alignment horizontal="left" vertical="center"/>
      <protection locked="0"/>
    </xf>
    <xf numFmtId="0" fontId="12" fillId="2" borderId="0" xfId="2" applyFont="1" applyFill="1" applyAlignment="1" applyProtection="1">
      <alignment horizontal="left" vertical="center" wrapText="1"/>
      <protection locked="0"/>
    </xf>
    <xf numFmtId="0" fontId="12" fillId="2" borderId="11" xfId="7" applyFont="1" applyFill="1" applyBorder="1" applyAlignment="1" applyProtection="1">
      <alignment horizontal="right" vertical="center"/>
      <protection locked="0"/>
    </xf>
    <xf numFmtId="0" fontId="12" fillId="2" borderId="10" xfId="7" applyFont="1" applyFill="1" applyBorder="1" applyAlignment="1" applyProtection="1">
      <alignment horizontal="right" vertical="center"/>
      <protection locked="0"/>
    </xf>
    <xf numFmtId="0" fontId="12" fillId="2" borderId="0" xfId="2" applyFont="1" applyFill="1" applyAlignment="1" applyProtection="1">
      <alignment horizontal="left" vertical="center" wrapText="1"/>
      <protection locked="0"/>
    </xf>
    <xf numFmtId="178" fontId="12" fillId="3" borderId="5" xfId="7" applyNumberFormat="1" applyFont="1" applyFill="1" applyBorder="1" applyAlignment="1" applyProtection="1">
      <alignment horizontal="right" vertical="center" wrapText="1"/>
      <protection locked="0"/>
    </xf>
    <xf numFmtId="178" fontId="12" fillId="3" borderId="6" xfId="7" applyNumberFormat="1" applyFont="1" applyFill="1" applyBorder="1" applyAlignment="1" applyProtection="1">
      <alignment horizontal="right" vertical="center" wrapText="1"/>
      <protection locked="0"/>
    </xf>
    <xf numFmtId="0" fontId="12" fillId="0" borderId="3" xfId="7" applyFont="1" applyBorder="1" applyAlignment="1" applyProtection="1">
      <alignment horizontal="center" vertical="center" wrapText="1"/>
      <protection locked="0"/>
    </xf>
    <xf numFmtId="0" fontId="12" fillId="0" borderId="4" xfId="7" applyFont="1" applyBorder="1" applyAlignment="1" applyProtection="1">
      <alignment horizontal="center" vertical="center" wrapText="1"/>
      <protection locked="0"/>
    </xf>
    <xf numFmtId="0" fontId="12" fillId="2" borderId="11" xfId="7" applyFont="1" applyFill="1" applyBorder="1" applyAlignment="1" applyProtection="1">
      <alignment horizontal="center" vertical="center" wrapText="1"/>
      <protection locked="0"/>
    </xf>
    <xf numFmtId="0" fontId="12" fillId="2" borderId="10" xfId="7" applyFont="1" applyFill="1" applyBorder="1" applyAlignment="1" applyProtection="1">
      <alignment horizontal="center" vertical="center" wrapText="1"/>
      <protection locked="0"/>
    </xf>
    <xf numFmtId="0" fontId="12" fillId="2" borderId="12" xfId="7" applyFont="1" applyFill="1" applyBorder="1" applyAlignment="1" applyProtection="1">
      <alignment horizontal="center" vertical="center" wrapText="1"/>
      <protection locked="0"/>
    </xf>
    <xf numFmtId="0" fontId="12" fillId="2" borderId="5" xfId="7" applyFont="1" applyFill="1" applyBorder="1" applyAlignment="1" applyProtection="1">
      <alignment horizontal="right" vertical="center"/>
      <protection locked="0"/>
    </xf>
    <xf numFmtId="0" fontId="12" fillId="2" borderId="7" xfId="7" applyFont="1" applyFill="1" applyBorder="1" applyAlignment="1" applyProtection="1">
      <alignment horizontal="right" vertical="center"/>
      <protection locked="0"/>
    </xf>
    <xf numFmtId="0" fontId="12" fillId="2" borderId="6" xfId="7" applyFont="1" applyFill="1" applyBorder="1" applyAlignment="1" applyProtection="1">
      <alignment horizontal="right" vertical="center"/>
      <protection locked="0"/>
    </xf>
    <xf numFmtId="0" fontId="12" fillId="2" borderId="11" xfId="7" applyFont="1" applyFill="1" applyBorder="1" applyAlignment="1" applyProtection="1">
      <alignment horizontal="right" vertical="center"/>
      <protection locked="0"/>
    </xf>
    <xf numFmtId="0" fontId="12" fillId="2" borderId="10" xfId="7" applyFont="1" applyFill="1" applyBorder="1" applyAlignment="1" applyProtection="1">
      <alignment horizontal="right" vertical="center"/>
      <protection locked="0"/>
    </xf>
    <xf numFmtId="0" fontId="12" fillId="2" borderId="12" xfId="7" applyFont="1" applyFill="1" applyBorder="1" applyAlignment="1" applyProtection="1">
      <alignment horizontal="right" vertical="center"/>
      <protection locked="0"/>
    </xf>
    <xf numFmtId="0" fontId="12" fillId="0" borderId="13" xfId="7" applyFont="1" applyBorder="1" applyAlignment="1" applyProtection="1">
      <alignment horizontal="center" vertical="center" wrapText="1"/>
      <protection locked="0"/>
    </xf>
    <xf numFmtId="3" fontId="12" fillId="3" borderId="13" xfId="7" applyNumberFormat="1" applyFont="1" applyFill="1" applyBorder="1" applyAlignment="1" applyProtection="1">
      <alignment horizontal="right" vertical="center"/>
      <protection locked="0"/>
    </xf>
    <xf numFmtId="3" fontId="12" fillId="3" borderId="4" xfId="7" applyNumberFormat="1" applyFont="1" applyFill="1" applyBorder="1" applyAlignment="1" applyProtection="1">
      <alignment horizontal="right" vertical="center"/>
      <protection locked="0"/>
    </xf>
    <xf numFmtId="176" fontId="12" fillId="3" borderId="13" xfId="7" applyNumberFormat="1" applyFont="1" applyFill="1" applyBorder="1" applyAlignment="1" applyProtection="1">
      <alignment horizontal="right" vertical="center"/>
      <protection locked="0"/>
    </xf>
    <xf numFmtId="176" fontId="12" fillId="3" borderId="4" xfId="7" applyNumberFormat="1" applyFont="1" applyFill="1" applyBorder="1" applyAlignment="1" applyProtection="1">
      <alignment horizontal="right" vertical="center"/>
      <protection locked="0"/>
    </xf>
    <xf numFmtId="3" fontId="12" fillId="4" borderId="13" xfId="7" applyNumberFormat="1" applyFont="1" applyFill="1" applyBorder="1" applyAlignment="1" applyProtection="1">
      <alignment horizontal="right" vertical="center"/>
    </xf>
    <xf numFmtId="3" fontId="12" fillId="4" borderId="4" xfId="7" applyNumberFormat="1" applyFont="1" applyFill="1" applyBorder="1" applyAlignment="1" applyProtection="1">
      <alignment horizontal="right" vertical="center"/>
    </xf>
    <xf numFmtId="3" fontId="12" fillId="4" borderId="13" xfId="7" applyNumberFormat="1" applyFont="1" applyFill="1" applyBorder="1" applyAlignment="1" applyProtection="1">
      <alignment horizontal="right" vertical="center" wrapText="1"/>
    </xf>
    <xf numFmtId="3" fontId="12" fillId="4" borderId="4" xfId="7" applyNumberFormat="1" applyFont="1" applyFill="1" applyBorder="1" applyAlignment="1" applyProtection="1">
      <alignment horizontal="right" vertical="center" wrapText="1"/>
    </xf>
    <xf numFmtId="0" fontId="12" fillId="2" borderId="0" xfId="2" applyFont="1" applyFill="1" applyAlignment="1" applyProtection="1">
      <alignment horizontal="left" vertical="center"/>
      <protection locked="0"/>
    </xf>
    <xf numFmtId="0" fontId="7" fillId="2" borderId="0" xfId="2" applyFont="1" applyFill="1" applyAlignment="1" applyProtection="1">
      <alignment horizontal="left" vertical="center" wrapText="1"/>
      <protection locked="0"/>
    </xf>
    <xf numFmtId="0" fontId="12" fillId="0" borderId="20" xfId="7" applyFont="1" applyBorder="1" applyAlignment="1" applyProtection="1">
      <alignment horizontal="center" vertical="center"/>
      <protection locked="0"/>
    </xf>
    <xf numFmtId="0" fontId="12" fillId="0" borderId="21" xfId="7" applyFont="1" applyBorder="1" applyAlignment="1" applyProtection="1">
      <alignment horizontal="center" vertical="center"/>
      <protection locked="0"/>
    </xf>
    <xf numFmtId="0" fontId="12" fillId="0" borderId="22" xfId="7" applyFont="1" applyBorder="1" applyAlignment="1" applyProtection="1">
      <alignment horizontal="center" vertical="center"/>
      <protection locked="0"/>
    </xf>
    <xf numFmtId="0" fontId="12" fillId="2" borderId="3" xfId="7" applyFont="1" applyFill="1" applyBorder="1" applyAlignment="1" applyProtection="1">
      <alignment horizontal="center" vertical="center" wrapText="1"/>
      <protection locked="0"/>
    </xf>
    <xf numFmtId="0" fontId="12" fillId="2" borderId="13" xfId="7" applyFont="1" applyFill="1" applyBorder="1" applyAlignment="1" applyProtection="1">
      <alignment horizontal="center" vertical="center" wrapText="1"/>
      <protection locked="0"/>
    </xf>
    <xf numFmtId="0" fontId="12" fillId="0" borderId="3" xfId="7" applyFont="1" applyFill="1" applyBorder="1" applyAlignment="1" applyProtection="1">
      <alignment horizontal="center" vertical="center" wrapText="1"/>
      <protection locked="0"/>
    </xf>
    <xf numFmtId="0" fontId="12" fillId="0" borderId="13" xfId="7" applyFont="1" applyFill="1" applyBorder="1" applyAlignment="1" applyProtection="1">
      <alignment horizontal="center" vertical="center" wrapText="1"/>
      <protection locked="0"/>
    </xf>
    <xf numFmtId="0" fontId="12" fillId="2" borderId="14" xfId="7" applyFont="1" applyFill="1" applyBorder="1" applyAlignment="1" applyProtection="1">
      <alignment horizontal="center" vertical="center" wrapText="1"/>
      <protection locked="0"/>
    </xf>
    <xf numFmtId="0" fontId="12" fillId="2" borderId="4" xfId="7" applyFont="1" applyFill="1" applyBorder="1" applyAlignment="1" applyProtection="1">
      <alignment horizontal="center" vertical="center" wrapText="1"/>
      <protection locked="0"/>
    </xf>
    <xf numFmtId="178" fontId="12" fillId="3" borderId="13" xfId="7" applyNumberFormat="1" applyFont="1" applyFill="1" applyBorder="1" applyAlignment="1" applyProtection="1">
      <alignment horizontal="right" vertical="center" wrapText="1"/>
      <protection locked="0"/>
    </xf>
    <xf numFmtId="178" fontId="12" fillId="3" borderId="4" xfId="7" applyNumberFormat="1" applyFont="1" applyFill="1" applyBorder="1" applyAlignment="1" applyProtection="1">
      <alignment horizontal="right" vertical="center" wrapText="1"/>
      <protection locked="0"/>
    </xf>
    <xf numFmtId="0" fontId="12" fillId="2" borderId="5" xfId="7" applyFont="1" applyFill="1" applyBorder="1" applyAlignment="1" applyProtection="1">
      <alignment horizontal="center" vertical="center" wrapText="1"/>
      <protection locked="0"/>
    </xf>
    <xf numFmtId="0" fontId="12" fillId="2" borderId="6" xfId="7" applyFont="1" applyFill="1" applyBorder="1" applyAlignment="1" applyProtection="1">
      <alignment horizontal="center" vertical="center" wrapText="1"/>
      <protection locked="0"/>
    </xf>
    <xf numFmtId="0" fontId="12" fillId="3" borderId="1" xfId="7" applyFont="1" applyFill="1" applyBorder="1" applyAlignment="1" applyProtection="1">
      <alignment horizontal="center" vertical="center" wrapText="1"/>
      <protection locked="0"/>
    </xf>
    <xf numFmtId="0" fontId="12" fillId="3" borderId="2" xfId="7" applyFont="1" applyFill="1" applyBorder="1" applyAlignment="1" applyProtection="1">
      <alignment horizontal="center" vertical="center" wrapText="1"/>
      <protection locked="0"/>
    </xf>
    <xf numFmtId="0" fontId="12" fillId="2" borderId="8" xfId="7" applyFont="1" applyFill="1" applyBorder="1" applyAlignment="1" applyProtection="1">
      <alignment horizontal="center" vertical="center" wrapText="1"/>
      <protection locked="0"/>
    </xf>
    <xf numFmtId="0" fontId="12" fillId="2" borderId="9" xfId="7" applyFont="1" applyFill="1" applyBorder="1" applyAlignment="1" applyProtection="1">
      <alignment horizontal="center" vertical="center" wrapText="1"/>
      <protection locked="0"/>
    </xf>
    <xf numFmtId="0" fontId="12" fillId="3" borderId="3" xfId="7" applyFont="1" applyFill="1" applyBorder="1" applyAlignment="1" applyProtection="1">
      <alignment horizontal="center" vertical="center" wrapText="1"/>
      <protection locked="0"/>
    </xf>
    <xf numFmtId="0" fontId="12" fillId="3" borderId="4" xfId="7" applyFont="1" applyFill="1" applyBorder="1" applyAlignment="1" applyProtection="1">
      <alignment horizontal="center" vertical="center" wrapText="1"/>
      <protection locked="0"/>
    </xf>
    <xf numFmtId="178" fontId="12" fillId="3" borderId="3" xfId="7" applyNumberFormat="1" applyFont="1" applyFill="1" applyBorder="1" applyAlignment="1" applyProtection="1">
      <alignment horizontal="right" vertical="center" wrapText="1"/>
      <protection locked="0"/>
    </xf>
    <xf numFmtId="0" fontId="12" fillId="3" borderId="13" xfId="7" applyFont="1" applyFill="1" applyBorder="1" applyAlignment="1" applyProtection="1">
      <alignment horizontal="center" vertical="center" wrapText="1"/>
      <protection locked="0"/>
    </xf>
    <xf numFmtId="38" fontId="12" fillId="3" borderId="13" xfId="5" applyFont="1" applyFill="1" applyBorder="1" applyAlignment="1" applyProtection="1">
      <alignment horizontal="right" vertical="center"/>
      <protection locked="0"/>
    </xf>
    <xf numFmtId="38" fontId="12" fillId="3" borderId="4" xfId="5" applyFont="1" applyFill="1" applyBorder="1" applyAlignment="1" applyProtection="1">
      <alignment horizontal="right" vertical="center"/>
      <protection locked="0"/>
    </xf>
    <xf numFmtId="177" fontId="12" fillId="3" borderId="13" xfId="7" applyNumberFormat="1" applyFont="1" applyFill="1" applyBorder="1" applyAlignment="1" applyProtection="1">
      <alignment horizontal="right" vertical="center"/>
      <protection locked="0"/>
    </xf>
    <xf numFmtId="177" fontId="12" fillId="3" borderId="4" xfId="7" applyNumberFormat="1" applyFont="1" applyFill="1" applyBorder="1" applyAlignment="1" applyProtection="1">
      <alignment horizontal="right" vertical="center"/>
      <protection locked="0"/>
    </xf>
    <xf numFmtId="0" fontId="11" fillId="2" borderId="0" xfId="7" applyFont="1" applyFill="1" applyAlignment="1" applyProtection="1">
      <alignment horizontal="center" vertical="center"/>
      <protection locked="0"/>
    </xf>
    <xf numFmtId="0" fontId="12" fillId="2" borderId="0" xfId="7" applyFont="1" applyFill="1" applyAlignment="1" applyProtection="1">
      <alignment horizontal="right" vertical="center"/>
      <protection locked="0"/>
    </xf>
    <xf numFmtId="0" fontId="12" fillId="3" borderId="0" xfId="7" applyFont="1" applyFill="1" applyBorder="1" applyAlignment="1" applyProtection="1">
      <alignment horizontal="left" vertical="center" shrinkToFit="1"/>
      <protection locked="0"/>
    </xf>
    <xf numFmtId="0" fontId="0" fillId="0" borderId="0" xfId="0" applyProtection="1">
      <protection locked="0"/>
    </xf>
    <xf numFmtId="0" fontId="0" fillId="0" borderId="0" xfId="0" applyAlignment="1" applyProtection="1">
      <alignment horizontal="left"/>
      <protection locked="0"/>
    </xf>
    <xf numFmtId="0" fontId="14" fillId="0" borderId="0" xfId="0" applyFont="1" applyProtection="1">
      <protection locked="0"/>
    </xf>
    <xf numFmtId="3" fontId="12" fillId="4" borderId="13" xfId="7" applyNumberFormat="1" applyFont="1" applyFill="1" applyBorder="1" applyAlignment="1" applyProtection="1">
      <alignment horizontal="right" vertical="center"/>
      <protection locked="0"/>
    </xf>
    <xf numFmtId="3" fontId="12" fillId="4" borderId="13" xfId="7" applyNumberFormat="1" applyFont="1" applyFill="1" applyBorder="1" applyAlignment="1" applyProtection="1">
      <alignment horizontal="right" vertical="center" wrapText="1"/>
      <protection locked="0"/>
    </xf>
    <xf numFmtId="3" fontId="12" fillId="4" borderId="4" xfId="7" applyNumberFormat="1" applyFont="1" applyFill="1" applyBorder="1" applyAlignment="1" applyProtection="1">
      <alignment horizontal="right" vertical="center"/>
      <protection locked="0"/>
    </xf>
    <xf numFmtId="3" fontId="12" fillId="4" borderId="4" xfId="7" applyNumberFormat="1" applyFont="1" applyFill="1" applyBorder="1" applyAlignment="1" applyProtection="1">
      <alignment horizontal="right" vertical="center" wrapText="1"/>
      <protection locked="0"/>
    </xf>
    <xf numFmtId="0" fontId="0" fillId="0" borderId="8" xfId="0" applyBorder="1" applyProtection="1">
      <protection locked="0"/>
    </xf>
    <xf numFmtId="38" fontId="12" fillId="4" borderId="13" xfId="5" applyFont="1" applyFill="1" applyBorder="1" applyAlignment="1" applyProtection="1">
      <alignment horizontal="right" vertical="center"/>
      <protection locked="0"/>
    </xf>
    <xf numFmtId="38" fontId="12" fillId="5" borderId="13" xfId="5" applyFont="1" applyFill="1" applyBorder="1" applyAlignment="1" applyProtection="1">
      <alignment horizontal="right" vertical="center"/>
      <protection locked="0"/>
    </xf>
    <xf numFmtId="38" fontId="12" fillId="4" borderId="4" xfId="5" applyFont="1" applyFill="1" applyBorder="1" applyAlignment="1" applyProtection="1">
      <alignment horizontal="right" vertical="center"/>
      <protection locked="0"/>
    </xf>
    <xf numFmtId="38" fontId="12" fillId="5" borderId="4" xfId="5" applyFont="1" applyFill="1" applyBorder="1" applyAlignment="1" applyProtection="1">
      <alignment horizontal="right" vertical="center"/>
      <protection locked="0"/>
    </xf>
    <xf numFmtId="178" fontId="12" fillId="4" borderId="13" xfId="7" applyNumberFormat="1" applyFont="1" applyFill="1" applyBorder="1" applyAlignment="1" applyProtection="1">
      <alignment horizontal="right" vertical="center"/>
      <protection locked="0"/>
    </xf>
    <xf numFmtId="178" fontId="12" fillId="4" borderId="8" xfId="7" applyNumberFormat="1" applyFont="1" applyFill="1" applyBorder="1" applyAlignment="1" applyProtection="1">
      <alignment horizontal="right" vertical="center"/>
      <protection locked="0"/>
    </xf>
    <xf numFmtId="178" fontId="12" fillId="4" borderId="9" xfId="7" applyNumberFormat="1" applyFont="1" applyFill="1" applyBorder="1" applyAlignment="1" applyProtection="1">
      <alignment horizontal="right" vertical="center"/>
      <protection locked="0"/>
    </xf>
    <xf numFmtId="178" fontId="12" fillId="4" borderId="4" xfId="7" applyNumberFormat="1" applyFont="1" applyFill="1" applyBorder="1" applyAlignment="1" applyProtection="1">
      <alignment horizontal="right" vertical="center"/>
      <protection locked="0"/>
    </xf>
    <xf numFmtId="178" fontId="12" fillId="4" borderId="5" xfId="7" applyNumberFormat="1" applyFont="1" applyFill="1" applyBorder="1" applyAlignment="1" applyProtection="1">
      <alignment horizontal="right" vertical="center"/>
      <protection locked="0"/>
    </xf>
    <xf numFmtId="178" fontId="12" fillId="4" borderId="6" xfId="7" applyNumberFormat="1" applyFont="1" applyFill="1" applyBorder="1" applyAlignment="1" applyProtection="1">
      <alignment horizontal="right" vertical="center"/>
      <protection locked="0"/>
    </xf>
    <xf numFmtId="178" fontId="12" fillId="4" borderId="4" xfId="7" applyNumberFormat="1" applyFont="1" applyFill="1" applyBorder="1" applyAlignment="1" applyProtection="1">
      <alignment horizontal="right" vertical="center"/>
      <protection locked="0"/>
    </xf>
    <xf numFmtId="178" fontId="12" fillId="4" borderId="7" xfId="7" applyNumberFormat="1" applyFont="1" applyFill="1" applyBorder="1" applyAlignment="1" applyProtection="1">
      <alignment horizontal="right" vertical="center"/>
      <protection locked="0"/>
    </xf>
    <xf numFmtId="178" fontId="12" fillId="4" borderId="17" xfId="7" applyNumberFormat="1" applyFont="1" applyFill="1" applyBorder="1" applyAlignment="1" applyProtection="1">
      <alignment horizontal="right" vertical="center"/>
      <protection locked="0"/>
    </xf>
  </cellXfs>
  <cellStyles count="8">
    <cellStyle name="桁区切り" xfId="5" builtinId="6"/>
    <cellStyle name="桁区切り 2" xfId="3" xr:uid="{00000000-0005-0000-0000-000001000000}"/>
    <cellStyle name="標準" xfId="0" builtinId="0"/>
    <cellStyle name="標準 2" xfId="1" xr:uid="{00000000-0005-0000-0000-000003000000}"/>
    <cellStyle name="標準 2 2" xfId="2" xr:uid="{00000000-0005-0000-0000-000004000000}"/>
    <cellStyle name="標準 2 2 3" xfId="4" xr:uid="{00000000-0005-0000-0000-000005000000}"/>
    <cellStyle name="標準 2 2 3 2" xfId="7" xr:uid="{00000000-0005-0000-0000-000006000000}"/>
    <cellStyle name="標準 2 3"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67383/AppData/Local/Temp/jp.co.nec.panfocus/directEdit/54sde2pl.oiq/&#26032;&#12375;&#12356;&#12501;&#12457;&#12523;&#12480;&#12540;/&#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cell r="B2">
            <v>537</v>
          </cell>
          <cell r="C2">
            <v>537</v>
          </cell>
          <cell r="D2">
            <v>268</v>
          </cell>
          <cell r="E2" t="str">
            <v>/事業所</v>
          </cell>
        </row>
        <row r="3">
          <cell r="A3" t="str">
            <v>通所介護事業所（大規模型（Ⅰ））</v>
          </cell>
          <cell r="B3">
            <v>684</v>
          </cell>
          <cell r="C3">
            <v>684</v>
          </cell>
          <cell r="D3">
            <v>342</v>
          </cell>
          <cell r="E3" t="str">
            <v>/事業所</v>
          </cell>
        </row>
        <row r="4">
          <cell r="A4" t="str">
            <v>通所介護事業所（大規模型（Ⅱ））</v>
          </cell>
          <cell r="B4">
            <v>889</v>
          </cell>
          <cell r="C4">
            <v>889</v>
          </cell>
          <cell r="D4">
            <v>445</v>
          </cell>
          <cell r="E4" t="str">
            <v>/事業所</v>
          </cell>
        </row>
        <row r="5">
          <cell r="A5" t="str">
            <v>地域密着型通所介護事業所(療養通所介護事業所を含む)</v>
          </cell>
          <cell r="B5">
            <v>231</v>
          </cell>
          <cell r="C5">
            <v>231</v>
          </cell>
          <cell r="D5">
            <v>115</v>
          </cell>
          <cell r="E5" t="str">
            <v>/事業所</v>
          </cell>
        </row>
        <row r="6">
          <cell r="A6" t="str">
            <v>認知症対応型通所介護事業所</v>
          </cell>
          <cell r="B6">
            <v>226</v>
          </cell>
          <cell r="C6">
            <v>226</v>
          </cell>
          <cell r="D6">
            <v>113</v>
          </cell>
          <cell r="E6" t="str">
            <v>/事業所</v>
          </cell>
        </row>
        <row r="7">
          <cell r="A7" t="str">
            <v>通所リハビリテーション事業所（通常規模型）</v>
          </cell>
          <cell r="B7">
            <v>564</v>
          </cell>
          <cell r="C7">
            <v>564</v>
          </cell>
          <cell r="D7">
            <v>282</v>
          </cell>
          <cell r="E7" t="str">
            <v>/事業所</v>
          </cell>
        </row>
        <row r="8">
          <cell r="A8" t="str">
            <v>通所リハビリテーション事業所（大規模型（Ⅰ））</v>
          </cell>
          <cell r="B8">
            <v>710</v>
          </cell>
          <cell r="C8">
            <v>710</v>
          </cell>
          <cell r="D8">
            <v>355</v>
          </cell>
          <cell r="E8" t="str">
            <v>/事業所</v>
          </cell>
        </row>
        <row r="9">
          <cell r="A9" t="str">
            <v>通所リハビリテーション事業所（大規模型（Ⅱ））</v>
          </cell>
          <cell r="B9">
            <v>1133</v>
          </cell>
          <cell r="C9">
            <v>1133</v>
          </cell>
          <cell r="D9">
            <v>567</v>
          </cell>
          <cell r="E9" t="str">
            <v>/事業所</v>
          </cell>
        </row>
        <row r="10">
          <cell r="A10" t="str">
            <v>短期入所生活介護事業所</v>
          </cell>
          <cell r="B10">
            <v>27</v>
          </cell>
          <cell r="D10">
            <v>13</v>
          </cell>
          <cell r="E10" t="str">
            <v>/定員</v>
          </cell>
        </row>
        <row r="11">
          <cell r="A11" t="str">
            <v>短期入所療養介護事業所</v>
          </cell>
          <cell r="B11">
            <v>27</v>
          </cell>
          <cell r="D11">
            <v>13</v>
          </cell>
          <cell r="E11" t="str">
            <v>/定員</v>
          </cell>
        </row>
        <row r="12">
          <cell r="A12" t="str">
            <v>訪問介護事業所</v>
          </cell>
          <cell r="B12">
            <v>320</v>
          </cell>
          <cell r="D12">
            <v>160</v>
          </cell>
          <cell r="E12" t="str">
            <v>/事業所</v>
          </cell>
        </row>
        <row r="13">
          <cell r="A13" t="str">
            <v>訪問入浴介護事業所</v>
          </cell>
          <cell r="B13">
            <v>339</v>
          </cell>
          <cell r="D13">
            <v>169</v>
          </cell>
          <cell r="E13" t="str">
            <v>/事業所</v>
          </cell>
        </row>
        <row r="14">
          <cell r="A14" t="str">
            <v>訪問看護事業所</v>
          </cell>
          <cell r="B14">
            <v>311</v>
          </cell>
          <cell r="D14">
            <v>156</v>
          </cell>
          <cell r="E14" t="str">
            <v>/事業所</v>
          </cell>
        </row>
        <row r="15">
          <cell r="A15" t="str">
            <v>訪問リハビリテーション事業所</v>
          </cell>
          <cell r="B15">
            <v>137</v>
          </cell>
          <cell r="D15">
            <v>68</v>
          </cell>
          <cell r="E15" t="str">
            <v>/事業所</v>
          </cell>
        </row>
        <row r="16">
          <cell r="A16" t="str">
            <v>定期巡回・随時対応型訪問介護看護事業所</v>
          </cell>
          <cell r="B16">
            <v>508</v>
          </cell>
          <cell r="D16">
            <v>254</v>
          </cell>
          <cell r="E16" t="str">
            <v>/事業所</v>
          </cell>
        </row>
        <row r="17">
          <cell r="A17" t="str">
            <v>夜間対応型訪問介護事業所</v>
          </cell>
          <cell r="B17">
            <v>204</v>
          </cell>
          <cell r="D17">
            <v>102</v>
          </cell>
          <cell r="E17" t="str">
            <v>/事業所</v>
          </cell>
        </row>
        <row r="18">
          <cell r="A18" t="str">
            <v>居宅介護支援事業所</v>
          </cell>
          <cell r="B18">
            <v>148</v>
          </cell>
          <cell r="D18">
            <v>74</v>
          </cell>
          <cell r="E18" t="str">
            <v>/事業所</v>
          </cell>
        </row>
        <row r="19">
          <cell r="A19" t="str">
            <v>福祉用具貸与事業所</v>
          </cell>
          <cell r="D19">
            <v>282</v>
          </cell>
          <cell r="E19" t="str">
            <v>/事業所</v>
          </cell>
        </row>
        <row r="20">
          <cell r="A20" t="str">
            <v>居宅療養管理指導事業所</v>
          </cell>
          <cell r="B20">
            <v>33</v>
          </cell>
          <cell r="D20">
            <v>16</v>
          </cell>
          <cell r="E20" t="str">
            <v>/事業所</v>
          </cell>
        </row>
        <row r="21">
          <cell r="A21" t="str">
            <v>小規模多機能型居宅介護事業所</v>
          </cell>
          <cell r="B21">
            <v>475</v>
          </cell>
          <cell r="D21">
            <v>237</v>
          </cell>
          <cell r="E21" t="str">
            <v>/事業所</v>
          </cell>
        </row>
        <row r="22">
          <cell r="A22" t="str">
            <v>看護小規模多機能型居宅介護事業所</v>
          </cell>
          <cell r="B22">
            <v>638</v>
          </cell>
          <cell r="D22">
            <v>319</v>
          </cell>
          <cell r="E22" t="str">
            <v>/事業所</v>
          </cell>
        </row>
        <row r="23">
          <cell r="A23" t="str">
            <v>介護老人福祉施設</v>
          </cell>
          <cell r="B23">
            <v>38</v>
          </cell>
          <cell r="D23">
            <v>19</v>
          </cell>
          <cell r="E23" t="str">
            <v>/定員</v>
          </cell>
        </row>
        <row r="24">
          <cell r="A24" t="str">
            <v>地域密着型介護老人福祉施設</v>
          </cell>
          <cell r="B24">
            <v>40</v>
          </cell>
          <cell r="D24">
            <v>20</v>
          </cell>
          <cell r="E24" t="str">
            <v>/定員</v>
          </cell>
        </row>
        <row r="25">
          <cell r="A25" t="str">
            <v>介護老人保健施設</v>
          </cell>
          <cell r="B25">
            <v>38</v>
          </cell>
          <cell r="D25">
            <v>19</v>
          </cell>
          <cell r="E25" t="str">
            <v>/定員</v>
          </cell>
        </row>
        <row r="26">
          <cell r="A26" t="str">
            <v>介護医療院</v>
          </cell>
          <cell r="B26">
            <v>48</v>
          </cell>
          <cell r="D26">
            <v>24</v>
          </cell>
          <cell r="E26" t="str">
            <v>/定員</v>
          </cell>
        </row>
        <row r="27">
          <cell r="A27" t="str">
            <v>介護療養型医療施設</v>
          </cell>
          <cell r="B27">
            <v>43</v>
          </cell>
          <cell r="D27">
            <v>21</v>
          </cell>
          <cell r="E27" t="str">
            <v>/定員</v>
          </cell>
        </row>
        <row r="28">
          <cell r="A28" t="str">
            <v>認知症対応型共同生活介護事業所</v>
          </cell>
          <cell r="B28">
            <v>36</v>
          </cell>
          <cell r="D28">
            <v>18</v>
          </cell>
          <cell r="E28" t="str">
            <v>/定員</v>
          </cell>
        </row>
        <row r="29">
          <cell r="A29" t="str">
            <v>養護老人ホーム（定員30人以上）</v>
          </cell>
          <cell r="B29">
            <v>37</v>
          </cell>
          <cell r="D29">
            <v>19</v>
          </cell>
          <cell r="E29" t="str">
            <v>/定員</v>
          </cell>
        </row>
        <row r="30">
          <cell r="A30" t="str">
            <v>養護老人ホーム（定員29人以下）</v>
          </cell>
          <cell r="B30">
            <v>35</v>
          </cell>
          <cell r="D30">
            <v>18</v>
          </cell>
          <cell r="E30" t="str">
            <v>/定員</v>
          </cell>
        </row>
        <row r="31">
          <cell r="A31" t="str">
            <v>軽費老人ホーム（定員30人以上）</v>
          </cell>
          <cell r="B31">
            <v>37</v>
          </cell>
          <cell r="D31">
            <v>19</v>
          </cell>
          <cell r="E31" t="str">
            <v>/定員</v>
          </cell>
        </row>
        <row r="32">
          <cell r="A32" t="str">
            <v>軽費老人ホーム（定員29人以下）</v>
          </cell>
          <cell r="B32">
            <v>35</v>
          </cell>
          <cell r="D32">
            <v>18</v>
          </cell>
          <cell r="E32" t="str">
            <v>/定員</v>
          </cell>
        </row>
        <row r="33">
          <cell r="A33" t="str">
            <v>有料老人ホーム（定員30人以上）</v>
          </cell>
          <cell r="B33">
            <v>37</v>
          </cell>
          <cell r="D33">
            <v>19</v>
          </cell>
          <cell r="E33" t="str">
            <v>/定員</v>
          </cell>
        </row>
        <row r="34">
          <cell r="A34" t="str">
            <v>有料老人ホーム（定員29人以下）</v>
          </cell>
          <cell r="B34">
            <v>35</v>
          </cell>
          <cell r="D34">
            <v>18</v>
          </cell>
          <cell r="E34" t="str">
            <v>/定員</v>
          </cell>
        </row>
        <row r="35">
          <cell r="A35" t="str">
            <v>サービス付き高齢者向け住宅（定員30人以上）</v>
          </cell>
          <cell r="B35">
            <v>37</v>
          </cell>
          <cell r="D35">
            <v>19</v>
          </cell>
          <cell r="E35" t="str">
            <v>/定員</v>
          </cell>
        </row>
        <row r="36">
          <cell r="A36" t="str">
            <v>サービス付き高齢者向け住宅（定員29人以下）</v>
          </cell>
          <cell r="B36">
            <v>35</v>
          </cell>
          <cell r="D36">
            <v>18</v>
          </cell>
          <cell r="E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A56B-7296-412E-8E56-90D18AA00C2C}">
  <sheetPr>
    <pageSetUpPr fitToPage="1"/>
  </sheetPr>
  <dimension ref="A1:J84"/>
  <sheetViews>
    <sheetView tabSelected="1" view="pageBreakPreview" zoomScale="85" zoomScaleNormal="70" zoomScaleSheetLayoutView="85" workbookViewId="0">
      <selection activeCell="E70" sqref="E70"/>
    </sheetView>
  </sheetViews>
  <sheetFormatPr defaultRowHeight="26.4" x14ac:dyDescent="0.65"/>
  <cols>
    <col min="1" max="8" width="25.69921875" style="101" customWidth="1"/>
    <col min="9" max="9" width="6.59765625" style="99" customWidth="1"/>
    <col min="10" max="10" width="15.69921875" style="99" customWidth="1"/>
    <col min="11" max="16384" width="8.796875" style="99"/>
  </cols>
  <sheetData>
    <row r="1" spans="1:10" ht="19.2" x14ac:dyDescent="0.45">
      <c r="A1" s="9"/>
      <c r="B1" s="9"/>
      <c r="C1" s="9"/>
      <c r="D1" s="9"/>
      <c r="E1" s="9"/>
      <c r="F1" s="9"/>
      <c r="G1" s="9"/>
      <c r="H1" s="9"/>
      <c r="I1" s="1"/>
      <c r="J1" s="1"/>
    </row>
    <row r="2" spans="1:10" ht="25.8" x14ac:dyDescent="0.45">
      <c r="A2" s="96" t="s">
        <v>115</v>
      </c>
      <c r="B2" s="96"/>
      <c r="C2" s="96"/>
      <c r="D2" s="96"/>
      <c r="E2" s="96"/>
      <c r="F2" s="96"/>
      <c r="G2" s="96"/>
      <c r="H2" s="96"/>
      <c r="I2" s="96"/>
      <c r="J2" s="96"/>
    </row>
    <row r="3" spans="1:10" ht="19.2" x14ac:dyDescent="0.45">
      <c r="A3" s="3"/>
      <c r="B3" s="3"/>
      <c r="C3" s="3"/>
      <c r="D3" s="3"/>
      <c r="E3" s="3"/>
      <c r="F3" s="3"/>
      <c r="G3" s="3"/>
      <c r="H3" s="3"/>
      <c r="I3" s="97"/>
      <c r="J3" s="97"/>
    </row>
    <row r="4" spans="1:10" ht="19.2" x14ac:dyDescent="0.45">
      <c r="A4" s="9"/>
      <c r="B4" s="9"/>
      <c r="C4" s="9"/>
      <c r="D4" s="9"/>
      <c r="E4" s="9"/>
      <c r="F4" s="9"/>
      <c r="G4" s="9"/>
      <c r="H4" s="9"/>
      <c r="I4" s="1"/>
      <c r="J4" s="1"/>
    </row>
    <row r="5" spans="1:10" ht="25.5" customHeight="1" x14ac:dyDescent="0.45">
      <c r="A5" s="9"/>
      <c r="B5" s="9"/>
      <c r="C5" s="9"/>
      <c r="D5" s="9"/>
      <c r="E5" s="10" t="s">
        <v>1</v>
      </c>
      <c r="F5" s="98"/>
      <c r="G5" s="98"/>
      <c r="H5" s="100"/>
    </row>
    <row r="6" spans="1:10" x14ac:dyDescent="0.65">
      <c r="A6" s="9"/>
      <c r="B6" s="9"/>
      <c r="C6" s="9"/>
      <c r="D6" s="9"/>
      <c r="E6" s="10"/>
      <c r="F6" s="11"/>
      <c r="G6" s="11"/>
    </row>
    <row r="7" spans="1:10" ht="25.5" customHeight="1" x14ac:dyDescent="0.45">
      <c r="A7" s="9"/>
      <c r="B7" s="9"/>
      <c r="C7" s="9"/>
      <c r="D7" s="9"/>
      <c r="E7" s="10" t="s">
        <v>2</v>
      </c>
      <c r="F7" s="98"/>
      <c r="G7" s="98"/>
      <c r="H7" s="100"/>
    </row>
    <row r="8" spans="1:10" x14ac:dyDescent="0.65">
      <c r="A8" s="9"/>
      <c r="B8" s="9"/>
      <c r="C8" s="9"/>
      <c r="D8" s="9"/>
      <c r="E8" s="10"/>
      <c r="F8" s="11"/>
      <c r="G8" s="11"/>
    </row>
    <row r="9" spans="1:10" ht="25.5" customHeight="1" x14ac:dyDescent="0.45">
      <c r="A9" s="10"/>
      <c r="B9" s="10"/>
      <c r="C9" s="10"/>
      <c r="D9" s="10"/>
      <c r="E9" s="37" t="s">
        <v>3</v>
      </c>
      <c r="F9" s="98"/>
      <c r="G9" s="98"/>
      <c r="H9" s="100"/>
    </row>
    <row r="10" spans="1:10" ht="19.2" x14ac:dyDescent="0.45">
      <c r="A10" s="12" t="s">
        <v>4</v>
      </c>
      <c r="B10" s="10"/>
      <c r="C10" s="10"/>
      <c r="D10" s="10"/>
      <c r="E10" s="9"/>
      <c r="F10" s="9"/>
      <c r="G10" s="9"/>
      <c r="H10" s="9"/>
      <c r="I10" s="1"/>
      <c r="J10" s="1"/>
    </row>
    <row r="11" spans="1:10" ht="19.2" x14ac:dyDescent="0.45">
      <c r="A11" s="9"/>
      <c r="B11" s="9"/>
      <c r="C11" s="9"/>
      <c r="D11" s="9"/>
      <c r="E11" s="9"/>
      <c r="F11" s="9"/>
      <c r="G11" s="9"/>
      <c r="H11" s="9"/>
      <c r="I11" s="1"/>
      <c r="J11" s="1"/>
    </row>
    <row r="12" spans="1:10" ht="19.2" x14ac:dyDescent="0.45">
      <c r="A12" s="74" t="s">
        <v>5</v>
      </c>
      <c r="B12" s="38" t="s">
        <v>6</v>
      </c>
      <c r="C12" s="74" t="s">
        <v>0</v>
      </c>
      <c r="D12" s="74" t="s">
        <v>116</v>
      </c>
      <c r="E12" s="76" t="s">
        <v>7</v>
      </c>
      <c r="F12" s="74" t="s">
        <v>8</v>
      </c>
      <c r="G12" s="74" t="s">
        <v>9</v>
      </c>
      <c r="H12" s="74" t="s">
        <v>10</v>
      </c>
    </row>
    <row r="13" spans="1:10" ht="34.950000000000003" customHeight="1" x14ac:dyDescent="0.45">
      <c r="A13" s="75"/>
      <c r="B13" s="78" t="s">
        <v>11</v>
      </c>
      <c r="C13" s="75"/>
      <c r="D13" s="75"/>
      <c r="E13" s="77"/>
      <c r="F13" s="75"/>
      <c r="G13" s="75"/>
      <c r="H13" s="75"/>
    </row>
    <row r="14" spans="1:10" ht="19.2" x14ac:dyDescent="0.45">
      <c r="A14" s="13"/>
      <c r="B14" s="79"/>
      <c r="C14" s="14" t="s">
        <v>12</v>
      </c>
      <c r="D14" s="14" t="s">
        <v>13</v>
      </c>
      <c r="E14" s="15" t="s">
        <v>14</v>
      </c>
      <c r="F14" s="14" t="s">
        <v>15</v>
      </c>
      <c r="G14" s="14" t="s">
        <v>16</v>
      </c>
      <c r="H14" s="14" t="s">
        <v>17</v>
      </c>
    </row>
    <row r="15" spans="1:10" ht="19.2" x14ac:dyDescent="0.45">
      <c r="A15" s="16"/>
      <c r="B15" s="16"/>
      <c r="C15" s="17"/>
      <c r="D15" s="17" t="s">
        <v>20</v>
      </c>
      <c r="E15" s="18" t="s">
        <v>20</v>
      </c>
      <c r="F15" s="17" t="s">
        <v>20</v>
      </c>
      <c r="G15" s="17" t="s">
        <v>20</v>
      </c>
      <c r="H15" s="17" t="s">
        <v>20</v>
      </c>
    </row>
    <row r="16" spans="1:10" ht="19.2" x14ac:dyDescent="0.45">
      <c r="A16" s="91"/>
      <c r="B16" s="19"/>
      <c r="C16" s="94"/>
      <c r="D16" s="63"/>
      <c r="E16" s="102">
        <f>ROUNDDOWN(D16*3/4,-3)</f>
        <v>0</v>
      </c>
      <c r="F16" s="103">
        <f>E16+H23</f>
        <v>0</v>
      </c>
      <c r="G16" s="102">
        <f>IF(A16="",0,IF(OR(A16="1.移乗支援(装着)",A16="2.移乗支援(非装着)",A16="入浴支援",A16="その他機器"),1000000*C16,300000*C16))</f>
        <v>0</v>
      </c>
      <c r="H16" s="102">
        <f>MIN(F16,G16)</f>
        <v>0</v>
      </c>
    </row>
    <row r="17" spans="1:10" ht="36" customHeight="1" x14ac:dyDescent="0.45">
      <c r="A17" s="89"/>
      <c r="B17" s="20"/>
      <c r="C17" s="95"/>
      <c r="D17" s="64"/>
      <c r="E17" s="104"/>
      <c r="F17" s="105"/>
      <c r="G17" s="104"/>
      <c r="H17" s="104"/>
    </row>
    <row r="18" spans="1:10" ht="19.2" x14ac:dyDescent="0.45">
      <c r="A18" s="42"/>
      <c r="B18" s="42"/>
      <c r="C18" s="9"/>
      <c r="D18" s="9"/>
      <c r="E18" s="9"/>
      <c r="F18" s="9"/>
      <c r="G18" s="9"/>
      <c r="H18" s="9"/>
      <c r="I18" s="1"/>
      <c r="J18" s="1"/>
    </row>
    <row r="19" spans="1:10" ht="19.2" x14ac:dyDescent="0.45">
      <c r="A19" s="71"/>
      <c r="B19" s="38" t="s">
        <v>6</v>
      </c>
      <c r="C19" s="74" t="s">
        <v>0</v>
      </c>
      <c r="D19" s="74" t="s">
        <v>117</v>
      </c>
      <c r="E19" s="76" t="s">
        <v>21</v>
      </c>
      <c r="F19" s="74" t="s">
        <v>22</v>
      </c>
      <c r="G19" s="74" t="s">
        <v>108</v>
      </c>
      <c r="H19" s="74" t="s">
        <v>23</v>
      </c>
      <c r="I19" s="2"/>
      <c r="J19" s="2"/>
    </row>
    <row r="20" spans="1:10" ht="18" x14ac:dyDescent="0.45">
      <c r="A20" s="72"/>
      <c r="B20" s="78" t="s">
        <v>11</v>
      </c>
      <c r="C20" s="75"/>
      <c r="D20" s="75"/>
      <c r="E20" s="77"/>
      <c r="F20" s="75"/>
      <c r="G20" s="75"/>
      <c r="H20" s="75"/>
      <c r="I20" s="2"/>
      <c r="J20" s="2"/>
    </row>
    <row r="21" spans="1:10" ht="19.2" x14ac:dyDescent="0.45">
      <c r="A21" s="73"/>
      <c r="B21" s="79"/>
      <c r="C21" s="14" t="s">
        <v>24</v>
      </c>
      <c r="D21" s="14" t="s">
        <v>25</v>
      </c>
      <c r="E21" s="15" t="s">
        <v>26</v>
      </c>
      <c r="F21" s="14" t="s">
        <v>27</v>
      </c>
      <c r="G21" s="14" t="s">
        <v>28</v>
      </c>
      <c r="H21" s="14" t="s">
        <v>29</v>
      </c>
      <c r="I21" s="2"/>
      <c r="J21" s="2"/>
    </row>
    <row r="22" spans="1:10" ht="19.2" x14ac:dyDescent="0.45">
      <c r="A22" s="49" t="s">
        <v>113</v>
      </c>
      <c r="B22" s="16"/>
      <c r="C22" s="17"/>
      <c r="D22" s="17" t="s">
        <v>20</v>
      </c>
      <c r="E22" s="18" t="s">
        <v>20</v>
      </c>
      <c r="F22" s="17" t="s">
        <v>20</v>
      </c>
      <c r="G22" s="17" t="s">
        <v>20</v>
      </c>
      <c r="H22" s="17" t="s">
        <v>20</v>
      </c>
      <c r="I22" s="2"/>
      <c r="J22" s="2"/>
    </row>
    <row r="23" spans="1:10" ht="19.2" x14ac:dyDescent="0.45">
      <c r="A23" s="60"/>
      <c r="B23" s="19"/>
      <c r="C23" s="61"/>
      <c r="D23" s="63"/>
      <c r="E23" s="102">
        <f>ROUNDDOWN(D23*3/4,-3)</f>
        <v>0</v>
      </c>
      <c r="F23" s="67">
        <v>100000</v>
      </c>
      <c r="G23" s="102">
        <f>MIN(E23,F23)</f>
        <v>0</v>
      </c>
      <c r="H23" s="102">
        <f>G23*C23</f>
        <v>0</v>
      </c>
      <c r="I23" s="2"/>
      <c r="J23" s="2"/>
    </row>
    <row r="24" spans="1:10" ht="26.4" customHeight="1" x14ac:dyDescent="0.45">
      <c r="A24" s="50"/>
      <c r="B24" s="20"/>
      <c r="C24" s="62"/>
      <c r="D24" s="64"/>
      <c r="E24" s="104"/>
      <c r="F24" s="68"/>
      <c r="G24" s="104"/>
      <c r="H24" s="104"/>
      <c r="I24" s="2"/>
      <c r="J24" s="2"/>
    </row>
    <row r="25" spans="1:10" ht="19.2" x14ac:dyDescent="0.45">
      <c r="A25" s="21"/>
      <c r="B25" s="22"/>
      <c r="C25" s="22"/>
      <c r="D25" s="22"/>
      <c r="E25" s="22"/>
      <c r="F25" s="22"/>
      <c r="G25" s="22"/>
      <c r="H25" s="22"/>
      <c r="I25" s="4"/>
      <c r="J25" s="1"/>
    </row>
    <row r="26" spans="1:10" ht="19.2" x14ac:dyDescent="0.45">
      <c r="A26" s="23" t="s">
        <v>31</v>
      </c>
      <c r="B26" s="42"/>
      <c r="C26" s="9"/>
      <c r="D26" s="9"/>
      <c r="E26" s="9"/>
      <c r="F26" s="9"/>
      <c r="G26" s="9"/>
      <c r="H26" s="9"/>
      <c r="I26" s="1"/>
      <c r="J26" s="1"/>
    </row>
    <row r="27" spans="1:10" ht="19.2" x14ac:dyDescent="0.45">
      <c r="A27" s="42"/>
      <c r="B27" s="42"/>
      <c r="C27" s="9"/>
      <c r="D27" s="9"/>
      <c r="E27" s="9"/>
      <c r="F27" s="9"/>
      <c r="G27" s="9"/>
      <c r="H27" s="9"/>
      <c r="I27" s="1"/>
      <c r="J27" s="1"/>
    </row>
    <row r="28" spans="1:10" ht="19.2" x14ac:dyDescent="0.45">
      <c r="A28" s="38" t="s">
        <v>32</v>
      </c>
      <c r="B28" s="74" t="s">
        <v>33</v>
      </c>
      <c r="C28" s="74" t="s">
        <v>109</v>
      </c>
      <c r="D28" s="74" t="s">
        <v>119</v>
      </c>
      <c r="E28" s="74" t="s">
        <v>34</v>
      </c>
      <c r="F28" s="74" t="s">
        <v>110</v>
      </c>
      <c r="G28" s="74" t="s">
        <v>35</v>
      </c>
      <c r="H28" s="74" t="s">
        <v>36</v>
      </c>
    </row>
    <row r="29" spans="1:10" ht="37.950000000000003" customHeight="1" x14ac:dyDescent="0.45">
      <c r="A29" s="78" t="s">
        <v>11</v>
      </c>
      <c r="B29" s="75"/>
      <c r="C29" s="75"/>
      <c r="D29" s="75"/>
      <c r="E29" s="75"/>
      <c r="F29" s="75"/>
      <c r="G29" s="75"/>
      <c r="H29" s="75"/>
    </row>
    <row r="30" spans="1:10" ht="19.2" x14ac:dyDescent="0.45">
      <c r="A30" s="79"/>
      <c r="B30" s="14" t="s">
        <v>37</v>
      </c>
      <c r="C30" s="14" t="s">
        <v>38</v>
      </c>
      <c r="D30" s="14" t="s">
        <v>39</v>
      </c>
      <c r="E30" s="14" t="s">
        <v>40</v>
      </c>
      <c r="F30" s="14" t="s">
        <v>41</v>
      </c>
      <c r="G30" s="41" t="s">
        <v>42</v>
      </c>
      <c r="H30" s="14" t="s">
        <v>43</v>
      </c>
    </row>
    <row r="31" spans="1:10" ht="19.2" x14ac:dyDescent="0.45">
      <c r="A31" s="16"/>
      <c r="B31" s="16"/>
      <c r="C31" s="16"/>
      <c r="D31" s="17"/>
      <c r="E31" s="24" t="s">
        <v>44</v>
      </c>
      <c r="F31" s="17" t="s">
        <v>20</v>
      </c>
      <c r="G31" s="17"/>
      <c r="H31" s="25" t="s">
        <v>20</v>
      </c>
      <c r="I31" s="106"/>
    </row>
    <row r="32" spans="1:10" ht="19.2" x14ac:dyDescent="0.45">
      <c r="A32" s="19"/>
      <c r="B32" s="91"/>
      <c r="C32" s="91"/>
      <c r="D32" s="92"/>
      <c r="E32" s="107">
        <f>ROUNDDOWN(D32*3/4,-3)</f>
        <v>0</v>
      </c>
      <c r="F32" s="107">
        <f>E32+H39</f>
        <v>0</v>
      </c>
      <c r="G32" s="108">
        <f>IF(B32="",0,IF(B32="①職員数に応じて合計金額が変動しない",2500000,IF(C32&lt;=10,1000000,IF(C32&lt;=20,1500000,IF(C32&lt;=30,2000000,2500000)))))+IF(A45="",0,IF(A45="実施する",50000,0))</f>
        <v>0</v>
      </c>
      <c r="H32" s="107">
        <f>MIN(F32,G32)</f>
        <v>0</v>
      </c>
    </row>
    <row r="33" spans="1:10" ht="19.2" x14ac:dyDescent="0.45">
      <c r="A33" s="20"/>
      <c r="B33" s="89"/>
      <c r="C33" s="89"/>
      <c r="D33" s="93"/>
      <c r="E33" s="109"/>
      <c r="F33" s="109"/>
      <c r="G33" s="110"/>
      <c r="H33" s="109"/>
    </row>
    <row r="34" spans="1:10" ht="19.2" x14ac:dyDescent="0.45">
      <c r="A34" s="42"/>
      <c r="B34" s="42"/>
      <c r="C34" s="9"/>
      <c r="D34" s="9"/>
      <c r="E34" s="9"/>
      <c r="F34" s="9"/>
      <c r="G34" s="9"/>
      <c r="H34" s="9"/>
      <c r="I34" s="1"/>
      <c r="J34" s="1"/>
    </row>
    <row r="35" spans="1:10" ht="19.2" x14ac:dyDescent="0.45">
      <c r="A35" s="71"/>
      <c r="B35" s="38" t="s">
        <v>6</v>
      </c>
      <c r="C35" s="74" t="s">
        <v>0</v>
      </c>
      <c r="D35" s="74" t="s">
        <v>118</v>
      </c>
      <c r="E35" s="76" t="s">
        <v>45</v>
      </c>
      <c r="F35" s="74" t="s">
        <v>22</v>
      </c>
      <c r="G35" s="74" t="s">
        <v>111</v>
      </c>
      <c r="H35" s="74" t="s">
        <v>46</v>
      </c>
      <c r="I35" s="2"/>
      <c r="J35" s="2"/>
    </row>
    <row r="36" spans="1:10" ht="25.2" customHeight="1" x14ac:dyDescent="0.45">
      <c r="A36" s="72"/>
      <c r="B36" s="78" t="s">
        <v>11</v>
      </c>
      <c r="C36" s="75"/>
      <c r="D36" s="75"/>
      <c r="E36" s="77"/>
      <c r="F36" s="75"/>
      <c r="G36" s="75"/>
      <c r="H36" s="75"/>
      <c r="I36" s="2"/>
      <c r="J36" s="2"/>
    </row>
    <row r="37" spans="1:10" ht="19.2" customHeight="1" x14ac:dyDescent="0.45">
      <c r="A37" s="73"/>
      <c r="B37" s="79"/>
      <c r="C37" s="14" t="s">
        <v>47</v>
      </c>
      <c r="D37" s="14" t="s">
        <v>48</v>
      </c>
      <c r="E37" s="15" t="s">
        <v>49</v>
      </c>
      <c r="F37" s="14" t="s">
        <v>50</v>
      </c>
      <c r="G37" s="14" t="s">
        <v>51</v>
      </c>
      <c r="H37" s="14" t="s">
        <v>52</v>
      </c>
      <c r="I37" s="2"/>
      <c r="J37" s="2"/>
    </row>
    <row r="38" spans="1:10" ht="19.2" x14ac:dyDescent="0.45">
      <c r="A38" s="49" t="s">
        <v>30</v>
      </c>
      <c r="B38" s="16"/>
      <c r="C38" s="17"/>
      <c r="D38" s="17" t="s">
        <v>20</v>
      </c>
      <c r="E38" s="18" t="s">
        <v>20</v>
      </c>
      <c r="F38" s="17" t="s">
        <v>20</v>
      </c>
      <c r="G38" s="17" t="s">
        <v>20</v>
      </c>
      <c r="H38" s="17" t="s">
        <v>20</v>
      </c>
      <c r="I38" s="2"/>
      <c r="J38" s="2"/>
    </row>
    <row r="39" spans="1:10" ht="19.2" x14ac:dyDescent="0.45">
      <c r="A39" s="60"/>
      <c r="B39" s="19"/>
      <c r="C39" s="61"/>
      <c r="D39" s="63"/>
      <c r="E39" s="102">
        <f>ROUNDDOWN(D39*3/4,-3)</f>
        <v>0</v>
      </c>
      <c r="F39" s="67">
        <v>100000</v>
      </c>
      <c r="G39" s="102">
        <f>MIN(E39,F39)</f>
        <v>0</v>
      </c>
      <c r="H39" s="102">
        <f>G39*C39</f>
        <v>0</v>
      </c>
      <c r="I39" s="2"/>
      <c r="J39" s="2"/>
    </row>
    <row r="40" spans="1:10" ht="19.2" x14ac:dyDescent="0.45">
      <c r="A40" s="50"/>
      <c r="B40" s="20"/>
      <c r="C40" s="62"/>
      <c r="D40" s="64"/>
      <c r="E40" s="104"/>
      <c r="F40" s="68"/>
      <c r="G40" s="104"/>
      <c r="H40" s="104"/>
      <c r="I40" s="2"/>
      <c r="J40" s="2"/>
    </row>
    <row r="41" spans="1:10" ht="19.2" x14ac:dyDescent="0.45">
      <c r="A41" s="26"/>
      <c r="B41" s="26"/>
      <c r="C41" s="26"/>
      <c r="D41" s="9"/>
      <c r="E41" s="9"/>
      <c r="F41" s="9"/>
      <c r="G41" s="9"/>
      <c r="H41" s="9"/>
      <c r="I41" s="1"/>
      <c r="J41" s="1"/>
    </row>
    <row r="42" spans="1:10" ht="19.2" x14ac:dyDescent="0.45">
      <c r="A42" s="26" t="s">
        <v>53</v>
      </c>
      <c r="B42" s="26"/>
      <c r="C42" s="26"/>
      <c r="D42" s="9"/>
      <c r="E42" s="9"/>
      <c r="F42" s="9"/>
      <c r="G42" s="9"/>
      <c r="H42" s="9"/>
      <c r="I42" s="1"/>
      <c r="J42" s="1"/>
    </row>
    <row r="43" spans="1:10" ht="19.2" x14ac:dyDescent="0.45">
      <c r="A43" s="51" t="s">
        <v>54</v>
      </c>
      <c r="B43" s="52"/>
      <c r="C43" s="26"/>
      <c r="D43" s="26"/>
      <c r="E43" s="26"/>
      <c r="F43" s="26"/>
      <c r="G43" s="26"/>
      <c r="H43" s="26"/>
      <c r="I43" s="2"/>
      <c r="J43" s="2"/>
    </row>
    <row r="44" spans="1:10" ht="43.95" customHeight="1" x14ac:dyDescent="0.45">
      <c r="A44" s="82"/>
      <c r="B44" s="83"/>
      <c r="C44" s="26"/>
      <c r="D44" s="26"/>
      <c r="E44" s="26"/>
      <c r="F44" s="26"/>
      <c r="G44" s="26"/>
      <c r="H44" s="26"/>
      <c r="I44" s="2"/>
      <c r="J44" s="2"/>
    </row>
    <row r="45" spans="1:10" ht="19.2" x14ac:dyDescent="0.45">
      <c r="A45" s="84"/>
      <c r="B45" s="85"/>
      <c r="C45" s="26"/>
      <c r="D45" s="26"/>
      <c r="E45" s="26"/>
      <c r="F45" s="26"/>
      <c r="G45" s="26"/>
      <c r="H45" s="26"/>
      <c r="I45" s="2"/>
      <c r="J45" s="2"/>
    </row>
    <row r="46" spans="1:10" ht="19.2" x14ac:dyDescent="0.45">
      <c r="A46" s="21"/>
      <c r="B46" s="22"/>
      <c r="C46" s="22"/>
      <c r="D46" s="22"/>
      <c r="E46" s="22"/>
      <c r="F46" s="22"/>
      <c r="G46" s="22"/>
      <c r="H46" s="22"/>
      <c r="I46" s="4"/>
      <c r="J46" s="1"/>
    </row>
    <row r="47" spans="1:10" ht="19.2" x14ac:dyDescent="0.45">
      <c r="A47" s="23" t="s">
        <v>55</v>
      </c>
      <c r="B47" s="42"/>
      <c r="C47" s="9"/>
      <c r="D47" s="9"/>
      <c r="E47" s="9"/>
      <c r="F47" s="9"/>
      <c r="G47" s="9"/>
      <c r="H47" s="9"/>
      <c r="I47" s="1"/>
      <c r="J47" s="1"/>
    </row>
    <row r="48" spans="1:10" ht="19.2" x14ac:dyDescent="0.45">
      <c r="A48" s="42"/>
      <c r="B48" s="42"/>
      <c r="C48" s="9"/>
      <c r="D48" s="9"/>
      <c r="E48" s="9"/>
      <c r="F48" s="9"/>
      <c r="G48" s="9"/>
      <c r="H48" s="9"/>
      <c r="I48" s="1"/>
      <c r="J48" s="1"/>
    </row>
    <row r="49" spans="1:10" ht="19.2" x14ac:dyDescent="0.45">
      <c r="A49" s="49" t="s">
        <v>5</v>
      </c>
      <c r="B49" s="38" t="s">
        <v>32</v>
      </c>
      <c r="C49" s="74" t="s">
        <v>120</v>
      </c>
      <c r="D49" s="74" t="s">
        <v>56</v>
      </c>
      <c r="E49" s="74" t="s">
        <v>57</v>
      </c>
      <c r="F49" s="74" t="s">
        <v>9</v>
      </c>
      <c r="G49" s="51" t="s">
        <v>58</v>
      </c>
      <c r="H49" s="52"/>
    </row>
    <row r="50" spans="1:10" ht="18" x14ac:dyDescent="0.45">
      <c r="A50" s="60"/>
      <c r="B50" s="78" t="s">
        <v>11</v>
      </c>
      <c r="C50" s="75"/>
      <c r="D50" s="75"/>
      <c r="E50" s="75"/>
      <c r="F50" s="75"/>
      <c r="G50" s="86"/>
      <c r="H50" s="87"/>
    </row>
    <row r="51" spans="1:10" ht="19.2" x14ac:dyDescent="0.45">
      <c r="A51" s="50"/>
      <c r="B51" s="79"/>
      <c r="C51" s="14" t="s">
        <v>59</v>
      </c>
      <c r="D51" s="14" t="s">
        <v>60</v>
      </c>
      <c r="E51" s="14" t="s">
        <v>61</v>
      </c>
      <c r="F51" s="14" t="s">
        <v>62</v>
      </c>
      <c r="G51" s="54" t="s">
        <v>63</v>
      </c>
      <c r="H51" s="56"/>
    </row>
    <row r="52" spans="1:10" ht="19.2" x14ac:dyDescent="0.45">
      <c r="A52" s="27"/>
      <c r="B52" s="28"/>
      <c r="C52" s="17" t="s">
        <v>20</v>
      </c>
      <c r="D52" s="17" t="s">
        <v>20</v>
      </c>
      <c r="E52" s="17" t="s">
        <v>20</v>
      </c>
      <c r="F52" s="17" t="s">
        <v>20</v>
      </c>
      <c r="G52" s="44"/>
      <c r="H52" s="45" t="s">
        <v>20</v>
      </c>
    </row>
    <row r="53" spans="1:10" ht="19.2" x14ac:dyDescent="0.45">
      <c r="A53" s="75" t="s">
        <v>64</v>
      </c>
      <c r="B53" s="19"/>
      <c r="C53" s="80"/>
      <c r="D53" s="111">
        <f>ROUNDDOWN((C53+C55)*3/4,-3)</f>
        <v>0</v>
      </c>
      <c r="E53" s="111">
        <f>D53+H62</f>
        <v>0</v>
      </c>
      <c r="F53" s="65">
        <v>10000000</v>
      </c>
      <c r="G53" s="112">
        <f>MIN(E53:F56)</f>
        <v>0</v>
      </c>
      <c r="H53" s="113"/>
    </row>
    <row r="54" spans="1:10" ht="19.2" x14ac:dyDescent="0.45">
      <c r="A54" s="79"/>
      <c r="B54" s="20"/>
      <c r="C54" s="81"/>
      <c r="D54" s="111"/>
      <c r="E54" s="111"/>
      <c r="F54" s="65"/>
      <c r="G54" s="112"/>
      <c r="H54" s="113"/>
    </row>
    <row r="55" spans="1:10" ht="19.2" x14ac:dyDescent="0.45">
      <c r="A55" s="88"/>
      <c r="B55" s="19"/>
      <c r="C55" s="90"/>
      <c r="D55" s="111"/>
      <c r="E55" s="111"/>
      <c r="F55" s="65"/>
      <c r="G55" s="112"/>
      <c r="H55" s="113"/>
    </row>
    <row r="56" spans="1:10" ht="19.2" x14ac:dyDescent="0.45">
      <c r="A56" s="89"/>
      <c r="B56" s="20"/>
      <c r="C56" s="81"/>
      <c r="D56" s="114"/>
      <c r="E56" s="114"/>
      <c r="F56" s="66"/>
      <c r="G56" s="115"/>
      <c r="H56" s="116"/>
    </row>
    <row r="57" spans="1:10" ht="19.2" x14ac:dyDescent="0.45">
      <c r="A57" s="42"/>
      <c r="B57" s="42"/>
      <c r="C57" s="9"/>
      <c r="D57" s="9"/>
      <c r="E57" s="9"/>
      <c r="F57" s="9"/>
      <c r="G57" s="9"/>
      <c r="H57" s="9"/>
      <c r="I57" s="1"/>
      <c r="J57" s="1"/>
    </row>
    <row r="58" spans="1:10" ht="19.2" x14ac:dyDescent="0.45">
      <c r="A58" s="71"/>
      <c r="B58" s="38" t="s">
        <v>6</v>
      </c>
      <c r="C58" s="74" t="s">
        <v>0</v>
      </c>
      <c r="D58" s="74" t="s">
        <v>118</v>
      </c>
      <c r="E58" s="76" t="s">
        <v>65</v>
      </c>
      <c r="F58" s="74" t="s">
        <v>22</v>
      </c>
      <c r="G58" s="74" t="s">
        <v>112</v>
      </c>
      <c r="H58" s="74" t="s">
        <v>66</v>
      </c>
      <c r="I58" s="2"/>
      <c r="J58" s="2"/>
    </row>
    <row r="59" spans="1:10" ht="18" x14ac:dyDescent="0.45">
      <c r="A59" s="72"/>
      <c r="B59" s="78" t="s">
        <v>11</v>
      </c>
      <c r="C59" s="75"/>
      <c r="D59" s="75"/>
      <c r="E59" s="77"/>
      <c r="F59" s="75"/>
      <c r="G59" s="75"/>
      <c r="H59" s="75"/>
      <c r="I59" s="2"/>
      <c r="J59" s="2"/>
    </row>
    <row r="60" spans="1:10" ht="19.2" x14ac:dyDescent="0.45">
      <c r="A60" s="73"/>
      <c r="B60" s="79"/>
      <c r="C60" s="14" t="s">
        <v>67</v>
      </c>
      <c r="D60" s="14" t="s">
        <v>68</v>
      </c>
      <c r="E60" s="15" t="s">
        <v>69</v>
      </c>
      <c r="F60" s="14" t="s">
        <v>70</v>
      </c>
      <c r="G60" s="14" t="s">
        <v>71</v>
      </c>
      <c r="H60" s="14" t="s">
        <v>72</v>
      </c>
      <c r="I60" s="2"/>
      <c r="J60" s="2"/>
    </row>
    <row r="61" spans="1:10" ht="19.2" x14ac:dyDescent="0.45">
      <c r="A61" s="49" t="s">
        <v>30</v>
      </c>
      <c r="B61" s="16"/>
      <c r="C61" s="17"/>
      <c r="D61" s="17" t="s">
        <v>20</v>
      </c>
      <c r="E61" s="18" t="s">
        <v>20</v>
      </c>
      <c r="F61" s="17" t="s">
        <v>20</v>
      </c>
      <c r="G61" s="17" t="s">
        <v>20</v>
      </c>
      <c r="H61" s="17" t="s">
        <v>20</v>
      </c>
      <c r="I61" s="2"/>
      <c r="J61" s="2"/>
    </row>
    <row r="62" spans="1:10" ht="19.2" x14ac:dyDescent="0.45">
      <c r="A62" s="60"/>
      <c r="B62" s="19"/>
      <c r="C62" s="61"/>
      <c r="D62" s="63"/>
      <c r="E62" s="102">
        <f>ROUNDDOWN(D62*3/4,-3)</f>
        <v>0</v>
      </c>
      <c r="F62" s="67">
        <v>100000</v>
      </c>
      <c r="G62" s="102">
        <f>MIN(E62,F62)</f>
        <v>0</v>
      </c>
      <c r="H62" s="102">
        <f>G62*C62</f>
        <v>0</v>
      </c>
      <c r="I62" s="2"/>
      <c r="J62" s="2"/>
    </row>
    <row r="63" spans="1:10" ht="19.2" x14ac:dyDescent="0.45">
      <c r="A63" s="50"/>
      <c r="B63" s="20"/>
      <c r="C63" s="62"/>
      <c r="D63" s="64"/>
      <c r="E63" s="104"/>
      <c r="F63" s="68"/>
      <c r="G63" s="104"/>
      <c r="H63" s="104"/>
      <c r="I63" s="2"/>
      <c r="J63" s="2"/>
    </row>
    <row r="64" spans="1:10" ht="19.2" x14ac:dyDescent="0.45">
      <c r="A64" s="21"/>
      <c r="B64" s="22"/>
      <c r="C64" s="22"/>
      <c r="D64" s="22"/>
      <c r="E64" s="22"/>
      <c r="F64" s="22"/>
      <c r="G64" s="22"/>
      <c r="H64" s="22"/>
      <c r="I64" s="4"/>
      <c r="J64" s="1"/>
    </row>
    <row r="65" spans="1:10" ht="19.2" x14ac:dyDescent="0.45">
      <c r="A65" s="23" t="s">
        <v>73</v>
      </c>
      <c r="B65" s="42"/>
      <c r="C65" s="9"/>
      <c r="D65" s="9"/>
      <c r="E65" s="9"/>
      <c r="F65" s="9"/>
      <c r="G65" s="9"/>
      <c r="H65" s="9"/>
      <c r="I65" s="1"/>
      <c r="J65" s="1"/>
    </row>
    <row r="66" spans="1:10" ht="19.2" x14ac:dyDescent="0.45">
      <c r="A66" s="42"/>
      <c r="B66" s="42"/>
      <c r="C66" s="9"/>
      <c r="D66" s="9"/>
      <c r="E66" s="9"/>
      <c r="F66" s="9"/>
      <c r="G66" s="9"/>
      <c r="H66" s="9"/>
      <c r="I66" s="1"/>
      <c r="J66" s="1"/>
    </row>
    <row r="67" spans="1:10" ht="76.8" x14ac:dyDescent="0.45">
      <c r="A67" s="49" t="s">
        <v>74</v>
      </c>
      <c r="B67" s="51" t="s">
        <v>119</v>
      </c>
      <c r="C67" s="52"/>
      <c r="D67" s="38" t="s">
        <v>75</v>
      </c>
      <c r="E67" s="38" t="s">
        <v>9</v>
      </c>
      <c r="F67" s="51" t="s">
        <v>76</v>
      </c>
      <c r="G67" s="53"/>
      <c r="H67" s="52"/>
    </row>
    <row r="68" spans="1:10" x14ac:dyDescent="0.45">
      <c r="A68" s="50"/>
      <c r="B68" s="29"/>
      <c r="C68" s="41" t="s">
        <v>77</v>
      </c>
      <c r="D68" s="14" t="s">
        <v>78</v>
      </c>
      <c r="E68" s="14" t="s">
        <v>79</v>
      </c>
      <c r="F68" s="54" t="s">
        <v>80</v>
      </c>
      <c r="G68" s="55"/>
      <c r="H68" s="56"/>
    </row>
    <row r="69" spans="1:10" ht="19.2" x14ac:dyDescent="0.45">
      <c r="A69" s="27"/>
      <c r="B69" s="57" t="s">
        <v>20</v>
      </c>
      <c r="C69" s="58"/>
      <c r="D69" s="17" t="s">
        <v>20</v>
      </c>
      <c r="E69" s="17" t="s">
        <v>20</v>
      </c>
      <c r="F69" s="57" t="s">
        <v>20</v>
      </c>
      <c r="G69" s="59"/>
      <c r="H69" s="58"/>
    </row>
    <row r="70" spans="1:10" ht="51" customHeight="1" x14ac:dyDescent="0.45">
      <c r="A70" s="39" t="s">
        <v>81</v>
      </c>
      <c r="B70" s="47"/>
      <c r="C70" s="48"/>
      <c r="D70" s="117">
        <f>ROUNDDOWN(B70*3/4,-3)</f>
        <v>0</v>
      </c>
      <c r="E70" s="40">
        <v>450000</v>
      </c>
      <c r="F70" s="115">
        <f>MIN(D70:E70)</f>
        <v>0</v>
      </c>
      <c r="G70" s="118"/>
      <c r="H70" s="116"/>
    </row>
    <row r="71" spans="1:10" ht="19.8" thickBot="1" x14ac:dyDescent="0.5">
      <c r="A71" s="9"/>
      <c r="B71" s="9"/>
      <c r="C71" s="9"/>
      <c r="D71" s="9"/>
      <c r="E71" s="9"/>
      <c r="F71" s="9"/>
      <c r="G71" s="9"/>
      <c r="H71" s="9"/>
      <c r="I71" s="1"/>
      <c r="J71" s="1"/>
    </row>
    <row r="72" spans="1:10" ht="57.6" x14ac:dyDescent="0.45">
      <c r="A72" s="26"/>
      <c r="B72" s="22"/>
      <c r="C72" s="22"/>
      <c r="D72" s="22"/>
      <c r="E72" s="22"/>
      <c r="F72" s="22"/>
      <c r="G72" s="30" t="s">
        <v>114</v>
      </c>
      <c r="H72" s="119">
        <f>SUM(H16,H32,G53,F70)</f>
        <v>0</v>
      </c>
    </row>
    <row r="73" spans="1:10" ht="19.8" thickBot="1" x14ac:dyDescent="0.5">
      <c r="A73" s="26"/>
      <c r="B73" s="9"/>
      <c r="C73" s="9"/>
      <c r="D73" s="9"/>
      <c r="E73" s="9"/>
      <c r="F73" s="9"/>
      <c r="G73" s="31" t="s">
        <v>20</v>
      </c>
      <c r="H73" s="32"/>
    </row>
    <row r="74" spans="1:10" ht="19.2" x14ac:dyDescent="0.45">
      <c r="A74" s="9" t="s">
        <v>82</v>
      </c>
      <c r="B74" s="9"/>
      <c r="C74" s="9"/>
      <c r="D74" s="9"/>
      <c r="E74" s="9"/>
      <c r="F74" s="9"/>
      <c r="G74" s="9"/>
      <c r="H74" s="9"/>
      <c r="I74" s="1"/>
      <c r="J74" s="1"/>
    </row>
    <row r="75" spans="1:10" ht="19.2" x14ac:dyDescent="0.45">
      <c r="A75" s="9"/>
      <c r="B75" s="9"/>
      <c r="C75" s="9"/>
      <c r="D75" s="9"/>
      <c r="E75" s="9"/>
      <c r="F75" s="9"/>
      <c r="G75" s="9"/>
      <c r="H75" s="9"/>
      <c r="I75" s="1"/>
      <c r="J75" s="1"/>
    </row>
    <row r="76" spans="1:10" ht="19.2" x14ac:dyDescent="0.45">
      <c r="A76" s="9" t="s">
        <v>83</v>
      </c>
      <c r="B76" s="9"/>
      <c r="C76" s="9"/>
      <c r="D76" s="9"/>
      <c r="E76" s="9"/>
      <c r="F76" s="9"/>
      <c r="G76" s="9"/>
      <c r="H76" s="9"/>
      <c r="I76" s="1"/>
      <c r="J76" s="1"/>
    </row>
    <row r="77" spans="1:10" ht="19.2" x14ac:dyDescent="0.45">
      <c r="A77" s="9" t="s">
        <v>84</v>
      </c>
      <c r="B77" s="9"/>
      <c r="C77" s="9"/>
      <c r="D77" s="9"/>
      <c r="E77" s="9"/>
      <c r="F77" s="9"/>
      <c r="G77" s="9"/>
      <c r="H77" s="9"/>
      <c r="I77" s="1"/>
      <c r="J77" s="1"/>
    </row>
    <row r="78" spans="1:10" ht="19.2" x14ac:dyDescent="0.45">
      <c r="A78" s="9" t="s">
        <v>85</v>
      </c>
      <c r="B78" s="9"/>
      <c r="C78" s="9"/>
      <c r="D78" s="9"/>
      <c r="E78" s="9"/>
      <c r="F78" s="9"/>
      <c r="G78" s="9"/>
      <c r="H78" s="9"/>
      <c r="I78" s="1"/>
      <c r="J78" s="1"/>
    </row>
    <row r="79" spans="1:10" ht="19.2" x14ac:dyDescent="0.45">
      <c r="A79" s="9"/>
      <c r="B79" s="9"/>
      <c r="C79" s="9"/>
      <c r="D79" s="9"/>
      <c r="E79" s="9"/>
      <c r="F79" s="9"/>
      <c r="G79" s="9"/>
      <c r="H79" s="9"/>
      <c r="I79" s="1"/>
      <c r="J79" s="1"/>
    </row>
    <row r="80" spans="1:10" ht="19.2" x14ac:dyDescent="0.45">
      <c r="A80" s="42" t="s">
        <v>86</v>
      </c>
      <c r="B80" s="42"/>
      <c r="C80" s="42"/>
      <c r="D80" s="42"/>
      <c r="E80" s="33"/>
      <c r="F80" s="33"/>
      <c r="G80" s="33"/>
      <c r="H80" s="34"/>
      <c r="I80" s="5"/>
      <c r="J80" s="1"/>
    </row>
    <row r="81" spans="1:10" ht="19.2" x14ac:dyDescent="0.45">
      <c r="A81" s="69" t="s">
        <v>87</v>
      </c>
      <c r="B81" s="69"/>
      <c r="C81" s="69"/>
      <c r="D81" s="69"/>
      <c r="E81" s="9"/>
      <c r="F81" s="9"/>
      <c r="G81" s="9"/>
      <c r="H81" s="35"/>
      <c r="I81" s="6"/>
      <c r="J81" s="1"/>
    </row>
    <row r="82" spans="1:10" ht="11.4" customHeight="1" x14ac:dyDescent="0.45">
      <c r="A82" s="42"/>
      <c r="B82" s="42"/>
      <c r="C82" s="42"/>
      <c r="D82" s="42"/>
      <c r="E82" s="9"/>
      <c r="F82" s="9"/>
      <c r="G82" s="9"/>
      <c r="H82" s="35"/>
      <c r="I82" s="6"/>
      <c r="J82" s="1"/>
    </row>
    <row r="83" spans="1:10" ht="97.2" customHeight="1" x14ac:dyDescent="0.45">
      <c r="A83" s="70" t="s">
        <v>107</v>
      </c>
      <c r="B83" s="70"/>
      <c r="C83" s="70"/>
      <c r="D83" s="70"/>
      <c r="E83" s="70"/>
      <c r="F83" s="70"/>
      <c r="G83" s="70"/>
      <c r="H83" s="70"/>
      <c r="I83" s="70"/>
      <c r="J83" s="70"/>
    </row>
    <row r="84" spans="1:10" ht="19.2" x14ac:dyDescent="0.45">
      <c r="A84" s="46"/>
      <c r="B84" s="46"/>
      <c r="C84" s="46"/>
      <c r="D84" s="46"/>
      <c r="E84" s="43"/>
      <c r="F84" s="9"/>
      <c r="G84" s="9"/>
      <c r="H84" s="36"/>
      <c r="I84" s="7"/>
      <c r="J84" s="1"/>
    </row>
  </sheetData>
  <sheetProtection algorithmName="SHA-512" hashValue="RUjZQqyJEI0oeqX/MH5tGrcbMnViamC2+IpNWYP5DUAPYL+mbsjQrVygHQszsA2gWn+dGCWlok0W3kV27IJehA==" saltValue="Br0gvrxDlFcRIkRDkmGpUw==" spinCount="100000" sheet="1" objects="1" scenarios="1"/>
  <mergeCells count="109">
    <mergeCell ref="A2:J2"/>
    <mergeCell ref="I3:J3"/>
    <mergeCell ref="A12:A13"/>
    <mergeCell ref="C12:C13"/>
    <mergeCell ref="D12:D13"/>
    <mergeCell ref="E12:E13"/>
    <mergeCell ref="F12:F13"/>
    <mergeCell ref="G12:G13"/>
    <mergeCell ref="H12:H13"/>
    <mergeCell ref="B13:B14"/>
    <mergeCell ref="F5:H5"/>
    <mergeCell ref="F7:H7"/>
    <mergeCell ref="F9:H9"/>
    <mergeCell ref="A16:A17"/>
    <mergeCell ref="C16:C17"/>
    <mergeCell ref="D16:D17"/>
    <mergeCell ref="E16:E17"/>
    <mergeCell ref="F16:F17"/>
    <mergeCell ref="H19:H20"/>
    <mergeCell ref="B20:B21"/>
    <mergeCell ref="H23:H24"/>
    <mergeCell ref="H28:H29"/>
    <mergeCell ref="A29:A30"/>
    <mergeCell ref="G16:G17"/>
    <mergeCell ref="H16:H17"/>
    <mergeCell ref="A19:A21"/>
    <mergeCell ref="C19:C20"/>
    <mergeCell ref="D19:D20"/>
    <mergeCell ref="E19:E20"/>
    <mergeCell ref="F19:F20"/>
    <mergeCell ref="G19:G20"/>
    <mergeCell ref="B28:B29"/>
    <mergeCell ref="C28:C29"/>
    <mergeCell ref="D28:D29"/>
    <mergeCell ref="E28:E29"/>
    <mergeCell ref="F28:F29"/>
    <mergeCell ref="G28:G29"/>
    <mergeCell ref="A22:A24"/>
    <mergeCell ref="C23:C24"/>
    <mergeCell ref="D23:D24"/>
    <mergeCell ref="E23:E24"/>
    <mergeCell ref="F23:F24"/>
    <mergeCell ref="G23:G24"/>
    <mergeCell ref="B36:B37"/>
    <mergeCell ref="A38:A40"/>
    <mergeCell ref="C39:C40"/>
    <mergeCell ref="D39:D40"/>
    <mergeCell ref="E39:E40"/>
    <mergeCell ref="F39:F40"/>
    <mergeCell ref="H32:H33"/>
    <mergeCell ref="A35:A37"/>
    <mergeCell ref="C35:C36"/>
    <mergeCell ref="D35:D36"/>
    <mergeCell ref="E35:E36"/>
    <mergeCell ref="F35:F36"/>
    <mergeCell ref="G35:G36"/>
    <mergeCell ref="H35:H36"/>
    <mergeCell ref="G39:G40"/>
    <mergeCell ref="H39:H40"/>
    <mergeCell ref="B32:B33"/>
    <mergeCell ref="C32:C33"/>
    <mergeCell ref="D32:D33"/>
    <mergeCell ref="E32:E33"/>
    <mergeCell ref="F32:F33"/>
    <mergeCell ref="G32:G33"/>
    <mergeCell ref="A43:B44"/>
    <mergeCell ref="A45:B45"/>
    <mergeCell ref="A49:A51"/>
    <mergeCell ref="C49:C50"/>
    <mergeCell ref="D49:D50"/>
    <mergeCell ref="E49:E50"/>
    <mergeCell ref="F49:F50"/>
    <mergeCell ref="G49:H50"/>
    <mergeCell ref="A55:A56"/>
    <mergeCell ref="C55:C56"/>
    <mergeCell ref="A58:A60"/>
    <mergeCell ref="C58:C59"/>
    <mergeCell ref="D58:D59"/>
    <mergeCell ref="E58:E59"/>
    <mergeCell ref="F58:F59"/>
    <mergeCell ref="G58:G59"/>
    <mergeCell ref="B50:B51"/>
    <mergeCell ref="G51:H51"/>
    <mergeCell ref="A53:A54"/>
    <mergeCell ref="C53:C54"/>
    <mergeCell ref="D53:D56"/>
    <mergeCell ref="E53:E56"/>
    <mergeCell ref="F53:F56"/>
    <mergeCell ref="G53:H56"/>
    <mergeCell ref="H58:H59"/>
    <mergeCell ref="B59:B60"/>
    <mergeCell ref="A61:A63"/>
    <mergeCell ref="C62:C63"/>
    <mergeCell ref="D62:D63"/>
    <mergeCell ref="E62:E63"/>
    <mergeCell ref="F62:F63"/>
    <mergeCell ref="G62:G63"/>
    <mergeCell ref="H62:H63"/>
    <mergeCell ref="A81:D81"/>
    <mergeCell ref="A83:J83"/>
    <mergeCell ref="A84:D84"/>
    <mergeCell ref="B70:C70"/>
    <mergeCell ref="F70:H70"/>
    <mergeCell ref="A67:A68"/>
    <mergeCell ref="B67:C67"/>
    <mergeCell ref="F67:H67"/>
    <mergeCell ref="F68:H68"/>
    <mergeCell ref="B69:C69"/>
    <mergeCell ref="F69:H69"/>
  </mergeCells>
  <phoneticPr fontId="8"/>
  <pageMargins left="0.25" right="0.25" top="0.75" bottom="0.75" header="0.3" footer="0.3"/>
  <pageSetup paperSize="9" scale="4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435F933-FE46-4250-9504-AEE2A516C555}">
          <x14:formula1>
            <xm:f>Sheet2!$H$4:$H$5</xm:f>
          </x14:formula1>
          <xm:sqref>B32:B33</xm:sqref>
        </x14:dataValidation>
        <x14:dataValidation type="list" allowBlank="1" showInputMessage="1" showErrorMessage="1" xr:uid="{12501369-CA44-42E9-8395-93CFD6073F92}">
          <x14:formula1>
            <xm:f>Sheet2!$B$4:$B$20</xm:f>
          </x14:formula1>
          <xm:sqref>A55:A56 A16:A17</xm:sqref>
        </x14:dataValidation>
        <x14:dataValidation type="list" allowBlank="1" showInputMessage="1" showErrorMessage="1" xr:uid="{AC9D9F84-BD06-4B41-87E7-A095994AFC52}">
          <x14:formula1>
            <xm:f>Sheet2!$M$4:$M$5</xm:f>
          </x14:formula1>
          <xm:sqref>A45:B45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4F702-DA19-48D5-B044-B124F5785365}">
  <dimension ref="B4:M20"/>
  <sheetViews>
    <sheetView workbookViewId="0">
      <selection activeCell="M6" sqref="M6"/>
    </sheetView>
  </sheetViews>
  <sheetFormatPr defaultRowHeight="18" x14ac:dyDescent="0.45"/>
  <sheetData>
    <row r="4" spans="2:13" x14ac:dyDescent="0.45">
      <c r="B4" s="8" t="s">
        <v>88</v>
      </c>
      <c r="H4" t="s">
        <v>105</v>
      </c>
      <c r="M4" t="s">
        <v>18</v>
      </c>
    </row>
    <row r="5" spans="2:13" x14ac:dyDescent="0.45">
      <c r="B5" s="8" t="s">
        <v>89</v>
      </c>
      <c r="H5" t="s">
        <v>106</v>
      </c>
      <c r="M5" t="s">
        <v>19</v>
      </c>
    </row>
    <row r="6" spans="2:13" x14ac:dyDescent="0.45">
      <c r="B6" s="8" t="s">
        <v>90</v>
      </c>
    </row>
    <row r="7" spans="2:13" x14ac:dyDescent="0.45">
      <c r="B7" s="8" t="s">
        <v>91</v>
      </c>
    </row>
    <row r="8" spans="2:13" x14ac:dyDescent="0.45">
      <c r="B8" s="8" t="s">
        <v>92</v>
      </c>
    </row>
    <row r="9" spans="2:13" x14ac:dyDescent="0.45">
      <c r="B9" s="8" t="s">
        <v>93</v>
      </c>
    </row>
    <row r="10" spans="2:13" x14ac:dyDescent="0.45">
      <c r="B10" s="8" t="s">
        <v>94</v>
      </c>
    </row>
    <row r="11" spans="2:13" x14ac:dyDescent="0.45">
      <c r="B11" s="8" t="s">
        <v>95</v>
      </c>
    </row>
    <row r="12" spans="2:13" x14ac:dyDescent="0.45">
      <c r="B12" s="8" t="s">
        <v>96</v>
      </c>
    </row>
    <row r="13" spans="2:13" x14ac:dyDescent="0.45">
      <c r="B13" s="8" t="s">
        <v>97</v>
      </c>
    </row>
    <row r="14" spans="2:13" x14ac:dyDescent="0.45">
      <c r="B14" s="8" t="s">
        <v>98</v>
      </c>
    </row>
    <row r="15" spans="2:13" x14ac:dyDescent="0.45">
      <c r="B15" s="8" t="s">
        <v>99</v>
      </c>
    </row>
    <row r="16" spans="2:13" x14ac:dyDescent="0.45">
      <c r="B16" s="8" t="s">
        <v>100</v>
      </c>
    </row>
    <row r="17" spans="2:2" x14ac:dyDescent="0.45">
      <c r="B17" s="8" t="s">
        <v>101</v>
      </c>
    </row>
    <row r="18" spans="2:2" x14ac:dyDescent="0.45">
      <c r="B18" s="8" t="s">
        <v>102</v>
      </c>
    </row>
    <row r="19" spans="2:2" x14ac:dyDescent="0.45">
      <c r="B19" s="8" t="s">
        <v>103</v>
      </c>
    </row>
    <row r="20" spans="2:2" x14ac:dyDescent="0.45">
      <c r="B20" s="8" t="s">
        <v>104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様式５</vt:lpstr>
      <vt:lpstr>Sheet2</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2025-08-29T07:25:00Z</dcterms:modified>
</cp:coreProperties>
</file>