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☆☆奈良公園室\01_整備係共有\6-6_中心市街地公共交通活性化協議会\01_「奈良公園ぐるっとバス」運行業務・運行準備業務\01_令和8年度ぐるっとバス発注\03 公告\"/>
    </mc:Choice>
  </mc:AlternateContent>
  <xr:revisionPtr revIDLastSave="0" documentId="13_ncr:1_{8F9B6168-4166-45D9-8D07-3FA3BD0E4B56}" xr6:coauthVersionLast="47" xr6:coauthVersionMax="47" xr10:uidLastSave="{00000000-0000-0000-0000-000000000000}"/>
  <bookViews>
    <workbookView xWindow="2865" yWindow="3165" windowWidth="13320" windowHeight="12000" xr2:uid="{AC6F4F05-9349-485F-B74B-294A433FAD0D}"/>
  </bookViews>
  <sheets>
    <sheet name="様式 3" sheetId="22" r:id="rId1"/>
  </sheets>
  <definedNames>
    <definedName name="_xlnm.Print_Area" localSheetId="0">'様式 3'!$B$1:$G$51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22" l="1"/>
  <c r="F28" i="22"/>
  <c r="F27" i="22"/>
  <c r="F26" i="22"/>
  <c r="F25" i="22"/>
  <c r="F24" i="22"/>
  <c r="F22" i="22"/>
  <c r="F20" i="22"/>
  <c r="F19" i="22"/>
  <c r="F18" i="22"/>
  <c r="F23" i="22"/>
  <c r="F21" i="22"/>
  <c r="C51" i="22"/>
  <c r="C48" i="22"/>
  <c r="F45" i="22"/>
  <c r="F44" i="22"/>
  <c r="F43" i="22"/>
  <c r="F37" i="22"/>
  <c r="F35" i="22"/>
  <c r="F42" i="22"/>
  <c r="F41" i="22"/>
  <c r="F40" i="22"/>
  <c r="F39" i="22"/>
  <c r="F38" i="22"/>
  <c r="F36" i="22"/>
</calcChain>
</file>

<file path=xl/sharedStrings.xml><?xml version="1.0" encoding="utf-8"?>
<sst xmlns="http://schemas.openxmlformats.org/spreadsheetml/2006/main" count="66" uniqueCount="57">
  <si>
    <t>項目</t>
    <rPh sb="0" eb="2">
      <t>コウモク</t>
    </rPh>
    <phoneticPr fontId="2"/>
  </si>
  <si>
    <t>数量</t>
    <rPh sb="0" eb="2">
      <t>スウリョウ</t>
    </rPh>
    <phoneticPr fontId="2"/>
  </si>
  <si>
    <t>金額（円）</t>
    <rPh sb="0" eb="2">
      <t>キンガク</t>
    </rPh>
    <rPh sb="3" eb="4">
      <t>エン</t>
    </rPh>
    <phoneticPr fontId="2"/>
  </si>
  <si>
    <t>（円）</t>
    <rPh sb="1" eb="2">
      <t>エン</t>
    </rPh>
    <phoneticPr fontId="4"/>
  </si>
  <si>
    <t>提案価格　※</t>
    <rPh sb="0" eb="2">
      <t>テイアン</t>
    </rPh>
    <rPh sb="2" eb="4">
      <t>カカク</t>
    </rPh>
    <phoneticPr fontId="4"/>
  </si>
  <si>
    <t>■業務場所　奈良中心市街地</t>
    <rPh sb="1" eb="3">
      <t>ギョウム</t>
    </rPh>
    <rPh sb="3" eb="5">
      <t>バショ</t>
    </rPh>
    <rPh sb="6" eb="8">
      <t>ナラ</t>
    </rPh>
    <rPh sb="8" eb="10">
      <t>チュウシン</t>
    </rPh>
    <rPh sb="10" eb="13">
      <t>シガイチ</t>
    </rPh>
    <phoneticPr fontId="2"/>
  </si>
  <si>
    <t>単価（円）</t>
    <rPh sb="0" eb="2">
      <t>タンカ</t>
    </rPh>
    <rPh sb="3" eb="4">
      <t>エン</t>
    </rPh>
    <phoneticPr fontId="2"/>
  </si>
  <si>
    <t>日数</t>
    <rPh sb="0" eb="2">
      <t>ニッスウ</t>
    </rPh>
    <phoneticPr fontId="2"/>
  </si>
  <si>
    <t>人数</t>
    <rPh sb="0" eb="2">
      <t>ニンズウ</t>
    </rPh>
    <phoneticPr fontId="2"/>
  </si>
  <si>
    <t>消費税</t>
    <phoneticPr fontId="2"/>
  </si>
  <si>
    <t>提案価格</t>
    <rPh sb="0" eb="4">
      <t>テイアンカカク</t>
    </rPh>
    <phoneticPr fontId="2"/>
  </si>
  <si>
    <t>※提案価格は、①運行準備業務費と②運行業務費を足した額から、③収入見込み額を引いた額を記載すること。</t>
    <rPh sb="10" eb="12">
      <t>ジュンビ</t>
    </rPh>
    <rPh sb="17" eb="19">
      <t>ウンコウ</t>
    </rPh>
    <rPh sb="19" eb="22">
      <t>ギョウムヒ</t>
    </rPh>
    <rPh sb="23" eb="24">
      <t>タ</t>
    </rPh>
    <rPh sb="26" eb="27">
      <t>ガク</t>
    </rPh>
    <phoneticPr fontId="4"/>
  </si>
  <si>
    <t>適用</t>
    <rPh sb="0" eb="2">
      <t>テキヨウ</t>
    </rPh>
    <phoneticPr fontId="2"/>
  </si>
  <si>
    <t>小計（税抜）</t>
    <rPh sb="0" eb="2">
      <t>ショウケイ</t>
    </rPh>
    <rPh sb="3" eb="5">
      <t>ゼイヌキ</t>
    </rPh>
    <phoneticPr fontId="2"/>
  </si>
  <si>
    <t>万円未満切捨</t>
    <phoneticPr fontId="6"/>
  </si>
  <si>
    <t>合計（税込）</t>
    <rPh sb="0" eb="2">
      <t>ゴウケイ</t>
    </rPh>
    <rPh sb="3" eb="5">
      <t>ゼイコミ</t>
    </rPh>
    <phoneticPr fontId="2"/>
  </si>
  <si>
    <t>万円未満切捨</t>
    <rPh sb="0" eb="1">
      <t>マン</t>
    </rPh>
    <rPh sb="1" eb="2">
      <t>エン</t>
    </rPh>
    <rPh sb="2" eb="4">
      <t>ミマン</t>
    </rPh>
    <rPh sb="4" eb="5">
      <t>キリ</t>
    </rPh>
    <rPh sb="5" eb="6">
      <t>シャ</t>
    </rPh>
    <phoneticPr fontId="2"/>
  </si>
  <si>
    <t>奈良公園ぐるっとバス</t>
    <rPh sb="0" eb="4">
      <t>ナラコウエン</t>
    </rPh>
    <phoneticPr fontId="2"/>
  </si>
  <si>
    <t>(2)各種申請手続き</t>
    <rPh sb="3" eb="9">
      <t>カクシュシンセイテツヅ</t>
    </rPh>
    <phoneticPr fontId="2"/>
  </si>
  <si>
    <t>(1)業務計画書の作成</t>
    <rPh sb="3" eb="8">
      <t>ギョウムケイカクショ</t>
    </rPh>
    <rPh sb="9" eb="11">
      <t>サクセイ</t>
    </rPh>
    <phoneticPr fontId="2"/>
  </si>
  <si>
    <t>1. 事務手続き</t>
    <rPh sb="3" eb="7">
      <t>ジムテツヅ</t>
    </rPh>
    <phoneticPr fontId="2"/>
  </si>
  <si>
    <t>(1)音声合成データ作成</t>
    <rPh sb="3" eb="7">
      <t>オンセイゴウセイ</t>
    </rPh>
    <rPh sb="10" eb="12">
      <t>サクセイ</t>
    </rPh>
    <phoneticPr fontId="2"/>
  </si>
  <si>
    <t>(1)デザイン作成</t>
    <rPh sb="7" eb="9">
      <t>サクセイ</t>
    </rPh>
    <phoneticPr fontId="2"/>
  </si>
  <si>
    <t>(2)ラッピング</t>
    <phoneticPr fontId="2"/>
  </si>
  <si>
    <t>1.(1)～(2)の合計金額</t>
    <rPh sb="10" eb="14">
      <t>ゴウケイキンガク</t>
    </rPh>
    <phoneticPr fontId="6"/>
  </si>
  <si>
    <t>(1)奈良公園ぐるっとバス運行</t>
    <rPh sb="3" eb="7">
      <t>ナラコウエン</t>
    </rPh>
    <rPh sb="13" eb="15">
      <t>ウンコウ</t>
    </rPh>
    <phoneticPr fontId="6"/>
  </si>
  <si>
    <t>(1)運行管理者（大仏殿前駐車場）</t>
    <rPh sb="3" eb="5">
      <t>ウンコウ</t>
    </rPh>
    <rPh sb="5" eb="8">
      <t>カンリシャ</t>
    </rPh>
    <rPh sb="9" eb="10">
      <t>ダイ</t>
    </rPh>
    <rPh sb="10" eb="12">
      <t>ブツデン</t>
    </rPh>
    <rPh sb="12" eb="13">
      <t>マエ</t>
    </rPh>
    <rPh sb="13" eb="16">
      <t>チュウシャジョウ</t>
    </rPh>
    <phoneticPr fontId="2"/>
  </si>
  <si>
    <t>(2)連絡調整員（大仏殿前駐車場）</t>
    <rPh sb="3" eb="5">
      <t>レンラク</t>
    </rPh>
    <rPh sb="5" eb="7">
      <t>チョウセイ</t>
    </rPh>
    <rPh sb="7" eb="8">
      <t>イン</t>
    </rPh>
    <rPh sb="9" eb="10">
      <t>ダイ</t>
    </rPh>
    <rPh sb="10" eb="12">
      <t>ブツデン</t>
    </rPh>
    <rPh sb="12" eb="13">
      <t>マエ</t>
    </rPh>
    <rPh sb="13" eb="16">
      <t>チュウシャジョウ</t>
    </rPh>
    <phoneticPr fontId="2"/>
  </si>
  <si>
    <t>(3)連絡調整員（春日大社本殿）</t>
    <rPh sb="9" eb="11">
      <t>カスガ</t>
    </rPh>
    <rPh sb="11" eb="13">
      <t>タイシャ</t>
    </rPh>
    <rPh sb="13" eb="15">
      <t>ホンデン</t>
    </rPh>
    <phoneticPr fontId="2"/>
  </si>
  <si>
    <t>(4)連絡調整員（近鉄奈良駅）</t>
    <rPh sb="3" eb="5">
      <t>レンラク</t>
    </rPh>
    <rPh sb="5" eb="7">
      <t>チョウセイ</t>
    </rPh>
    <rPh sb="7" eb="8">
      <t>イン</t>
    </rPh>
    <rPh sb="9" eb="13">
      <t>キンテツナラ</t>
    </rPh>
    <rPh sb="13" eb="14">
      <t>エキ</t>
    </rPh>
    <phoneticPr fontId="2"/>
  </si>
  <si>
    <t>(5)バス停掲示物管理員</t>
    <rPh sb="5" eb="6">
      <t>テイ</t>
    </rPh>
    <rPh sb="6" eb="9">
      <t>ケイジブツ</t>
    </rPh>
    <rPh sb="9" eb="12">
      <t>カンリイン</t>
    </rPh>
    <phoneticPr fontId="2"/>
  </si>
  <si>
    <t>②－③</t>
    <phoneticPr fontId="6"/>
  </si>
  <si>
    <t>運行業務合計（税込）</t>
    <rPh sb="0" eb="2">
      <t>ウンコウ</t>
    </rPh>
    <rPh sb="2" eb="4">
      <t>ギョウム</t>
    </rPh>
    <rPh sb="4" eb="6">
      <t>ゴウケイ</t>
    </rPh>
    <rPh sb="7" eb="9">
      <t>ゼイコミ</t>
    </rPh>
    <phoneticPr fontId="2"/>
  </si>
  <si>
    <t>運行準備業務合計（税込）</t>
    <rPh sb="0" eb="2">
      <t>ウンコウ</t>
    </rPh>
    <rPh sb="2" eb="4">
      <t>ジュンビ</t>
    </rPh>
    <rPh sb="4" eb="6">
      <t>ギョウム</t>
    </rPh>
    <rPh sb="6" eb="8">
      <t>ゴウケイ</t>
    </rPh>
    <rPh sb="9" eb="11">
      <t>ゼイコミ</t>
    </rPh>
    <phoneticPr fontId="2"/>
  </si>
  <si>
    <t>収入見込み額</t>
    <rPh sb="0" eb="4">
      <t>シュウニュウミコミ</t>
    </rPh>
    <rPh sb="5" eb="6">
      <t>ガク</t>
    </rPh>
    <phoneticPr fontId="2"/>
  </si>
  <si>
    <t>税込</t>
    <rPh sb="0" eb="2">
      <t>ゼイコ</t>
    </rPh>
    <phoneticPr fontId="6"/>
  </si>
  <si>
    <t>①運行準備業務費</t>
    <rPh sb="1" eb="3">
      <t>ウンコウ</t>
    </rPh>
    <rPh sb="3" eb="5">
      <t>ジュンビ</t>
    </rPh>
    <rPh sb="5" eb="8">
      <t>ギョウムヒ</t>
    </rPh>
    <phoneticPr fontId="6"/>
  </si>
  <si>
    <t>②運行業務費</t>
    <rPh sb="1" eb="3">
      <t>ウンコウ</t>
    </rPh>
    <rPh sb="3" eb="6">
      <t>ギョウムヒ</t>
    </rPh>
    <phoneticPr fontId="6"/>
  </si>
  <si>
    <t>③収入見込み額</t>
    <rPh sb="1" eb="3">
      <t>シュウニュウ</t>
    </rPh>
    <rPh sb="3" eb="5">
      <t>ミコ</t>
    </rPh>
    <rPh sb="6" eb="7">
      <t>ガク</t>
    </rPh>
    <phoneticPr fontId="6"/>
  </si>
  <si>
    <t>（商号又は名称</t>
    <rPh sb="1" eb="3">
      <t>ショウゴウ</t>
    </rPh>
    <rPh sb="3" eb="4">
      <t>マタ</t>
    </rPh>
    <rPh sb="5" eb="7">
      <t>メイショウ</t>
    </rPh>
    <phoneticPr fontId="2"/>
  </si>
  <si>
    <t>）</t>
    <phoneticPr fontId="6"/>
  </si>
  <si>
    <t>（様式３）</t>
    <rPh sb="1" eb="3">
      <t>ヨウシキ</t>
    </rPh>
    <phoneticPr fontId="2"/>
  </si>
  <si>
    <t>■業務名　　令和８年度「奈良公園ぐるっとバス」運行準備業務</t>
    <rPh sb="1" eb="4">
      <t>ギョウムメイ</t>
    </rPh>
    <rPh sb="6" eb="8">
      <t>レイワ</t>
    </rPh>
    <rPh sb="9" eb="11">
      <t>ネンド</t>
    </rPh>
    <rPh sb="12" eb="14">
      <t>ナラ</t>
    </rPh>
    <rPh sb="14" eb="16">
      <t>コウエン</t>
    </rPh>
    <rPh sb="23" eb="25">
      <t>ウンコウ</t>
    </rPh>
    <rPh sb="25" eb="27">
      <t>ジュンビ</t>
    </rPh>
    <rPh sb="27" eb="29">
      <t>ギョウム</t>
    </rPh>
    <phoneticPr fontId="2"/>
  </si>
  <si>
    <t>　　　　　　令和８年度「奈良公園ぐるっとバス」運行業務</t>
    <rPh sb="6" eb="8">
      <t>レイワ</t>
    </rPh>
    <rPh sb="9" eb="11">
      <t>ネンド</t>
    </rPh>
    <rPh sb="12" eb="14">
      <t>ナラ</t>
    </rPh>
    <rPh sb="14" eb="16">
      <t>コウエン</t>
    </rPh>
    <rPh sb="23" eb="25">
      <t>ウンコウ</t>
    </rPh>
    <rPh sb="25" eb="27">
      <t>ギョウム</t>
    </rPh>
    <phoneticPr fontId="2"/>
  </si>
  <si>
    <t>■令和８年度「奈良公園ぐるっとバス」運行準備業務</t>
    <rPh sb="1" eb="3">
      <t>レイワ</t>
    </rPh>
    <rPh sb="4" eb="6">
      <t>ネンド</t>
    </rPh>
    <rPh sb="7" eb="11">
      <t>ナラコウエン</t>
    </rPh>
    <rPh sb="18" eb="24">
      <t>ウンコウジュンビギョウム</t>
    </rPh>
    <phoneticPr fontId="6"/>
  </si>
  <si>
    <t>■令和８年度「奈良公園ぐるっとバス」運行業務</t>
    <rPh sb="1" eb="3">
      <t>レイワ</t>
    </rPh>
    <rPh sb="4" eb="6">
      <t>ネンド</t>
    </rPh>
    <rPh sb="7" eb="11">
      <t>ナラコウエン</t>
    </rPh>
    <rPh sb="18" eb="20">
      <t>ウンコウ</t>
    </rPh>
    <rPh sb="20" eb="22">
      <t>ギョウム</t>
    </rPh>
    <phoneticPr fontId="6"/>
  </si>
  <si>
    <t>2. 音声合成データ作成</t>
    <rPh sb="3" eb="7">
      <t>オンセイゴウセイ</t>
    </rPh>
    <rPh sb="10" eb="12">
      <t>サクセイ</t>
    </rPh>
    <phoneticPr fontId="6"/>
  </si>
  <si>
    <t>3. バスラッピング</t>
    <phoneticPr fontId="2"/>
  </si>
  <si>
    <t>系等約7.2km　所要時間約48分　運行回数21回/日</t>
    <phoneticPr fontId="6"/>
  </si>
  <si>
    <t>10:00-17:30（休憩1H含む）</t>
    <phoneticPr fontId="2"/>
  </si>
  <si>
    <t>10:30-17:30（休憩1H含む）</t>
    <phoneticPr fontId="2"/>
  </si>
  <si>
    <t>10:00-17:00（休憩1H含む）</t>
    <phoneticPr fontId="2"/>
  </si>
  <si>
    <t>運行カレンダーの貼替等　実働約5H</t>
    <rPh sb="10" eb="11">
      <t>トウ</t>
    </rPh>
    <rPh sb="14" eb="15">
      <t>ヤク</t>
    </rPh>
    <phoneticPr fontId="2"/>
  </si>
  <si>
    <t>3.(1)～(2)の合計金額</t>
    <rPh sb="10" eb="14">
      <t>ゴウケイキンガク</t>
    </rPh>
    <phoneticPr fontId="6"/>
  </si>
  <si>
    <t>4. バス運行経費</t>
    <rPh sb="5" eb="7">
      <t>ウンコウ</t>
    </rPh>
    <rPh sb="7" eb="9">
      <t>ケイヒ</t>
    </rPh>
    <phoneticPr fontId="2"/>
  </si>
  <si>
    <t>5. 旅客案内等の実施</t>
    <rPh sb="3" eb="5">
      <t>リョキャク</t>
    </rPh>
    <rPh sb="5" eb="7">
      <t>アンナイ</t>
    </rPh>
    <rPh sb="7" eb="8">
      <t>ナド</t>
    </rPh>
    <rPh sb="9" eb="11">
      <t>ジッシ</t>
    </rPh>
    <phoneticPr fontId="2"/>
  </si>
  <si>
    <t>5.(1)～(5)の合計金額</t>
    <rPh sb="10" eb="14">
      <t>ゴウケイキンガク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</si>
</sst>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_);[Red]\(#,##0\)"/>
    <numFmt numFmtId="178" formatCode="0&quot;日&quot;"/>
    <numFmt numFmtId="179" formatCode="0&quot;便&quot;"/>
    <numFmt numFmtId="180" formatCode="0&quot;人&quot;"/>
    <numFmt numFmtId="181" formatCode="0&quot;台&quot;"/>
    <numFmt numFmtId="182" formatCode="0&quot;式&quot;"/>
  </numFmts>
  <fonts count="2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2"/>
      <name val="Osaka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name val="Yu Gothic UI"/>
      <family val="3"/>
      <charset val="128"/>
    </font>
    <font>
      <b/>
      <sz val="10.5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2" fillId="0" borderId="0" xfId="7" applyFont="1" applyBorder="1" applyAlignment="1">
      <alignment vertical="center"/>
    </xf>
    <xf numFmtId="0" fontId="12" fillId="0" borderId="0" xfId="7" applyFont="1" applyAlignment="1">
      <alignment vertical="center"/>
    </xf>
    <xf numFmtId="0" fontId="11" fillId="0" borderId="0" xfId="7" applyFont="1" applyBorder="1" applyAlignment="1">
      <alignment vertical="center"/>
    </xf>
    <xf numFmtId="0" fontId="11" fillId="0" borderId="0" xfId="7" applyFont="1" applyAlignment="1">
      <alignment vertical="center"/>
    </xf>
    <xf numFmtId="0" fontId="11" fillId="0" borderId="0" xfId="7" applyFont="1" applyBorder="1" applyAlignment="1">
      <alignment vertical="center" wrapText="1"/>
    </xf>
    <xf numFmtId="0" fontId="11" fillId="0" borderId="0" xfId="7" applyFont="1" applyBorder="1" applyAlignment="1">
      <alignment horizontal="left" vertical="top" wrapText="1" shrinkToFit="1"/>
    </xf>
    <xf numFmtId="0" fontId="11" fillId="0" borderId="0" xfId="0" applyFont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13" fillId="0" borderId="0" xfId="7" applyFont="1" applyAlignment="1">
      <alignment horizontal="center" vertical="center"/>
    </xf>
    <xf numFmtId="0" fontId="14" fillId="0" borderId="0" xfId="7" applyFont="1" applyAlignment="1">
      <alignment vertical="center" shrinkToFit="1"/>
    </xf>
    <xf numFmtId="176" fontId="13" fillId="0" borderId="0" xfId="7" applyNumberFormat="1" applyFont="1" applyAlignment="1">
      <alignment horizontal="center" vertical="center"/>
    </xf>
    <xf numFmtId="0" fontId="14" fillId="0" borderId="7" xfId="7" applyFont="1" applyBorder="1" applyAlignment="1">
      <alignment horizontal="left" vertical="center" shrinkToFit="1"/>
    </xf>
    <xf numFmtId="177" fontId="14" fillId="0" borderId="0" xfId="7" applyNumberFormat="1" applyFont="1" applyAlignment="1">
      <alignment horizontal="center" vertical="center"/>
    </xf>
    <xf numFmtId="176" fontId="14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15" fillId="0" borderId="26" xfId="7" applyFont="1" applyBorder="1" applyAlignment="1">
      <alignment horizontal="center" vertical="center" shrinkToFit="1"/>
    </xf>
    <xf numFmtId="177" fontId="15" fillId="0" borderId="27" xfId="7" applyNumberFormat="1" applyFont="1" applyBorder="1" applyAlignment="1">
      <alignment horizontal="center" vertical="center" shrinkToFit="1"/>
    </xf>
    <xf numFmtId="176" fontId="15" fillId="0" borderId="24" xfId="7" applyNumberFormat="1" applyFont="1" applyBorder="1" applyAlignment="1">
      <alignment horizontal="center" vertical="center" shrinkToFit="1"/>
    </xf>
    <xf numFmtId="176" fontId="15" fillId="0" borderId="26" xfId="7" applyNumberFormat="1" applyFont="1" applyBorder="1" applyAlignment="1">
      <alignment horizontal="center" vertical="center" shrinkToFit="1"/>
    </xf>
    <xf numFmtId="0" fontId="15" fillId="0" borderId="0" xfId="7" applyFont="1" applyAlignment="1">
      <alignment horizontal="center" vertical="center" wrapText="1"/>
    </xf>
    <xf numFmtId="176" fontId="15" fillId="0" borderId="0" xfId="7" applyNumberFormat="1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5" fillId="2" borderId="43" xfId="7" applyFont="1" applyFill="1" applyBorder="1" applyAlignment="1">
      <alignment horizontal="left" vertical="center" shrinkToFit="1"/>
    </xf>
    <xf numFmtId="0" fontId="15" fillId="2" borderId="44" xfId="7" applyFont="1" applyFill="1" applyBorder="1" applyAlignment="1">
      <alignment horizontal="center" vertical="center" shrinkToFit="1"/>
    </xf>
    <xf numFmtId="0" fontId="15" fillId="2" borderId="45" xfId="7" applyFont="1" applyFill="1" applyBorder="1" applyAlignment="1">
      <alignment horizontal="right" vertical="center" shrinkToFit="1"/>
    </xf>
    <xf numFmtId="178" fontId="15" fillId="2" borderId="46" xfId="7" applyNumberFormat="1" applyFont="1" applyFill="1" applyBorder="1" applyAlignment="1">
      <alignment horizontal="center" vertical="center" shrinkToFit="1"/>
    </xf>
    <xf numFmtId="0" fontId="15" fillId="2" borderId="47" xfId="7" applyFont="1" applyFill="1" applyBorder="1" applyAlignment="1">
      <alignment horizontal="left" vertical="center" shrinkToFit="1"/>
    </xf>
    <xf numFmtId="176" fontId="14" fillId="0" borderId="0" xfId="7" applyNumberFormat="1" applyFont="1" applyAlignment="1">
      <alignment horizontal="right" vertical="center" wrapText="1"/>
    </xf>
    <xf numFmtId="38" fontId="14" fillId="0" borderId="0" xfId="2" applyFont="1" applyFill="1" applyBorder="1" applyAlignment="1">
      <alignment horizontal="right" vertical="center"/>
    </xf>
    <xf numFmtId="0" fontId="15" fillId="0" borderId="13" xfId="7" applyFont="1" applyBorder="1" applyAlignment="1">
      <alignment horizontal="left" vertical="center" indent="1" shrinkToFit="1"/>
    </xf>
    <xf numFmtId="38" fontId="15" fillId="0" borderId="15" xfId="2" applyFont="1" applyFill="1" applyBorder="1" applyAlignment="1">
      <alignment horizontal="right" vertical="center" shrinkToFit="1"/>
    </xf>
    <xf numFmtId="0" fontId="15" fillId="0" borderId="32" xfId="7" applyFont="1" applyBorder="1" applyAlignment="1">
      <alignment horizontal="right" vertical="center" shrinkToFit="1"/>
    </xf>
    <xf numFmtId="182" fontId="15" fillId="0" borderId="48" xfId="7" applyNumberFormat="1" applyFont="1" applyBorder="1" applyAlignment="1">
      <alignment horizontal="right" vertical="center" shrinkToFit="1"/>
    </xf>
    <xf numFmtId="177" fontId="15" fillId="0" borderId="15" xfId="7" applyNumberFormat="1" applyFont="1" applyBorder="1" applyAlignment="1">
      <alignment horizontal="right" vertical="center" shrinkToFit="1"/>
    </xf>
    <xf numFmtId="0" fontId="15" fillId="0" borderId="17" xfId="7" applyFont="1" applyBorder="1" applyAlignment="1">
      <alignment horizontal="left" vertical="center" shrinkToFit="1"/>
    </xf>
    <xf numFmtId="177" fontId="15" fillId="0" borderId="0" xfId="7" applyNumberFormat="1" applyFont="1" applyAlignment="1">
      <alignment horizontal="center" vertical="center"/>
    </xf>
    <xf numFmtId="0" fontId="15" fillId="0" borderId="11" xfId="7" applyFont="1" applyBorder="1" applyAlignment="1">
      <alignment horizontal="left" vertical="center" indent="1" shrinkToFit="1"/>
    </xf>
    <xf numFmtId="0" fontId="15" fillId="0" borderId="7" xfId="7" applyFont="1" applyBorder="1" applyAlignment="1">
      <alignment horizontal="right" vertical="center" shrinkToFit="1"/>
    </xf>
    <xf numFmtId="182" fontId="15" fillId="0" borderId="39" xfId="7" applyNumberFormat="1" applyFont="1" applyBorder="1" applyAlignment="1">
      <alignment horizontal="right" vertical="center" shrinkToFit="1"/>
    </xf>
    <xf numFmtId="0" fontId="15" fillId="0" borderId="49" xfId="7" applyFont="1" applyBorder="1" applyAlignment="1">
      <alignment horizontal="left" vertical="center" shrinkToFit="1"/>
    </xf>
    <xf numFmtId="0" fontId="15" fillId="2" borderId="19" xfId="7" applyFont="1" applyFill="1" applyBorder="1" applyAlignment="1">
      <alignment horizontal="center" vertical="center" shrinkToFit="1"/>
    </xf>
    <xf numFmtId="0" fontId="15" fillId="2" borderId="25" xfId="7" applyFont="1" applyFill="1" applyBorder="1" applyAlignment="1">
      <alignment horizontal="right" vertical="center" shrinkToFit="1"/>
    </xf>
    <xf numFmtId="178" fontId="15" fillId="2" borderId="10" xfId="7" applyNumberFormat="1" applyFont="1" applyFill="1" applyBorder="1" applyAlignment="1">
      <alignment horizontal="center" vertical="center" shrinkToFit="1"/>
    </xf>
    <xf numFmtId="0" fontId="15" fillId="2" borderId="49" xfId="7" applyFont="1" applyFill="1" applyBorder="1" applyAlignment="1">
      <alignment horizontal="left" vertical="center" shrinkToFit="1"/>
    </xf>
    <xf numFmtId="0" fontId="15" fillId="0" borderId="50" xfId="7" applyFont="1" applyBorder="1" applyAlignment="1">
      <alignment horizontal="left" vertical="center" indent="1" shrinkToFit="1"/>
    </xf>
    <xf numFmtId="0" fontId="15" fillId="0" borderId="48" xfId="7" applyFont="1" applyBorder="1" applyAlignment="1">
      <alignment horizontal="right" vertical="center" shrinkToFit="1"/>
    </xf>
    <xf numFmtId="0" fontId="15" fillId="0" borderId="23" xfId="7" applyFont="1" applyBorder="1" applyAlignment="1">
      <alignment horizontal="left" vertical="center" shrinkToFit="1"/>
    </xf>
    <xf numFmtId="176" fontId="14" fillId="0" borderId="0" xfId="7" applyNumberFormat="1" applyFont="1" applyAlignment="1">
      <alignment horizontal="left" vertical="center"/>
    </xf>
    <xf numFmtId="0" fontId="15" fillId="2" borderId="1" xfId="7" applyFont="1" applyFill="1" applyBorder="1" applyAlignment="1">
      <alignment horizontal="left" vertical="center" shrinkToFit="1"/>
    </xf>
    <xf numFmtId="0" fontId="15" fillId="2" borderId="36" xfId="7" applyFont="1" applyFill="1" applyBorder="1" applyAlignment="1">
      <alignment horizontal="center" vertical="center" shrinkToFit="1"/>
    </xf>
    <xf numFmtId="0" fontId="15" fillId="2" borderId="51" xfId="7" applyFont="1" applyFill="1" applyBorder="1" applyAlignment="1">
      <alignment horizontal="right" vertical="center" shrinkToFit="1"/>
    </xf>
    <xf numFmtId="0" fontId="15" fillId="2" borderId="3" xfId="7" applyFont="1" applyFill="1" applyBorder="1" applyAlignment="1">
      <alignment horizontal="left" vertical="center" shrinkToFit="1"/>
    </xf>
    <xf numFmtId="0" fontId="15" fillId="0" borderId="12" xfId="7" applyFont="1" applyBorder="1" applyAlignment="1">
      <alignment horizontal="left" vertical="center" indent="1" shrinkToFit="1"/>
    </xf>
    <xf numFmtId="0" fontId="15" fillId="0" borderId="52" xfId="7" applyFont="1" applyBorder="1" applyAlignment="1">
      <alignment horizontal="right" vertical="center" shrinkToFit="1"/>
    </xf>
    <xf numFmtId="182" fontId="15" fillId="0" borderId="52" xfId="7" applyNumberFormat="1" applyFont="1" applyBorder="1" applyAlignment="1">
      <alignment horizontal="right" vertical="center" shrinkToFit="1"/>
    </xf>
    <xf numFmtId="0" fontId="15" fillId="0" borderId="22" xfId="7" applyFont="1" applyBorder="1" applyAlignment="1">
      <alignment horizontal="left" vertical="center" shrinkToFit="1"/>
    </xf>
    <xf numFmtId="38" fontId="15" fillId="0" borderId="35" xfId="2" applyFont="1" applyFill="1" applyBorder="1" applyAlignment="1">
      <alignment horizontal="right" vertical="center" shrinkToFit="1"/>
    </xf>
    <xf numFmtId="181" fontId="15" fillId="0" borderId="53" xfId="7" applyNumberFormat="1" applyFont="1" applyBorder="1" applyAlignment="1">
      <alignment horizontal="right" vertical="center" shrinkToFit="1"/>
    </xf>
    <xf numFmtId="0" fontId="15" fillId="0" borderId="54" xfId="7" applyFont="1" applyBorder="1" applyAlignment="1">
      <alignment horizontal="left" vertical="center" shrinkToFit="1"/>
    </xf>
    <xf numFmtId="0" fontId="15" fillId="3" borderId="1" xfId="7" applyFont="1" applyFill="1" applyBorder="1" applyAlignment="1">
      <alignment horizontal="center" vertical="center" shrinkToFit="1"/>
    </xf>
    <xf numFmtId="177" fontId="15" fillId="0" borderId="0" xfId="7" applyNumberFormat="1" applyFont="1" applyAlignment="1">
      <alignment horizontal="left" vertical="center"/>
    </xf>
    <xf numFmtId="0" fontId="15" fillId="3" borderId="5" xfId="7" applyFont="1" applyFill="1" applyBorder="1" applyAlignment="1">
      <alignment horizontal="center" vertical="center" shrinkToFit="1"/>
    </xf>
    <xf numFmtId="177" fontId="15" fillId="3" borderId="29" xfId="7" applyNumberFormat="1" applyFont="1" applyFill="1" applyBorder="1" applyAlignment="1">
      <alignment horizontal="center" vertical="center" shrinkToFit="1"/>
    </xf>
    <xf numFmtId="177" fontId="15" fillId="3" borderId="0" xfId="7" applyNumberFormat="1" applyFont="1" applyFill="1" applyAlignment="1">
      <alignment vertical="center" shrinkToFit="1"/>
    </xf>
    <xf numFmtId="9" fontId="15" fillId="3" borderId="56" xfId="7" applyNumberFormat="1" applyFont="1" applyFill="1" applyBorder="1" applyAlignment="1">
      <alignment horizontal="right" vertical="center" shrinkToFit="1"/>
    </xf>
    <xf numFmtId="177" fontId="15" fillId="0" borderId="0" xfId="7" applyNumberFormat="1" applyFont="1" applyAlignment="1">
      <alignment horizontal="left" vertical="center" shrinkToFit="1"/>
    </xf>
    <xf numFmtId="0" fontId="15" fillId="3" borderId="2" xfId="7" applyFont="1" applyFill="1" applyBorder="1" applyAlignment="1">
      <alignment horizontal="center" vertical="center" shrinkToFit="1"/>
    </xf>
    <xf numFmtId="0" fontId="15" fillId="3" borderId="2" xfId="7" applyFont="1" applyFill="1" applyBorder="1" applyAlignment="1">
      <alignment vertical="center" shrinkToFit="1"/>
    </xf>
    <xf numFmtId="0" fontId="15" fillId="3" borderId="10" xfId="7" applyFont="1" applyFill="1" applyBorder="1" applyAlignment="1">
      <alignment vertical="center" shrinkToFit="1"/>
    </xf>
    <xf numFmtId="177" fontId="16" fillId="3" borderId="10" xfId="7" applyNumberFormat="1" applyFont="1" applyFill="1" applyBorder="1" applyAlignment="1">
      <alignment vertical="center" shrinkToFit="1"/>
    </xf>
    <xf numFmtId="0" fontId="15" fillId="0" borderId="0" xfId="7" applyFont="1" applyAlignment="1">
      <alignment horizontal="center" vertical="center" shrinkToFit="1"/>
    </xf>
    <xf numFmtId="177" fontId="15" fillId="0" borderId="0" xfId="7" applyNumberFormat="1" applyFont="1" applyAlignment="1">
      <alignment horizontal="center" vertical="center" shrinkToFit="1"/>
    </xf>
    <xf numFmtId="177" fontId="15" fillId="0" borderId="0" xfId="7" applyNumberFormat="1" applyFont="1" applyAlignment="1">
      <alignment horizontal="right" vertical="center" shrinkToFit="1"/>
    </xf>
    <xf numFmtId="9" fontId="15" fillId="0" borderId="0" xfId="7" applyNumberFormat="1" applyFont="1" applyAlignment="1">
      <alignment horizontal="right" vertical="center" shrinkToFit="1"/>
    </xf>
    <xf numFmtId="177" fontId="15" fillId="0" borderId="9" xfId="7" applyNumberFormat="1" applyFont="1" applyBorder="1" applyAlignment="1">
      <alignment horizontal="right" vertical="center" shrinkToFit="1"/>
    </xf>
    <xf numFmtId="0" fontId="15" fillId="0" borderId="27" xfId="7" applyFont="1" applyBorder="1" applyAlignment="1">
      <alignment horizontal="center" vertical="center" shrinkToFit="1"/>
    </xf>
    <xf numFmtId="0" fontId="15" fillId="0" borderId="2" xfId="7" applyFont="1" applyBorder="1" applyAlignment="1">
      <alignment horizontal="left" vertical="center" indent="1" shrinkToFit="1"/>
    </xf>
    <xf numFmtId="176" fontId="15" fillId="0" borderId="15" xfId="7" applyNumberFormat="1" applyFont="1" applyBorder="1" applyAlignment="1">
      <alignment horizontal="right" vertical="center" shrinkToFit="1"/>
    </xf>
    <xf numFmtId="179" fontId="15" fillId="0" borderId="10" xfId="7" applyNumberFormat="1" applyFont="1" applyBorder="1" applyAlignment="1">
      <alignment horizontal="right" vertical="center" shrinkToFit="1"/>
    </xf>
    <xf numFmtId="182" fontId="15" fillId="0" borderId="10" xfId="7" applyNumberFormat="1" applyFont="1" applyBorder="1" applyAlignment="1">
      <alignment horizontal="right" vertical="center" shrinkToFit="1"/>
    </xf>
    <xf numFmtId="0" fontId="15" fillId="0" borderId="3" xfId="7" applyFont="1" applyBorder="1" applyAlignment="1">
      <alignment horizontal="left" vertical="center" shrinkToFit="1"/>
    </xf>
    <xf numFmtId="0" fontId="15" fillId="2" borderId="19" xfId="7" applyFont="1" applyFill="1" applyBorder="1" applyAlignment="1">
      <alignment horizontal="right" vertical="center" shrinkToFit="1"/>
    </xf>
    <xf numFmtId="0" fontId="15" fillId="2" borderId="57" xfId="7" applyFont="1" applyFill="1" applyBorder="1" applyAlignment="1">
      <alignment horizontal="center" vertical="center" shrinkToFit="1"/>
    </xf>
    <xf numFmtId="178" fontId="15" fillId="2" borderId="25" xfId="7" applyNumberFormat="1" applyFont="1" applyFill="1" applyBorder="1" applyAlignment="1">
      <alignment horizontal="center" vertical="center" shrinkToFit="1"/>
    </xf>
    <xf numFmtId="0" fontId="15" fillId="2" borderId="16" xfId="7" applyFont="1" applyFill="1" applyBorder="1" applyAlignment="1">
      <alignment horizontal="left" vertical="center" shrinkToFit="1"/>
    </xf>
    <xf numFmtId="180" fontId="15" fillId="0" borderId="20" xfId="7" applyNumberFormat="1" applyFont="1" applyBorder="1" applyAlignment="1">
      <alignment horizontal="right" vertical="center" shrinkToFit="1"/>
    </xf>
    <xf numFmtId="178" fontId="15" fillId="0" borderId="37" xfId="7" applyNumberFormat="1" applyFont="1" applyBorder="1" applyAlignment="1">
      <alignment horizontal="right" vertical="center" shrinkToFit="1"/>
    </xf>
    <xf numFmtId="0" fontId="13" fillId="0" borderId="17" xfId="7" applyFont="1" applyBorder="1" applyAlignment="1">
      <alignment horizontal="left" vertical="center" shrinkToFit="1"/>
    </xf>
    <xf numFmtId="180" fontId="15" fillId="0" borderId="21" xfId="7" applyNumberFormat="1" applyFont="1" applyBorder="1" applyAlignment="1">
      <alignment horizontal="right" vertical="center" shrinkToFit="1"/>
    </xf>
    <xf numFmtId="178" fontId="15" fillId="0" borderId="40" xfId="7" applyNumberFormat="1" applyFont="1" applyBorder="1" applyAlignment="1">
      <alignment horizontal="right" vertical="center" shrinkToFit="1"/>
    </xf>
    <xf numFmtId="0" fontId="13" fillId="0" borderId="18" xfId="7" applyFont="1" applyBorder="1" applyAlignment="1">
      <alignment horizontal="left" vertical="center" shrinkToFit="1"/>
    </xf>
    <xf numFmtId="0" fontId="15" fillId="0" borderId="14" xfId="7" applyFont="1" applyBorder="1" applyAlignment="1">
      <alignment horizontal="left" vertical="center" indent="1" shrinkToFit="1"/>
    </xf>
    <xf numFmtId="0" fontId="15" fillId="0" borderId="38" xfId="7" applyFont="1" applyBorder="1" applyAlignment="1">
      <alignment horizontal="left" vertical="center" indent="1" shrinkToFit="1"/>
    </xf>
    <xf numFmtId="180" fontId="15" fillId="0" borderId="28" xfId="7" applyNumberFormat="1" applyFont="1" applyBorder="1" applyAlignment="1">
      <alignment horizontal="right" vertical="center" shrinkToFit="1"/>
    </xf>
    <xf numFmtId="178" fontId="15" fillId="0" borderId="25" xfId="7" applyNumberFormat="1" applyFont="1" applyBorder="1" applyAlignment="1">
      <alignment horizontal="right" vertical="center" shrinkToFit="1"/>
    </xf>
    <xf numFmtId="0" fontId="15" fillId="3" borderId="50" xfId="7" applyFont="1" applyFill="1" applyBorder="1" applyAlignment="1">
      <alignment horizontal="center" vertical="center" shrinkToFit="1"/>
    </xf>
    <xf numFmtId="9" fontId="15" fillId="3" borderId="48" xfId="7" applyNumberFormat="1" applyFont="1" applyFill="1" applyBorder="1" applyAlignment="1">
      <alignment horizontal="right" vertical="center" shrinkToFit="1"/>
    </xf>
    <xf numFmtId="0" fontId="17" fillId="0" borderId="0" xfId="7" applyFont="1" applyAlignment="1">
      <alignment horizontal="center" vertical="center"/>
    </xf>
    <xf numFmtId="0" fontId="14" fillId="0" borderId="0" xfId="7" applyFont="1" applyAlignment="1">
      <alignment horizontal="left" vertical="center" wrapText="1"/>
    </xf>
    <xf numFmtId="0" fontId="15" fillId="3" borderId="6" xfId="7" applyFont="1" applyFill="1" applyBorder="1" applyAlignment="1">
      <alignment horizontal="center" vertical="center" shrinkToFit="1"/>
    </xf>
    <xf numFmtId="0" fontId="18" fillId="0" borderId="0" xfId="7" applyFont="1" applyAlignment="1">
      <alignment horizontal="left" vertical="center"/>
    </xf>
    <xf numFmtId="0" fontId="19" fillId="0" borderId="0" xfId="7" applyFont="1" applyAlignment="1">
      <alignment horizontal="left" vertical="center"/>
    </xf>
    <xf numFmtId="0" fontId="15" fillId="0" borderId="34" xfId="7" applyFont="1" applyBorder="1" applyAlignment="1">
      <alignment horizontal="left" vertical="center" wrapText="1"/>
    </xf>
    <xf numFmtId="176" fontId="15" fillId="2" borderId="1" xfId="7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 shrinkToFit="1"/>
    </xf>
    <xf numFmtId="0" fontId="14" fillId="0" borderId="0" xfId="7" applyFont="1" applyBorder="1" applyAlignment="1">
      <alignment horizontal="left" vertical="center" shrinkToFit="1"/>
    </xf>
    <xf numFmtId="0" fontId="9" fillId="0" borderId="7" xfId="0" applyFont="1" applyBorder="1" applyAlignment="1">
      <alignment vertical="center"/>
    </xf>
    <xf numFmtId="0" fontId="20" fillId="0" borderId="0" xfId="7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7" xfId="0" applyFont="1" applyBorder="1" applyAlignment="1">
      <alignment horizontal="right" vertical="center"/>
    </xf>
    <xf numFmtId="0" fontId="15" fillId="0" borderId="1" xfId="7" applyFont="1" applyFill="1" applyBorder="1" applyAlignment="1">
      <alignment horizontal="left" vertical="center" indent="1" shrinkToFit="1"/>
    </xf>
    <xf numFmtId="176" fontId="14" fillId="0" borderId="1" xfId="7" applyNumberFormat="1" applyFont="1" applyFill="1" applyBorder="1" applyAlignment="1">
      <alignment horizontal="center" vertical="center"/>
    </xf>
    <xf numFmtId="177" fontId="16" fillId="3" borderId="31" xfId="7" applyNumberFormat="1" applyFont="1" applyFill="1" applyBorder="1" applyAlignment="1">
      <alignment horizontal="right" vertical="center" shrinkToFit="1"/>
    </xf>
    <xf numFmtId="176" fontId="15" fillId="0" borderId="41" xfId="7" applyNumberFormat="1" applyFont="1" applyBorder="1" applyAlignment="1">
      <alignment horizontal="center" vertical="center" shrinkToFit="1"/>
    </xf>
    <xf numFmtId="176" fontId="15" fillId="0" borderId="42" xfId="7" applyNumberFormat="1" applyFont="1" applyBorder="1" applyAlignment="1">
      <alignment horizontal="center" vertical="center" shrinkToFit="1"/>
    </xf>
    <xf numFmtId="177" fontId="15" fillId="3" borderId="11" xfId="7" applyNumberFormat="1" applyFont="1" applyFill="1" applyBorder="1" applyAlignment="1">
      <alignment horizontal="center" vertical="center" shrinkToFit="1"/>
    </xf>
    <xf numFmtId="177" fontId="15" fillId="3" borderId="7" xfId="7" applyNumberFormat="1" applyFont="1" applyFill="1" applyBorder="1" applyAlignment="1">
      <alignment horizontal="center" vertical="center" shrinkToFit="1"/>
    </xf>
    <xf numFmtId="177" fontId="15" fillId="3" borderId="55" xfId="7" applyNumberFormat="1" applyFont="1" applyFill="1" applyBorder="1" applyAlignment="1">
      <alignment horizontal="center" vertical="center" shrinkToFit="1"/>
    </xf>
    <xf numFmtId="176" fontId="15" fillId="0" borderId="1" xfId="7" applyNumberFormat="1" applyFont="1" applyFill="1" applyBorder="1" applyAlignment="1">
      <alignment horizontal="right" vertical="center" shrinkToFit="1"/>
    </xf>
    <xf numFmtId="176" fontId="15" fillId="0" borderId="2" xfId="7" applyNumberFormat="1" applyFont="1" applyFill="1" applyBorder="1" applyAlignment="1">
      <alignment horizontal="right" vertical="center" shrinkToFit="1"/>
    </xf>
    <xf numFmtId="0" fontId="11" fillId="0" borderId="9" xfId="7" applyFont="1" applyBorder="1" applyAlignment="1">
      <alignment horizontal="center" vertical="center"/>
    </xf>
    <xf numFmtId="0" fontId="12" fillId="0" borderId="6" xfId="7" applyFont="1" applyBorder="1" applyAlignment="1">
      <alignment horizontal="right" vertical="center"/>
    </xf>
    <xf numFmtId="0" fontId="12" fillId="0" borderId="4" xfId="7" applyFont="1" applyBorder="1" applyAlignment="1">
      <alignment horizontal="right" vertical="center"/>
    </xf>
    <xf numFmtId="0" fontId="10" fillId="0" borderId="6" xfId="7" applyFont="1" applyBorder="1" applyAlignment="1">
      <alignment horizontal="center" vertical="center"/>
    </xf>
    <xf numFmtId="0" fontId="10" fillId="0" borderId="31" xfId="7" applyFont="1" applyBorder="1" applyAlignment="1">
      <alignment horizontal="center" vertical="center"/>
    </xf>
    <xf numFmtId="0" fontId="10" fillId="0" borderId="4" xfId="7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6" fillId="2" borderId="1" xfId="7" applyNumberFormat="1" applyFont="1" applyFill="1" applyBorder="1" applyAlignment="1">
      <alignment horizontal="right" vertical="center" shrinkToFit="1"/>
    </xf>
    <xf numFmtId="176" fontId="16" fillId="2" borderId="2" xfId="7" applyNumberFormat="1" applyFont="1" applyFill="1" applyBorder="1" applyAlignment="1">
      <alignment horizontal="right" vertical="center" shrinkToFit="1"/>
    </xf>
    <xf numFmtId="0" fontId="13" fillId="0" borderId="58" xfId="7" applyFont="1" applyBorder="1" applyAlignment="1">
      <alignment horizontal="left" vertical="center" shrinkToFit="1"/>
    </xf>
    <xf numFmtId="176" fontId="21" fillId="0" borderId="15" xfId="7" applyNumberFormat="1" applyFont="1" applyBorder="1" applyAlignment="1">
      <alignment horizontal="right" vertical="center" shrinkToFit="1"/>
    </xf>
    <xf numFmtId="176" fontId="21" fillId="2" borderId="15" xfId="7" applyNumberFormat="1" applyFont="1" applyFill="1" applyBorder="1" applyAlignment="1">
      <alignment horizontal="right" vertical="center" shrinkToFit="1"/>
    </xf>
    <xf numFmtId="177" fontId="21" fillId="3" borderId="15" xfId="7" applyNumberFormat="1" applyFont="1" applyFill="1" applyBorder="1" applyAlignment="1">
      <alignment vertical="center" shrinkToFit="1"/>
    </xf>
    <xf numFmtId="177" fontId="21" fillId="3" borderId="15" xfId="7" applyNumberFormat="1" applyFont="1" applyFill="1" applyBorder="1" applyAlignment="1">
      <alignment horizontal="right" vertical="center" shrinkToFit="1"/>
    </xf>
    <xf numFmtId="177" fontId="22" fillId="3" borderId="15" xfId="7" applyNumberFormat="1" applyFont="1" applyFill="1" applyBorder="1" applyAlignment="1">
      <alignment vertical="center" shrinkToFit="1"/>
    </xf>
    <xf numFmtId="177" fontId="21" fillId="0" borderId="15" xfId="7" applyNumberFormat="1" applyFont="1" applyBorder="1" applyAlignment="1">
      <alignment horizontal="right" vertical="center" shrinkToFit="1"/>
    </xf>
    <xf numFmtId="177" fontId="21" fillId="0" borderId="35" xfId="7" applyNumberFormat="1" applyFont="1" applyBorder="1" applyAlignment="1">
      <alignment horizontal="right" vertical="center" shrinkToFit="1"/>
    </xf>
    <xf numFmtId="177" fontId="21" fillId="0" borderId="33" xfId="7" applyNumberFormat="1" applyFont="1" applyBorder="1" applyAlignment="1">
      <alignment horizontal="right" vertical="center" shrinkToFit="1"/>
    </xf>
    <xf numFmtId="177" fontId="16" fillId="3" borderId="30" xfId="7" applyNumberFormat="1" applyFont="1" applyFill="1" applyBorder="1" applyAlignment="1">
      <alignment horizontal="right" vertical="center" shrinkToFit="1"/>
    </xf>
    <xf numFmtId="177" fontId="16" fillId="3" borderId="4" xfId="7" applyNumberFormat="1" applyFont="1" applyFill="1" applyBorder="1" applyAlignment="1">
      <alignment horizontal="right" vertical="center" shrinkToFit="1"/>
    </xf>
    <xf numFmtId="177" fontId="15" fillId="3" borderId="30" xfId="7" applyNumberFormat="1" applyFont="1" applyFill="1" applyBorder="1" applyAlignment="1">
      <alignment horizontal="right" vertical="center" shrinkToFit="1"/>
    </xf>
    <xf numFmtId="0" fontId="15" fillId="3" borderId="31" xfId="7" applyFont="1" applyFill="1" applyBorder="1" applyAlignment="1">
      <alignment horizontal="right" vertical="center" shrinkToFit="1"/>
    </xf>
    <xf numFmtId="0" fontId="15" fillId="3" borderId="4" xfId="7" applyFont="1" applyFill="1" applyBorder="1" applyAlignment="1">
      <alignment horizontal="right" vertical="center" shrinkToFit="1"/>
    </xf>
  </cellXfs>
  <cellStyles count="18"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桁区切り 5" xfId="13" xr:uid="{00000000-0005-0000-0000-000004000000}"/>
    <cellStyle name="桁区切り 5 2" xfId="17" xr:uid="{00000000-0005-0000-0000-000005000000}"/>
    <cellStyle name="桁区切り 5 3" xfId="15" xr:uid="{00000000-0005-0000-0000-000006000000}"/>
    <cellStyle name="標準" xfId="0" builtinId="0"/>
    <cellStyle name="標準 2" xfId="4" xr:uid="{00000000-0005-0000-0000-000008000000}"/>
    <cellStyle name="標準 2 2" xfId="8" xr:uid="{00000000-0005-0000-0000-000009000000}"/>
    <cellStyle name="標準 2_H25バス運行スケジュール" xfId="9" xr:uid="{00000000-0005-0000-0000-00000A000000}"/>
    <cellStyle name="標準 3" xfId="5" xr:uid="{00000000-0005-0000-0000-00000B000000}"/>
    <cellStyle name="標準 3 2" xfId="10" xr:uid="{00000000-0005-0000-0000-00000C000000}"/>
    <cellStyle name="標準 3_H25バス運行スケジュール" xfId="11" xr:uid="{00000000-0005-0000-0000-00000D000000}"/>
    <cellStyle name="標準 4" xfId="6" xr:uid="{00000000-0005-0000-0000-00000E000000}"/>
    <cellStyle name="標準 5" xfId="12" xr:uid="{00000000-0005-0000-0000-00000F000000}"/>
    <cellStyle name="標準 5 2" xfId="16" xr:uid="{00000000-0005-0000-0000-000010000000}"/>
    <cellStyle name="標準 5 3" xfId="14" xr:uid="{00000000-0005-0000-0000-000011000000}"/>
    <cellStyle name="標準_積算内訳_浪岡修正_大宮バス運行経費(福智院)" xfId="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0F99-1BEB-414C-9823-7A5E5F9B452D}">
  <sheetPr>
    <tabColor rgb="FFFF0000"/>
    <pageSetUpPr fitToPage="1"/>
  </sheetPr>
  <dimension ref="B1:V53"/>
  <sheetViews>
    <sheetView tabSelected="1" view="pageBreakPreview" topLeftCell="A13" zoomScale="85" zoomScaleNormal="100" zoomScaleSheetLayoutView="85" workbookViewId="0">
      <selection activeCell="I42" sqref="I42"/>
    </sheetView>
  </sheetViews>
  <sheetFormatPr defaultColWidth="3" defaultRowHeight="17.25" customHeight="1"/>
  <cols>
    <col min="1" max="1" width="0.875" style="20" customWidth="1"/>
    <col min="2" max="2" width="33.875" style="20" customWidth="1"/>
    <col min="3" max="3" width="14.625" style="18" customWidth="1"/>
    <col min="4" max="4" width="5.5" style="20" customWidth="1"/>
    <col min="5" max="5" width="5.5" style="103" customWidth="1"/>
    <col min="6" max="6" width="14.625" style="103" customWidth="1"/>
    <col min="7" max="7" width="27.75" style="104" customWidth="1"/>
    <col min="8" max="8" width="14.625" style="14" bestFit="1" customWidth="1"/>
    <col min="9" max="9" width="13.75" style="14" bestFit="1" customWidth="1"/>
    <col min="10" max="10" width="16.875" style="14" bestFit="1" customWidth="1"/>
    <col min="11" max="22" width="3" style="14"/>
    <col min="23" max="16384" width="3" style="20"/>
  </cols>
  <sheetData>
    <row r="1" spans="2:22" s="1" customFormat="1" ht="18.75" customHeight="1">
      <c r="B1" s="1" t="s">
        <v>41</v>
      </c>
    </row>
    <row r="2" spans="2:22" s="1" customFormat="1" ht="18.75" customHeight="1">
      <c r="B2" s="133" t="s">
        <v>10</v>
      </c>
      <c r="C2" s="133"/>
      <c r="D2" s="133"/>
      <c r="E2" s="133"/>
      <c r="F2" s="133"/>
      <c r="G2" s="133"/>
      <c r="H2" s="2"/>
      <c r="I2" s="2"/>
      <c r="J2" s="2"/>
      <c r="K2" s="2"/>
    </row>
    <row r="3" spans="2:22" s="1" customFormat="1" ht="18.75" customHeight="1">
      <c r="B3" s="3"/>
      <c r="C3" s="3"/>
      <c r="D3" s="3"/>
      <c r="E3" s="3"/>
    </row>
    <row r="4" spans="2:22" s="1" customFormat="1" ht="18.75" customHeight="1">
      <c r="B4" s="3"/>
      <c r="E4" s="112" t="s">
        <v>39</v>
      </c>
      <c r="F4" s="112"/>
      <c r="G4" s="116" t="s">
        <v>40</v>
      </c>
      <c r="H4" s="3"/>
    </row>
    <row r="5" spans="2:22" s="1" customFormat="1" ht="10.5" customHeight="1"/>
    <row r="6" spans="2:22" s="1" customFormat="1" ht="18.75" customHeight="1">
      <c r="B6" s="114" t="s">
        <v>42</v>
      </c>
      <c r="C6" s="114"/>
      <c r="D6" s="114"/>
      <c r="E6" s="114"/>
      <c r="F6" s="12"/>
      <c r="G6" s="12"/>
      <c r="H6" s="12"/>
      <c r="I6" s="12"/>
      <c r="J6" s="12"/>
      <c r="K6" s="12"/>
    </row>
    <row r="7" spans="2:22" s="1" customFormat="1" ht="18.75" customHeight="1">
      <c r="B7" s="114" t="s">
        <v>43</v>
      </c>
      <c r="C7" s="110"/>
      <c r="D7" s="110"/>
      <c r="E7" s="110"/>
      <c r="F7" s="12"/>
      <c r="G7" s="12"/>
      <c r="H7" s="12"/>
      <c r="I7" s="12"/>
      <c r="J7" s="12"/>
      <c r="K7" s="12"/>
    </row>
    <row r="8" spans="2:22" s="1" customFormat="1" ht="18.75" customHeight="1">
      <c r="B8" s="115" t="s">
        <v>5</v>
      </c>
      <c r="C8" s="115"/>
      <c r="D8" s="115"/>
      <c r="E8" s="115"/>
      <c r="F8" s="13"/>
      <c r="G8" s="13"/>
      <c r="H8" s="13"/>
      <c r="I8" s="13"/>
      <c r="J8" s="13"/>
      <c r="K8" s="13"/>
    </row>
    <row r="9" spans="2:22" s="1" customFormat="1" ht="10.5" customHeight="1" thickBot="1">
      <c r="B9" s="4"/>
      <c r="C9" s="4"/>
      <c r="D9" s="4"/>
      <c r="E9" s="5"/>
      <c r="F9" s="13"/>
      <c r="G9" s="13"/>
      <c r="H9" s="13"/>
      <c r="I9" s="13"/>
      <c r="J9" s="13"/>
      <c r="K9" s="13"/>
    </row>
    <row r="10" spans="2:22" s="7" customFormat="1" ht="40.5" customHeight="1" thickBot="1">
      <c r="B10" s="130" t="s">
        <v>4</v>
      </c>
      <c r="C10" s="131"/>
      <c r="D10" s="131"/>
      <c r="E10" s="132"/>
      <c r="F10" s="128" t="s">
        <v>3</v>
      </c>
      <c r="G10" s="129"/>
      <c r="H10" s="6"/>
      <c r="I10" s="6"/>
      <c r="J10" s="6"/>
      <c r="K10" s="6"/>
    </row>
    <row r="11" spans="2:22" s="9" customFormat="1" ht="10.5" customHeight="1">
      <c r="B11" s="127"/>
      <c r="C11" s="127"/>
      <c r="D11" s="127"/>
      <c r="E11" s="127"/>
      <c r="F11" s="8"/>
    </row>
    <row r="12" spans="2:22" s="9" customFormat="1" ht="18.75" customHeight="1">
      <c r="B12" s="113" t="s">
        <v>11</v>
      </c>
      <c r="C12" s="10"/>
      <c r="D12" s="10"/>
      <c r="E12" s="10"/>
      <c r="F12" s="10"/>
      <c r="G12" s="10"/>
    </row>
    <row r="13" spans="2:22" s="9" customFormat="1" ht="20.100000000000001" customHeight="1">
      <c r="B13" s="10"/>
      <c r="C13" s="10"/>
      <c r="D13" s="10"/>
      <c r="E13" s="10"/>
      <c r="F13" s="10"/>
      <c r="G13" s="10"/>
    </row>
    <row r="14" spans="2:22" s="9" customFormat="1" ht="20.100000000000001" customHeight="1">
      <c r="B14" s="11"/>
      <c r="C14" s="11"/>
      <c r="D14" s="11"/>
      <c r="E14" s="11"/>
      <c r="F14" s="8"/>
    </row>
    <row r="15" spans="2:22" ht="17.25" customHeight="1">
      <c r="B15" s="106" t="s">
        <v>44</v>
      </c>
      <c r="C15" s="15"/>
      <c r="D15" s="15"/>
      <c r="E15" s="15"/>
      <c r="F15" s="15"/>
      <c r="G15" s="111"/>
      <c r="H15" s="18"/>
      <c r="I15" s="19"/>
      <c r="J15" s="19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2:22" ht="17.25" customHeight="1">
      <c r="B16" s="107" t="s">
        <v>36</v>
      </c>
      <c r="C16" s="15"/>
      <c r="D16" s="15"/>
      <c r="E16" s="15"/>
      <c r="F16" s="15"/>
      <c r="G16" s="111"/>
      <c r="H16" s="18"/>
      <c r="I16" s="19"/>
      <c r="J16" s="19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2:22" s="27" customFormat="1" ht="17.25" customHeight="1" thickBot="1">
      <c r="B17" s="21" t="s">
        <v>0</v>
      </c>
      <c r="C17" s="22" t="s">
        <v>6</v>
      </c>
      <c r="D17" s="120" t="s">
        <v>1</v>
      </c>
      <c r="E17" s="121"/>
      <c r="F17" s="23" t="s">
        <v>2</v>
      </c>
      <c r="G17" s="24" t="s">
        <v>12</v>
      </c>
      <c r="H17" s="25"/>
      <c r="I17" s="26"/>
      <c r="J17" s="26"/>
    </row>
    <row r="18" spans="2:22" ht="17.25" customHeight="1" thickTop="1" thickBot="1">
      <c r="B18" s="28" t="s">
        <v>20</v>
      </c>
      <c r="C18" s="29"/>
      <c r="D18" s="30"/>
      <c r="E18" s="31"/>
      <c r="F18" s="138">
        <f>SUBTOTAL(109,F19:F20)</f>
        <v>0</v>
      </c>
      <c r="G18" s="32" t="s">
        <v>24</v>
      </c>
      <c r="H18" s="33"/>
      <c r="I18" s="34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2:22" s="27" customFormat="1" ht="17.25" customHeight="1" collapsed="1" thickBot="1">
      <c r="B19" s="35" t="s">
        <v>19</v>
      </c>
      <c r="C19" s="36"/>
      <c r="D19" s="37"/>
      <c r="E19" s="38">
        <v>1</v>
      </c>
      <c r="F19" s="142">
        <f>C19*E19</f>
        <v>0</v>
      </c>
      <c r="G19" s="40"/>
      <c r="H19" s="41"/>
      <c r="I19" s="26"/>
      <c r="J19" s="26"/>
    </row>
    <row r="20" spans="2:22" s="27" customFormat="1" ht="17.25" customHeight="1" collapsed="1" thickBot="1">
      <c r="B20" s="42" t="s">
        <v>18</v>
      </c>
      <c r="C20" s="36"/>
      <c r="D20" s="43"/>
      <c r="E20" s="44">
        <v>1</v>
      </c>
      <c r="F20" s="142">
        <f>C20*E20</f>
        <v>0</v>
      </c>
      <c r="G20" s="45"/>
      <c r="H20" s="41"/>
      <c r="I20" s="26"/>
      <c r="J20" s="26"/>
    </row>
    <row r="21" spans="2:22" s="27" customFormat="1" ht="17.25" customHeight="1" collapsed="1" thickBot="1">
      <c r="B21" s="54" t="s">
        <v>46</v>
      </c>
      <c r="C21" s="46"/>
      <c r="D21" s="47"/>
      <c r="E21" s="48"/>
      <c r="F21" s="138">
        <f>SUBTOTAL(9,F22)</f>
        <v>0</v>
      </c>
      <c r="G21" s="49"/>
      <c r="H21" s="41"/>
      <c r="I21" s="26"/>
      <c r="J21" s="26"/>
    </row>
    <row r="22" spans="2:22" ht="17.25" customHeight="1" thickBot="1">
      <c r="B22" s="50" t="s">
        <v>21</v>
      </c>
      <c r="C22" s="36"/>
      <c r="D22" s="51"/>
      <c r="E22" s="44">
        <v>1</v>
      </c>
      <c r="F22" s="142">
        <f>C22*E22</f>
        <v>0</v>
      </c>
      <c r="G22" s="52"/>
      <c r="H22" s="53"/>
      <c r="I22" s="19"/>
      <c r="J22" s="19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2:22" s="27" customFormat="1" ht="17.25" customHeight="1" collapsed="1" thickBot="1">
      <c r="B23" s="54" t="s">
        <v>47</v>
      </c>
      <c r="C23" s="55"/>
      <c r="D23" s="56"/>
      <c r="E23" s="48"/>
      <c r="F23" s="138">
        <f>SUBTOTAL(109,F24:F25)</f>
        <v>0</v>
      </c>
      <c r="G23" s="57" t="s">
        <v>53</v>
      </c>
      <c r="H23" s="41"/>
      <c r="I23" s="26"/>
      <c r="J23" s="26"/>
    </row>
    <row r="24" spans="2:22" ht="17.25" customHeight="1" thickBot="1">
      <c r="B24" s="58" t="s">
        <v>22</v>
      </c>
      <c r="C24" s="36"/>
      <c r="D24" s="59"/>
      <c r="E24" s="60">
        <v>1</v>
      </c>
      <c r="F24" s="143">
        <f>C24*E24</f>
        <v>0</v>
      </c>
      <c r="G24" s="61"/>
      <c r="H24" s="53"/>
      <c r="I24" s="19"/>
      <c r="J24" s="19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2:22" ht="17.25" customHeight="1" thickBot="1">
      <c r="B25" s="42" t="s">
        <v>23</v>
      </c>
      <c r="C25" s="62"/>
      <c r="D25" s="43"/>
      <c r="E25" s="63">
        <v>3</v>
      </c>
      <c r="F25" s="144">
        <f>C25*E25</f>
        <v>0</v>
      </c>
      <c r="G25" s="64"/>
      <c r="H25" s="53"/>
      <c r="I25" s="19"/>
      <c r="J25" s="19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2:22" s="27" customFormat="1" ht="17.25" customHeight="1" thickBot="1">
      <c r="B26" s="65" t="s">
        <v>13</v>
      </c>
      <c r="C26" s="122"/>
      <c r="D26" s="123"/>
      <c r="E26" s="124"/>
      <c r="F26" s="139">
        <f>ROUNDDOWN((SUM(F18,F21,F23)),-4)</f>
        <v>0</v>
      </c>
      <c r="G26" s="64" t="s">
        <v>14</v>
      </c>
      <c r="H26" s="66"/>
      <c r="I26" s="26"/>
      <c r="J26" s="26"/>
    </row>
    <row r="27" spans="2:22" s="27" customFormat="1" ht="17.25" customHeight="1" thickBot="1">
      <c r="B27" s="67" t="s">
        <v>9</v>
      </c>
      <c r="C27" s="68"/>
      <c r="D27" s="69"/>
      <c r="E27" s="70">
        <v>0.1</v>
      </c>
      <c r="F27" s="140">
        <f>F26*E27</f>
        <v>0</v>
      </c>
      <c r="G27" s="64"/>
      <c r="H27" s="41"/>
      <c r="I27" s="26"/>
      <c r="J27" s="26"/>
    </row>
    <row r="28" spans="2:22" s="27" customFormat="1" ht="17.25" customHeight="1" thickBot="1">
      <c r="B28" s="72" t="s">
        <v>15</v>
      </c>
      <c r="C28" s="73"/>
      <c r="D28" s="74"/>
      <c r="E28" s="75"/>
      <c r="F28" s="141">
        <f>F26+F27</f>
        <v>0</v>
      </c>
      <c r="G28" s="64"/>
      <c r="H28" s="41"/>
      <c r="I28" s="26"/>
      <c r="J28" s="26"/>
    </row>
    <row r="29" spans="2:22" s="14" customFormat="1" ht="6" customHeight="1" thickBot="1">
      <c r="B29" s="20"/>
      <c r="C29" s="18"/>
      <c r="D29" s="20"/>
      <c r="E29" s="103"/>
      <c r="F29" s="103"/>
      <c r="G29" s="104"/>
    </row>
    <row r="30" spans="2:22" s="14" customFormat="1" ht="17.25" customHeight="1" thickBot="1">
      <c r="B30" s="105" t="s">
        <v>33</v>
      </c>
      <c r="C30" s="147">
        <f>F28</f>
        <v>0</v>
      </c>
      <c r="D30" s="148"/>
      <c r="E30" s="148"/>
      <c r="F30" s="149"/>
      <c r="G30" s="108"/>
    </row>
    <row r="31" spans="2:22" s="27" customFormat="1" ht="17.25" customHeight="1">
      <c r="B31" s="76"/>
      <c r="C31" s="77"/>
      <c r="D31" s="78"/>
      <c r="E31" s="79"/>
      <c r="F31" s="80"/>
      <c r="G31" s="71"/>
      <c r="H31" s="41"/>
      <c r="I31" s="26"/>
      <c r="J31" s="26"/>
    </row>
    <row r="32" spans="2:22" ht="17.25" customHeight="1">
      <c r="B32" s="106" t="s">
        <v>45</v>
      </c>
      <c r="C32" s="15"/>
      <c r="D32" s="15"/>
      <c r="E32" s="15"/>
      <c r="F32" s="15"/>
      <c r="G32" s="111"/>
      <c r="H32" s="18"/>
      <c r="I32" s="19"/>
      <c r="J32" s="19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2:22" ht="17.25" customHeight="1">
      <c r="B33" s="107" t="s">
        <v>37</v>
      </c>
      <c r="C33" s="15"/>
      <c r="D33" s="15"/>
      <c r="E33" s="15"/>
      <c r="F33" s="15"/>
      <c r="G33" s="17"/>
      <c r="H33" s="18"/>
      <c r="I33" s="19"/>
      <c r="J33" s="19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2:22" ht="17.25" customHeight="1" thickBot="1">
      <c r="B34" s="81" t="s">
        <v>0</v>
      </c>
      <c r="C34" s="22" t="s">
        <v>6</v>
      </c>
      <c r="D34" s="120" t="s">
        <v>1</v>
      </c>
      <c r="E34" s="121"/>
      <c r="F34" s="23" t="s">
        <v>2</v>
      </c>
      <c r="G34" s="24" t="s">
        <v>12</v>
      </c>
      <c r="H34" s="33"/>
      <c r="I34" s="34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2:22" ht="17.25" customHeight="1" thickTop="1" thickBot="1">
      <c r="B35" s="28" t="s">
        <v>54</v>
      </c>
      <c r="C35" s="29"/>
      <c r="D35" s="30"/>
      <c r="E35" s="31"/>
      <c r="F35" s="138">
        <f>SUBTOTAL(9,F36)</f>
        <v>0</v>
      </c>
      <c r="G35" s="32"/>
      <c r="H35" s="33"/>
      <c r="I35" s="34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2:22" ht="17.25" customHeight="1" thickBot="1">
      <c r="B36" s="82" t="s">
        <v>25</v>
      </c>
      <c r="C36" s="83"/>
      <c r="D36" s="84"/>
      <c r="E36" s="85">
        <v>1</v>
      </c>
      <c r="F36" s="137">
        <f>C36*E36</f>
        <v>0</v>
      </c>
      <c r="G36" s="86" t="s">
        <v>48</v>
      </c>
      <c r="H36" s="19"/>
      <c r="I36" s="19"/>
      <c r="J36" s="19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spans="2:22" ht="17.25" customHeight="1" thickBot="1">
      <c r="B37" s="28" t="s">
        <v>55</v>
      </c>
      <c r="C37" s="87"/>
      <c r="D37" s="88" t="s">
        <v>8</v>
      </c>
      <c r="E37" s="89" t="s">
        <v>7</v>
      </c>
      <c r="F37" s="138">
        <f>SUBTOTAL(109,F38:F42)</f>
        <v>0</v>
      </c>
      <c r="G37" s="90" t="s">
        <v>56</v>
      </c>
      <c r="H37" s="19"/>
      <c r="I37" s="19"/>
      <c r="J37" s="19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2:22" ht="17.25" customHeight="1" thickBot="1">
      <c r="B38" s="35" t="s">
        <v>26</v>
      </c>
      <c r="C38" s="39"/>
      <c r="D38" s="91">
        <v>1</v>
      </c>
      <c r="E38" s="92">
        <v>137</v>
      </c>
      <c r="F38" s="137">
        <f>C38*D38*E38</f>
        <v>0</v>
      </c>
      <c r="G38" s="93" t="s">
        <v>49</v>
      </c>
      <c r="H38" s="53"/>
      <c r="I38" s="19"/>
      <c r="J38" s="19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2:22" ht="17.25" customHeight="1" thickBot="1">
      <c r="B39" s="58" t="s">
        <v>27</v>
      </c>
      <c r="C39" s="39"/>
      <c r="D39" s="94">
        <v>1</v>
      </c>
      <c r="E39" s="95">
        <v>137</v>
      </c>
      <c r="F39" s="137">
        <f>C39*D39*E39</f>
        <v>0</v>
      </c>
      <c r="G39" s="96" t="s">
        <v>49</v>
      </c>
      <c r="H39" s="53"/>
      <c r="I39" s="19"/>
      <c r="J39" s="19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 spans="2:22" ht="17.25" customHeight="1" thickBot="1">
      <c r="B40" s="97" t="s">
        <v>28</v>
      </c>
      <c r="C40" s="39"/>
      <c r="D40" s="94">
        <v>2</v>
      </c>
      <c r="E40" s="95">
        <v>52</v>
      </c>
      <c r="F40" s="137">
        <f>C40*D40*E40</f>
        <v>0</v>
      </c>
      <c r="G40" s="96" t="s">
        <v>50</v>
      </c>
      <c r="H40" s="19"/>
      <c r="I40" s="19"/>
      <c r="J40" s="19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2:22" ht="17.25" customHeight="1" thickBot="1">
      <c r="B41" s="97" t="s">
        <v>29</v>
      </c>
      <c r="C41" s="39"/>
      <c r="D41" s="94">
        <v>1</v>
      </c>
      <c r="E41" s="95">
        <v>52</v>
      </c>
      <c r="F41" s="137">
        <f>C41*D41*E41</f>
        <v>0</v>
      </c>
      <c r="G41" s="96" t="s">
        <v>51</v>
      </c>
      <c r="H41" s="19"/>
      <c r="I41" s="19"/>
      <c r="J41" s="19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2:22" ht="17.25" customHeight="1" thickBot="1">
      <c r="B42" s="98" t="s">
        <v>30</v>
      </c>
      <c r="C42" s="39"/>
      <c r="D42" s="99">
        <v>1</v>
      </c>
      <c r="E42" s="100">
        <v>12</v>
      </c>
      <c r="F42" s="137">
        <f>C42*D42*E42</f>
        <v>0</v>
      </c>
      <c r="G42" s="136" t="s">
        <v>52</v>
      </c>
      <c r="H42" s="53"/>
      <c r="I42" s="19"/>
      <c r="J42" s="19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spans="2:22" ht="17.25" customHeight="1" thickBot="1">
      <c r="B43" s="72" t="s">
        <v>13</v>
      </c>
      <c r="C43" s="122"/>
      <c r="D43" s="123"/>
      <c r="E43" s="123"/>
      <c r="F43" s="139">
        <f>ROUNDDOWN((SUM(F35,F37)),-4)</f>
        <v>0</v>
      </c>
      <c r="G43" s="64" t="s">
        <v>16</v>
      </c>
      <c r="H43" s="19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2:22" ht="17.25" customHeight="1" thickBot="1">
      <c r="B44" s="101" t="s">
        <v>9</v>
      </c>
      <c r="C44" s="68"/>
      <c r="D44" s="69"/>
      <c r="E44" s="102">
        <v>0.1</v>
      </c>
      <c r="F44" s="140">
        <f>F43*E44</f>
        <v>0</v>
      </c>
      <c r="G44" s="64"/>
      <c r="H44" s="18"/>
      <c r="I44" s="19"/>
      <c r="J44" s="19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 spans="2:22" ht="17.25" customHeight="1" thickBot="1">
      <c r="B45" s="72" t="s">
        <v>15</v>
      </c>
      <c r="C45" s="73"/>
      <c r="D45" s="74"/>
      <c r="E45" s="75"/>
      <c r="F45" s="141">
        <f>F43+F44</f>
        <v>0</v>
      </c>
      <c r="G45" s="64"/>
      <c r="H45" s="18"/>
      <c r="I45" s="18"/>
      <c r="J45" s="18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</row>
    <row r="46" spans="2:22" s="14" customFormat="1" ht="4.5" customHeight="1">
      <c r="B46" s="20"/>
      <c r="C46" s="18"/>
      <c r="D46" s="20"/>
      <c r="E46" s="103"/>
      <c r="F46" s="103"/>
      <c r="G46" s="104"/>
    </row>
    <row r="47" spans="2:22" ht="17.25" customHeight="1">
      <c r="B47" s="107" t="s">
        <v>38</v>
      </c>
      <c r="C47" s="15"/>
      <c r="D47" s="15"/>
      <c r="E47" s="15"/>
      <c r="F47" s="15"/>
      <c r="G47" s="111"/>
      <c r="H47" s="18"/>
      <c r="I47" s="19"/>
      <c r="J47" s="19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</row>
    <row r="48" spans="2:22" s="14" customFormat="1" ht="17.25" customHeight="1">
      <c r="B48" s="54" t="s">
        <v>34</v>
      </c>
      <c r="C48" s="134">
        <f>C49</f>
        <v>13562000</v>
      </c>
      <c r="D48" s="134"/>
      <c r="E48" s="134"/>
      <c r="F48" s="135"/>
      <c r="G48" s="109" t="s">
        <v>35</v>
      </c>
      <c r="H48" s="16"/>
      <c r="I48" s="16"/>
    </row>
    <row r="49" spans="2:7" s="14" customFormat="1" ht="17.25" customHeight="1">
      <c r="B49" s="117" t="s">
        <v>17</v>
      </c>
      <c r="C49" s="125">
        <v>13562000</v>
      </c>
      <c r="D49" s="125"/>
      <c r="E49" s="125"/>
      <c r="F49" s="126"/>
      <c r="G49" s="118"/>
    </row>
    <row r="50" spans="2:7" s="14" customFormat="1" ht="6" customHeight="1" thickBot="1">
      <c r="B50" s="20"/>
      <c r="C50" s="18"/>
      <c r="D50" s="20"/>
      <c r="E50" s="103"/>
      <c r="F50" s="103"/>
      <c r="G50" s="104"/>
    </row>
    <row r="51" spans="2:7" s="14" customFormat="1" ht="17.25" customHeight="1" thickBot="1">
      <c r="B51" s="105" t="s">
        <v>32</v>
      </c>
      <c r="C51" s="145">
        <f>F45-C48</f>
        <v>-13562000</v>
      </c>
      <c r="D51" s="119"/>
      <c r="E51" s="119"/>
      <c r="F51" s="146"/>
      <c r="G51" s="108" t="s">
        <v>31</v>
      </c>
    </row>
    <row r="53" spans="2:7" s="14" customFormat="1" ht="17.25" customHeight="1">
      <c r="B53" s="20"/>
      <c r="C53" s="18"/>
      <c r="D53" s="20"/>
      <c r="E53" s="103"/>
      <c r="F53" s="103"/>
      <c r="G53" s="104"/>
    </row>
  </sheetData>
  <mergeCells count="12">
    <mergeCell ref="B11:E11"/>
    <mergeCell ref="F10:G10"/>
    <mergeCell ref="B10:E10"/>
    <mergeCell ref="B2:G2"/>
    <mergeCell ref="C48:F48"/>
    <mergeCell ref="C30:F30"/>
    <mergeCell ref="D17:E17"/>
    <mergeCell ref="C26:E26"/>
    <mergeCell ref="D34:E34"/>
    <mergeCell ref="C43:E43"/>
    <mergeCell ref="C49:F49"/>
    <mergeCell ref="C51:F51"/>
  </mergeCells>
  <phoneticPr fontId="6"/>
  <printOptions horizontalCentered="1" verticalCentered="1"/>
  <pageMargins left="0.39370078740157483" right="0.39370078740157483" top="0.39370078740157483" bottom="0.39370078740157483" header="0" footer="0"/>
  <pageSetup paperSize="9" scale="94"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3</vt:lpstr>
      <vt:lpstr>'様式 3'!Print_Area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宮代 啓志</cp:lastModifiedBy>
  <cp:lastPrinted>2025-01-21T23:21:33Z</cp:lastPrinted>
  <dcterms:created xsi:type="dcterms:W3CDTF">2012-10-25T11:53:08Z</dcterms:created>
  <dcterms:modified xsi:type="dcterms:W3CDTF">2026-01-09T01:12:19Z</dcterms:modified>
</cp:coreProperties>
</file>