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様式（提出用）" sheetId="1" r:id="rId1"/>
  </sheets>
  <definedNames>
    <definedName name="_xlnm.Print_Area" localSheetId="0">'様式（提出用）'!$A$1:$K$74</definedName>
  </definedNames>
  <calcPr fullCalcOnLoad="1"/>
</workbook>
</file>

<file path=xl/sharedStrings.xml><?xml version="1.0" encoding="utf-8"?>
<sst xmlns="http://schemas.openxmlformats.org/spreadsheetml/2006/main" count="104" uniqueCount="87">
  <si>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</si>
  <si>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</si>
  <si>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</si>
  <si>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</si>
  <si>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</si>
  <si>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</si>
  <si>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</si>
  <si>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</si>
  <si>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</si>
  <si>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</si>
  <si>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</si>
  <si>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</si>
  <si>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</si>
  <si>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</si>
  <si>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</si>
  <si>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</si>
  <si>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</si>
  <si>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</si>
  <si>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</si>
  <si>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</si>
  <si>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</si>
  <si>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</si>
  <si>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</si>
  <si>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</si>
  <si>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</si>
  <si>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</si>
  <si>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</si>
  <si>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</si>
  <si>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</si>
  <si>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</si>
  <si>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</si>
  <si>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</si>
  <si>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</si>
  <si>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</si>
  <si>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</si>
  <si>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</si>
  <si>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</si>
  <si>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</si>
  <si>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</si>
  <si>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</si>
  <si>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</si>
  <si>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</si>
  <si>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</si>
  <si>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</si>
  <si>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</si>
  <si>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</si>
  <si>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</si>
  <si>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</si>
  <si>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</si>
  <si>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</si>
  <si>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</si>
  <si>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</si>
  <si>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</si>
  <si>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</si>
  <si>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</si>
  <si>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</si>
  <si>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</si>
  <si>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</si>
  <si>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</si>
  <si>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財政状況等一覧表（平成２０年度決算）</t>
  </si>
  <si>
    <t>　（注）　１．法適用企業とは、地方公営企業法の全部又は一部を適用する公営企業である。</t>
  </si>
  <si>
    <t>　（注）　損益計算書を作成していない社団・財団法人は「経常損益」の欄には当期正味財産増減額を表示している。</t>
  </si>
  <si>
    <t>平成19年度
決算　A</t>
  </si>
  <si>
    <t>平成20年度
決算　B</t>
  </si>
  <si>
    <t>　　　　　２．法適用企業会計以外の特別会計については「総収益」「総費用」「純損益」の欄に、それぞれ「歳入」「歳出」「形式収支」を表示している。</t>
  </si>
  <si>
    <t>　　　　　３．早期健全化基準に相当する「資金不足比率」の「経営健全化基準」は、公営競技を除き、一律 △20％である（公営競技は0％）。</t>
  </si>
  <si>
    <t>　　　　　４．「早期健全化基準」及び「財政再生基準」は平成20年度決算における基準である。</t>
  </si>
  <si>
    <t>　（注）　１．「実質赤字比率」・「連結実質赤字比率」・「資金不足比率」は負数（△～）で表示している。</t>
  </si>
  <si>
    <t>　　　　　２．「実質赤字比率」・「連結実質赤字比率」は、収支が黒字の場合には便宜的に当該黒字の比率を正数で表示している。</t>
  </si>
  <si>
    <t>※「一般会計等」の数値は、各会計間の繰入・繰出などを控除（純計）したものであることから、各会計間の合計額と一致しない項目がある。</t>
  </si>
  <si>
    <t>（単位：千円）</t>
  </si>
  <si>
    <t>学校給食事業費特別会計</t>
  </si>
  <si>
    <t>団体名　　東吉野村</t>
  </si>
  <si>
    <t>国民健康保険事業費特別会計</t>
  </si>
  <si>
    <t>老人保健特別会計</t>
  </si>
  <si>
    <t>介護保険特別会計</t>
  </si>
  <si>
    <t>後期高齢者医療特別会計</t>
  </si>
  <si>
    <t>簡易水道事業費特別会計</t>
  </si>
  <si>
    <t>宇陀衛生一部事務組合</t>
  </si>
  <si>
    <t>奈良県市町村総合事務組合</t>
  </si>
  <si>
    <t>奈良広域水質検査センター組合</t>
  </si>
  <si>
    <t>南和広域連合</t>
  </si>
  <si>
    <t>奈良県後期高齢者医療広域連合</t>
  </si>
  <si>
    <t>吉野広域行政組合（普通会計）</t>
  </si>
  <si>
    <t>吉野広域行政組合（法非適）</t>
  </si>
  <si>
    <t>東吉野村農林水産物処理加工組合</t>
  </si>
  <si>
    <t>簡易水道事業費特別会計</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</si>
</sst>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s>
  <fonts count="24">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gray125">
        <bgColor indexed="9"/>
      </patternFill>
    </fill>
  </fills>
  <borders count="6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double"/>
      <bottom style="hair"/>
    </border>
    <border>
      <left style="hair"/>
      <right style="hair"/>
      <top style="double"/>
      <bottom style="hair"/>
    </border>
    <border>
      <left style="hair"/>
      <right style="thin"/>
      <top style="double"/>
      <bottom style="hair"/>
    </border>
    <border>
      <left style="thin"/>
      <right style="hair"/>
      <top style="hair"/>
      <bottom style="thin"/>
    </border>
    <border>
      <left style="hair"/>
      <right style="hair"/>
      <top style="hair"/>
      <bottom style="thin"/>
    </border>
    <border>
      <left style="hair"/>
      <right style="thin"/>
      <top style="hair"/>
      <bottom style="thin"/>
    </border>
    <border>
      <left style="thin"/>
      <right style="hair"/>
      <top style="thin"/>
      <bottom style="thin"/>
    </border>
    <border>
      <left style="hair"/>
      <right style="hair"/>
      <top style="thin"/>
      <bottom style="thin"/>
    </border>
    <border diagonalUp="1">
      <left style="thin"/>
      <right style="hair"/>
      <top style="thin"/>
      <bottom style="thin"/>
      <diagonal style="hair"/>
    </border>
    <border diagonalUp="1">
      <left style="hair"/>
      <right style="hair"/>
      <top style="thin"/>
      <bottom style="thin"/>
      <diagonal style="hair"/>
    </border>
    <border>
      <left style="hair"/>
      <right style="thin"/>
      <top style="thin"/>
      <bottom style="thin"/>
    </border>
    <border>
      <left style="thin"/>
      <right style="thin"/>
      <top>
        <color indexed="63"/>
      </top>
      <bottom style="hair"/>
    </border>
    <border>
      <left style="thin"/>
      <right style="thin"/>
      <top style="hair"/>
      <bottom style="hair"/>
    </border>
    <border>
      <left style="thin"/>
      <right style="thin"/>
      <top style="hair"/>
      <bottom style="thin"/>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color indexed="63"/>
      </left>
      <right style="hair"/>
      <top style="thin"/>
      <bottom style="double"/>
    </border>
    <border>
      <left>
        <color indexed="63"/>
      </left>
      <right style="hair"/>
      <top>
        <color indexed="63"/>
      </top>
      <bottom style="hair"/>
    </border>
    <border>
      <left>
        <color indexed="63"/>
      </left>
      <right style="hair"/>
      <top style="hair"/>
      <bottom style="hair"/>
    </border>
    <border diagonalUp="1">
      <left style="hair"/>
      <right style="thin"/>
      <top style="hair"/>
      <bottom style="hair"/>
      <diagonal style="hair"/>
    </border>
    <border diagonalUp="1">
      <left style="hair"/>
      <right style="hair"/>
      <top style="hair"/>
      <bottom style="hair"/>
      <diagonal style="hair"/>
    </border>
    <border>
      <left>
        <color indexed="63"/>
      </left>
      <right style="hair"/>
      <top style="hair"/>
      <bottom style="thin"/>
    </border>
    <border diagonalUp="1">
      <left style="hair"/>
      <right style="hair"/>
      <top style="hair"/>
      <bottom style="thin"/>
      <diagonal style="hair"/>
    </border>
    <border diagonalUp="1">
      <left style="hair"/>
      <right style="thin"/>
      <top style="hair"/>
      <bottom style="thin"/>
      <diagonal style="hair"/>
    </border>
    <border>
      <left style="thin"/>
      <right>
        <color indexed="63"/>
      </right>
      <top style="thin"/>
      <bottom style="double"/>
    </border>
    <border>
      <left>
        <color indexed="63"/>
      </left>
      <right style="thin"/>
      <top style="thin"/>
      <bottom style="double"/>
    </border>
    <border>
      <left style="thin"/>
      <right>
        <color indexed="63"/>
      </right>
      <top style="hair"/>
      <bottom style="thin"/>
    </border>
    <border>
      <left>
        <color indexed="63"/>
      </left>
      <right style="thin"/>
      <top style="hair"/>
      <bottom style="thin"/>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
      <left style="thin"/>
      <right style="thin"/>
      <top style="thin"/>
      <bottom>
        <color indexed="63"/>
      </bottom>
    </border>
    <border>
      <left style="thin"/>
      <right style="thin"/>
      <top>
        <color indexed="63"/>
      </top>
      <bottom style="double"/>
    </border>
    <border>
      <left style="hair"/>
      <right style="thin"/>
      <top style="thin"/>
      <bottom>
        <color indexed="63"/>
      </bottom>
    </border>
    <border>
      <left style="hair"/>
      <right style="thin"/>
      <top>
        <color indexed="63"/>
      </top>
      <bottom style="double"/>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4" borderId="0" applyNumberFormat="0" applyBorder="0" applyAlignment="0" applyProtection="0"/>
  </cellStyleXfs>
  <cellXfs count="122">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3" fillId="24" borderId="10" xfId="0" applyFont="1" applyFill="1" applyBorder="1" applyAlignment="1">
      <alignment vertical="center"/>
    </xf>
    <xf numFmtId="0" fontId="1" fillId="25" borderId="11" xfId="0" applyFont="1" applyFill="1" applyBorder="1" applyAlignment="1">
      <alignment horizontal="center" vertical="center" wrapText="1"/>
    </xf>
    <xf numFmtId="0" fontId="4" fillId="24" borderId="0" xfId="0" applyFont="1" applyFill="1" applyAlignment="1">
      <alignment horizontal="left" vertical="center"/>
    </xf>
    <xf numFmtId="0" fontId="2" fillId="24" borderId="10" xfId="0" applyFont="1" applyFill="1" applyBorder="1" applyAlignment="1">
      <alignment vertical="center"/>
    </xf>
    <xf numFmtId="0" fontId="1" fillId="25" borderId="12" xfId="0" applyFont="1" applyFill="1" applyBorder="1" applyAlignment="1">
      <alignment horizontal="center" vertical="center" wrapText="1"/>
    </xf>
    <xf numFmtId="176" fontId="2" fillId="24" borderId="13" xfId="48" applyNumberFormat="1" applyFont="1" applyFill="1" applyBorder="1" applyAlignment="1">
      <alignment vertical="center" shrinkToFit="1"/>
    </xf>
    <xf numFmtId="176" fontId="2" fillId="24" borderId="14" xfId="48" applyNumberFormat="1" applyFont="1" applyFill="1" applyBorder="1" applyAlignment="1">
      <alignment vertical="center" shrinkToFit="1"/>
    </xf>
    <xf numFmtId="176" fontId="2" fillId="24" borderId="15" xfId="48" applyNumberFormat="1" applyFont="1" applyFill="1" applyBorder="1" applyAlignment="1">
      <alignment vertical="center" shrinkToFit="1"/>
    </xf>
    <xf numFmtId="176" fontId="2" fillId="24" borderId="16" xfId="48" applyNumberFormat="1" applyFont="1" applyFill="1" applyBorder="1" applyAlignment="1">
      <alignment vertical="center" shrinkToFit="1"/>
    </xf>
    <xf numFmtId="176" fontId="2" fillId="24" borderId="17" xfId="48" applyNumberFormat="1" applyFont="1" applyFill="1" applyBorder="1" applyAlignment="1">
      <alignment vertical="center" shrinkToFit="1"/>
    </xf>
    <xf numFmtId="176" fontId="2" fillId="24" borderId="18" xfId="48" applyNumberFormat="1" applyFont="1" applyFill="1" applyBorder="1" applyAlignment="1">
      <alignment vertical="center" shrinkToFit="1"/>
    </xf>
    <xf numFmtId="0" fontId="2" fillId="24" borderId="19" xfId="0" applyFont="1" applyFill="1" applyBorder="1" applyAlignment="1">
      <alignment vertical="center" shrinkToFit="1"/>
    </xf>
    <xf numFmtId="176" fontId="2" fillId="24" borderId="20" xfId="48" applyNumberFormat="1" applyFont="1" applyFill="1" applyBorder="1" applyAlignment="1">
      <alignment vertical="center" shrinkToFit="1"/>
    </xf>
    <xf numFmtId="176" fontId="2" fillId="24" borderId="21" xfId="48" applyNumberFormat="1" applyFont="1" applyFill="1" applyBorder="1" applyAlignment="1">
      <alignment vertical="center" shrinkToFit="1"/>
    </xf>
    <xf numFmtId="0" fontId="2" fillId="24" borderId="22" xfId="0" applyFont="1" applyFill="1" applyBorder="1" applyAlignment="1">
      <alignment vertical="center" shrinkToFit="1"/>
    </xf>
    <xf numFmtId="176" fontId="2" fillId="24" borderId="23" xfId="0" applyNumberFormat="1" applyFont="1" applyFill="1" applyBorder="1" applyAlignment="1">
      <alignment vertical="center" shrinkToFit="1"/>
    </xf>
    <xf numFmtId="176" fontId="2" fillId="24" borderId="24" xfId="0" applyNumberFormat="1" applyFont="1" applyFill="1" applyBorder="1" applyAlignment="1">
      <alignment vertical="center" shrinkToFit="1"/>
    </xf>
    <xf numFmtId="176" fontId="2" fillId="24" borderId="19" xfId="0" applyNumberFormat="1" applyFont="1" applyFill="1" applyBorder="1" applyAlignment="1">
      <alignment vertical="center" shrinkToFit="1"/>
    </xf>
    <xf numFmtId="176" fontId="2" fillId="24" borderId="20" xfId="0" applyNumberFormat="1" applyFont="1" applyFill="1" applyBorder="1" applyAlignment="1">
      <alignment vertical="center" shrinkToFit="1"/>
    </xf>
    <xf numFmtId="176" fontId="2" fillId="24" borderId="21" xfId="0" applyNumberFormat="1" applyFont="1" applyFill="1" applyBorder="1" applyAlignment="1">
      <alignment vertical="center" shrinkToFit="1"/>
    </xf>
    <xf numFmtId="176" fontId="2" fillId="24" borderId="22" xfId="0" applyNumberFormat="1" applyFont="1" applyFill="1" applyBorder="1" applyAlignment="1">
      <alignment vertical="center" shrinkToFit="1"/>
    </xf>
    <xf numFmtId="176" fontId="2" fillId="24" borderId="25" xfId="0" applyNumberFormat="1" applyFont="1" applyFill="1" applyBorder="1" applyAlignment="1">
      <alignment vertical="center" shrinkToFit="1"/>
    </xf>
    <xf numFmtId="176" fontId="2" fillId="24" borderId="26" xfId="48" applyNumberFormat="1" applyFont="1" applyFill="1" applyBorder="1" applyAlignment="1">
      <alignment vertical="center" shrinkToFit="1"/>
    </xf>
    <xf numFmtId="176" fontId="2" fillId="24" borderId="27" xfId="48" applyNumberFormat="1" applyFont="1" applyFill="1" applyBorder="1" applyAlignment="1">
      <alignment vertical="center" shrinkToFit="1"/>
    </xf>
    <xf numFmtId="0" fontId="2" fillId="24" borderId="28" xfId="0" applyFont="1" applyFill="1" applyBorder="1" applyAlignment="1">
      <alignment vertical="center" shrinkToFit="1"/>
    </xf>
    <xf numFmtId="176" fontId="2" fillId="24" borderId="29" xfId="48" applyNumberFormat="1" applyFont="1" applyFill="1" applyBorder="1" applyAlignment="1">
      <alignment vertical="center" shrinkToFit="1"/>
    </xf>
    <xf numFmtId="176" fontId="2" fillId="24" borderId="30" xfId="48" applyNumberFormat="1" applyFont="1" applyFill="1" applyBorder="1" applyAlignment="1">
      <alignment vertical="center" shrinkToFit="1"/>
    </xf>
    <xf numFmtId="176" fontId="2" fillId="24" borderId="26" xfId="0" applyNumberFormat="1" applyFont="1" applyFill="1" applyBorder="1" applyAlignment="1">
      <alignment vertical="center" shrinkToFit="1"/>
    </xf>
    <xf numFmtId="176" fontId="2" fillId="24" borderId="27" xfId="0" applyNumberFormat="1" applyFont="1" applyFill="1" applyBorder="1" applyAlignment="1">
      <alignment vertical="center" shrinkToFit="1"/>
    </xf>
    <xf numFmtId="176" fontId="2" fillId="24" borderId="28" xfId="0" applyNumberFormat="1" applyFont="1" applyFill="1" applyBorder="1" applyAlignment="1">
      <alignment vertical="center" shrinkToFit="1"/>
    </xf>
    <xf numFmtId="176" fontId="2" fillId="24" borderId="30" xfId="0" applyNumberFormat="1" applyFont="1" applyFill="1" applyBorder="1" applyAlignment="1">
      <alignment vertical="center" shrinkToFit="1"/>
    </xf>
    <xf numFmtId="176" fontId="2" fillId="24" borderId="31" xfId="0" applyNumberFormat="1" applyFont="1" applyFill="1" applyBorder="1" applyAlignment="1">
      <alignment vertical="center" shrinkToFit="1"/>
    </xf>
    <xf numFmtId="176" fontId="2" fillId="24" borderId="32" xfId="0" applyNumberFormat="1" applyFont="1" applyFill="1" applyBorder="1" applyAlignment="1">
      <alignment vertical="center" shrinkToFit="1"/>
    </xf>
    <xf numFmtId="0" fontId="2" fillId="24" borderId="33" xfId="0" applyFont="1" applyFill="1" applyBorder="1" applyAlignment="1">
      <alignment vertical="center" shrinkToFit="1"/>
    </xf>
    <xf numFmtId="176" fontId="2" fillId="24" borderId="33" xfId="0" applyNumberFormat="1" applyFont="1" applyFill="1" applyBorder="1" applyAlignment="1">
      <alignment vertical="center" shrinkToFit="1"/>
    </xf>
    <xf numFmtId="0" fontId="2" fillId="24" borderId="34" xfId="0" applyFont="1" applyFill="1" applyBorder="1" applyAlignment="1">
      <alignment horizontal="center" vertical="center" shrinkToFit="1"/>
    </xf>
    <xf numFmtId="0" fontId="2" fillId="24" borderId="35" xfId="0" applyFont="1" applyFill="1" applyBorder="1" applyAlignment="1">
      <alignment horizontal="center" vertical="center" shrinkToFit="1"/>
    </xf>
    <xf numFmtId="0" fontId="2" fillId="24" borderId="36" xfId="0" applyFont="1" applyFill="1" applyBorder="1" applyAlignment="1">
      <alignment horizontal="center" vertical="center" shrinkToFit="1"/>
    </xf>
    <xf numFmtId="0" fontId="1" fillId="25" borderId="37" xfId="0" applyFont="1" applyFill="1" applyBorder="1" applyAlignment="1">
      <alignment horizontal="center" vertical="center" wrapText="1"/>
    </xf>
    <xf numFmtId="0" fontId="1" fillId="25" borderId="38" xfId="0" applyFont="1" applyFill="1" applyBorder="1" applyAlignment="1">
      <alignment horizontal="center" vertical="center" wrapText="1"/>
    </xf>
    <xf numFmtId="0" fontId="2" fillId="24" borderId="39" xfId="0" applyFont="1" applyFill="1" applyBorder="1" applyAlignment="1">
      <alignment horizontal="center" vertical="center"/>
    </xf>
    <xf numFmtId="176" fontId="2" fillId="24" borderId="31" xfId="0" applyNumberFormat="1" applyFont="1" applyFill="1" applyBorder="1" applyAlignment="1">
      <alignment horizontal="center" vertical="center" shrinkToFit="1"/>
    </xf>
    <xf numFmtId="176" fontId="2" fillId="24" borderId="32" xfId="0" applyNumberFormat="1" applyFont="1" applyFill="1" applyBorder="1" applyAlignment="1">
      <alignment horizontal="center" vertical="center" shrinkToFit="1"/>
    </xf>
    <xf numFmtId="176" fontId="2" fillId="24" borderId="33" xfId="0" applyNumberFormat="1" applyFont="1" applyFill="1" applyBorder="1" applyAlignment="1">
      <alignment horizontal="center" vertical="center" shrinkToFit="1"/>
    </xf>
    <xf numFmtId="0" fontId="2" fillId="24" borderId="39" xfId="0" applyFont="1" applyFill="1" applyBorder="1" applyAlignment="1">
      <alignment horizontal="center" vertical="center" shrinkToFit="1"/>
    </xf>
    <xf numFmtId="0" fontId="2" fillId="25" borderId="12" xfId="0" applyFont="1" applyFill="1" applyBorder="1" applyAlignment="1">
      <alignment horizontal="center" vertical="center"/>
    </xf>
    <xf numFmtId="0" fontId="2" fillId="25" borderId="37" xfId="0" applyFont="1" applyFill="1" applyBorder="1" applyAlignment="1">
      <alignment horizontal="center" vertical="center" wrapText="1"/>
    </xf>
    <xf numFmtId="0" fontId="2" fillId="25" borderId="38" xfId="0" applyFont="1" applyFill="1" applyBorder="1" applyAlignment="1">
      <alignment horizontal="center" vertical="center" wrapText="1"/>
    </xf>
    <xf numFmtId="0" fontId="2" fillId="25" borderId="40" xfId="0" applyFont="1" applyFill="1" applyBorder="1" applyAlignment="1">
      <alignment horizontal="center" vertical="center" wrapText="1"/>
    </xf>
    <xf numFmtId="0" fontId="2" fillId="24" borderId="34" xfId="0" applyFont="1" applyFill="1" applyBorder="1" applyAlignment="1">
      <alignment horizontal="distributed" vertical="center" indent="1"/>
    </xf>
    <xf numFmtId="0" fontId="2" fillId="24" borderId="35" xfId="0" applyFont="1" applyFill="1" applyBorder="1" applyAlignment="1">
      <alignment horizontal="distributed" vertical="center" indent="1"/>
    </xf>
    <xf numFmtId="0" fontId="2" fillId="24" borderId="36" xfId="0" applyFont="1" applyFill="1" applyBorder="1" applyAlignment="1">
      <alignment horizontal="center" vertical="center"/>
    </xf>
    <xf numFmtId="0" fontId="2" fillId="24" borderId="39" xfId="0" applyFont="1" applyFill="1" applyBorder="1" applyAlignment="1">
      <alignment horizontal="distributed" vertical="center" inden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0" fontId="2" fillId="25" borderId="41" xfId="0" applyFont="1" applyFill="1" applyBorder="1" applyAlignment="1">
      <alignment horizontal="center" vertical="center" wrapText="1"/>
    </xf>
    <xf numFmtId="178" fontId="2" fillId="24" borderId="42" xfId="0" applyNumberFormat="1" applyFont="1" applyFill="1" applyBorder="1" applyAlignment="1">
      <alignment horizontal="center" vertical="center" shrinkToFit="1"/>
    </xf>
    <xf numFmtId="178" fontId="2" fillId="24" borderId="18" xfId="0" applyNumberFormat="1" applyFont="1" applyFill="1" applyBorder="1" applyAlignment="1">
      <alignment horizontal="center" vertical="center" shrinkToFit="1"/>
    </xf>
    <xf numFmtId="182" fontId="2" fillId="24" borderId="18" xfId="0" applyNumberFormat="1" applyFont="1" applyFill="1" applyBorder="1" applyAlignment="1">
      <alignment horizontal="center" vertical="center"/>
    </xf>
    <xf numFmtId="182" fontId="2" fillId="24" borderId="19" xfId="0" applyNumberFormat="1" applyFont="1" applyFill="1" applyBorder="1" applyAlignment="1">
      <alignment horizontal="center" vertical="center"/>
    </xf>
    <xf numFmtId="179" fontId="2" fillId="24" borderId="24" xfId="0" applyNumberFormat="1" applyFont="1" applyFill="1" applyBorder="1" applyAlignment="1">
      <alignment horizontal="center" vertical="center" shrinkToFit="1"/>
    </xf>
    <xf numFmtId="178" fontId="2" fillId="24" borderId="21" xfId="0" applyNumberFormat="1" applyFont="1" applyFill="1" applyBorder="1" applyAlignment="1">
      <alignment horizontal="center" vertical="center" shrinkToFit="1"/>
    </xf>
    <xf numFmtId="182" fontId="2" fillId="24" borderId="21" xfId="0" applyNumberFormat="1" applyFont="1" applyFill="1" applyBorder="1" applyAlignment="1">
      <alignment horizontal="center" vertical="center"/>
    </xf>
    <xf numFmtId="182" fontId="2" fillId="24" borderId="22" xfId="0" applyNumberFormat="1" applyFont="1" applyFill="1" applyBorder="1" applyAlignment="1">
      <alignment horizontal="center" vertical="center"/>
    </xf>
    <xf numFmtId="179" fontId="2" fillId="24" borderId="21" xfId="0" applyNumberFormat="1" applyFont="1" applyFill="1" applyBorder="1" applyAlignment="1">
      <alignment horizontal="center" vertical="center" shrinkToFit="1"/>
    </xf>
    <xf numFmtId="179" fontId="2" fillId="24" borderId="43" xfId="0" applyNumberFormat="1" applyFont="1" applyFill="1" applyBorder="1" applyAlignment="1">
      <alignment horizontal="center" vertical="center" shrinkToFit="1"/>
    </xf>
    <xf numFmtId="181" fontId="2" fillId="24" borderId="21" xfId="0" applyNumberFormat="1" applyFont="1" applyFill="1" applyBorder="1" applyAlignment="1">
      <alignment horizontal="center" vertical="center"/>
    </xf>
    <xf numFmtId="181" fontId="2" fillId="24" borderId="22" xfId="0" applyNumberFormat="1" applyFont="1" applyFill="1" applyBorder="1" applyAlignment="1">
      <alignment horizontal="center" vertical="center"/>
    </xf>
    <xf numFmtId="181" fontId="2" fillId="24" borderId="44" xfId="0" applyNumberFormat="1" applyFont="1" applyFill="1" applyBorder="1" applyAlignment="1">
      <alignment horizontal="center" vertical="center"/>
    </xf>
    <xf numFmtId="181" fontId="2" fillId="24" borderId="45" xfId="0" applyNumberFormat="1" applyFont="1" applyFill="1" applyBorder="1" applyAlignment="1">
      <alignment vertical="center"/>
    </xf>
    <xf numFmtId="181" fontId="2" fillId="24" borderId="44" xfId="0" applyNumberFormat="1" applyFont="1" applyFill="1" applyBorder="1" applyAlignment="1">
      <alignment vertical="center"/>
    </xf>
    <xf numFmtId="0" fontId="2" fillId="24" borderId="36" xfId="0" applyFont="1" applyFill="1" applyBorder="1" applyAlignment="1">
      <alignment horizontal="distributed" vertical="center" indent="1"/>
    </xf>
    <xf numFmtId="179" fontId="2" fillId="24" borderId="46" xfId="0" applyNumberFormat="1" applyFont="1" applyFill="1" applyBorder="1" applyAlignment="1">
      <alignment horizontal="center" vertical="center" shrinkToFit="1"/>
    </xf>
    <xf numFmtId="179" fontId="2" fillId="24" borderId="27" xfId="0" applyNumberFormat="1" applyFont="1" applyFill="1" applyBorder="1" applyAlignment="1">
      <alignment horizontal="center" vertical="center" shrinkToFit="1"/>
    </xf>
    <xf numFmtId="181" fontId="2" fillId="24" borderId="47" xfId="0" applyNumberFormat="1" applyFont="1" applyFill="1" applyBorder="1" applyAlignment="1">
      <alignment vertical="center"/>
    </xf>
    <xf numFmtId="181" fontId="2" fillId="24" borderId="48" xfId="0" applyNumberFormat="1" applyFont="1" applyFill="1" applyBorder="1" applyAlignment="1">
      <alignment vertical="center"/>
    </xf>
    <xf numFmtId="178" fontId="2" fillId="24" borderId="43" xfId="0" applyNumberFormat="1" applyFont="1" applyFill="1" applyBorder="1" applyAlignment="1">
      <alignment horizontal="center" vertical="center" shrinkToFit="1"/>
    </xf>
    <xf numFmtId="176" fontId="2" fillId="24" borderId="32" xfId="48" applyNumberFormat="1" applyFont="1" applyFill="1" applyBorder="1" applyAlignment="1">
      <alignment vertical="center" shrinkToFit="1"/>
    </xf>
    <xf numFmtId="176" fontId="2" fillId="24" borderId="0" xfId="48" applyNumberFormat="1" applyFont="1" applyFill="1" applyBorder="1" applyAlignment="1">
      <alignment vertical="center" shrinkToFit="1"/>
    </xf>
    <xf numFmtId="0" fontId="2" fillId="24" borderId="0" xfId="0" applyFont="1" applyFill="1" applyBorder="1" applyAlignment="1">
      <alignment vertical="center" shrinkToFit="1"/>
    </xf>
    <xf numFmtId="0" fontId="2" fillId="24" borderId="0" xfId="0" applyFont="1" applyFill="1" applyBorder="1" applyAlignment="1">
      <alignment horizontal="left" vertical="center"/>
    </xf>
    <xf numFmtId="176" fontId="2" fillId="24" borderId="29" xfId="0" applyNumberFormat="1" applyFont="1" applyFill="1" applyBorder="1" applyAlignment="1">
      <alignment vertical="center" shrinkToFit="1"/>
    </xf>
    <xf numFmtId="178" fontId="2" fillId="24" borderId="20" xfId="0" applyNumberFormat="1" applyFont="1" applyFill="1" applyBorder="1" applyAlignment="1">
      <alignment horizontal="center" vertical="center" shrinkToFit="1"/>
    </xf>
    <xf numFmtId="179" fontId="2" fillId="24" borderId="20" xfId="0" applyNumberFormat="1" applyFont="1" applyFill="1" applyBorder="1" applyAlignment="1">
      <alignment horizontal="center" vertical="center" shrinkToFit="1"/>
    </xf>
    <xf numFmtId="179" fontId="2" fillId="24" borderId="25" xfId="0" applyNumberFormat="1" applyFont="1" applyFill="1" applyBorder="1" applyAlignment="1">
      <alignment horizontal="center" vertical="center" shrinkToFit="1"/>
    </xf>
    <xf numFmtId="179" fontId="2" fillId="24" borderId="22" xfId="0" applyNumberFormat="1" applyFont="1" applyFill="1" applyBorder="1" applyAlignment="1">
      <alignment horizontal="center" vertical="center" shrinkToFit="1"/>
    </xf>
    <xf numFmtId="179" fontId="2" fillId="24" borderId="28" xfId="0" applyNumberFormat="1" applyFont="1" applyFill="1" applyBorder="1" applyAlignment="1">
      <alignment horizontal="center" vertical="center" shrinkToFit="1"/>
    </xf>
    <xf numFmtId="179" fontId="2" fillId="24" borderId="23" xfId="0" applyNumberFormat="1" applyFont="1" applyFill="1" applyBorder="1" applyAlignment="1">
      <alignment horizontal="center" vertical="center" shrinkToFit="1"/>
    </xf>
    <xf numFmtId="179" fontId="2" fillId="24" borderId="26" xfId="0" applyNumberFormat="1" applyFont="1" applyFill="1" applyBorder="1" applyAlignment="1">
      <alignment horizontal="center" vertical="center" shrinkToFit="1"/>
    </xf>
    <xf numFmtId="38" fontId="2" fillId="24" borderId="24" xfId="48" applyFont="1" applyFill="1" applyBorder="1" applyAlignment="1">
      <alignment vertical="center" shrinkToFit="1"/>
    </xf>
    <xf numFmtId="38" fontId="2" fillId="24" borderId="18" xfId="48" applyFont="1" applyFill="1" applyBorder="1" applyAlignment="1">
      <alignment vertical="center" shrinkToFit="1"/>
    </xf>
    <xf numFmtId="0" fontId="2" fillId="25" borderId="49" xfId="0" applyFont="1" applyFill="1" applyBorder="1" applyAlignment="1">
      <alignment horizontal="center" vertical="center" wrapText="1"/>
    </xf>
    <xf numFmtId="0" fontId="2" fillId="25" borderId="50" xfId="0" applyFont="1" applyFill="1" applyBorder="1" applyAlignment="1">
      <alignment horizontal="center" vertical="center"/>
    </xf>
    <xf numFmtId="0" fontId="2" fillId="24" borderId="51" xfId="0" applyFont="1" applyFill="1" applyBorder="1" applyAlignment="1">
      <alignment horizontal="center" vertical="center" shrinkToFit="1"/>
    </xf>
    <xf numFmtId="0" fontId="2" fillId="24" borderId="52" xfId="0" applyFont="1" applyFill="1" applyBorder="1" applyAlignment="1">
      <alignment horizontal="center" vertical="center" shrinkToFit="1"/>
    </xf>
    <xf numFmtId="0" fontId="2" fillId="24" borderId="53" xfId="0" applyFont="1" applyFill="1" applyBorder="1" applyAlignment="1">
      <alignment horizontal="center" vertical="center" shrinkToFit="1"/>
    </xf>
    <xf numFmtId="0" fontId="2" fillId="24" borderId="54" xfId="0" applyFont="1" applyFill="1" applyBorder="1" applyAlignment="1">
      <alignment horizontal="center" vertical="center" shrinkToFit="1"/>
    </xf>
    <xf numFmtId="0" fontId="2" fillId="24" borderId="55" xfId="0" applyFont="1" applyFill="1" applyBorder="1" applyAlignment="1">
      <alignment horizontal="center" vertical="center" shrinkToFit="1"/>
    </xf>
    <xf numFmtId="0" fontId="2" fillId="24" borderId="56" xfId="0" applyFont="1" applyFill="1" applyBorder="1" applyAlignment="1">
      <alignment horizontal="center" vertical="center" shrinkToFit="1"/>
    </xf>
    <xf numFmtId="0" fontId="2" fillId="25" borderId="57" xfId="0" applyFont="1" applyFill="1" applyBorder="1" applyAlignment="1">
      <alignment horizontal="center" vertical="center"/>
    </xf>
    <xf numFmtId="0" fontId="2" fillId="25" borderId="58" xfId="0" applyFont="1" applyFill="1" applyBorder="1" applyAlignment="1">
      <alignment horizontal="center" vertical="center"/>
    </xf>
    <xf numFmtId="0" fontId="2" fillId="25" borderId="59" xfId="0" applyFont="1" applyFill="1" applyBorder="1" applyAlignment="1">
      <alignment horizontal="center" vertical="center"/>
    </xf>
    <xf numFmtId="0" fontId="2" fillId="25" borderId="60" xfId="0" applyFont="1" applyFill="1" applyBorder="1" applyAlignment="1">
      <alignment horizontal="center" vertical="center"/>
    </xf>
    <xf numFmtId="0" fontId="2" fillId="25" borderId="61" xfId="0" applyFont="1" applyFill="1" applyBorder="1" applyAlignment="1">
      <alignment horizontal="center" vertical="center" wrapText="1"/>
    </xf>
    <xf numFmtId="0" fontId="2" fillId="25" borderId="62" xfId="0" applyFont="1" applyFill="1" applyBorder="1" applyAlignment="1">
      <alignment horizontal="center" vertical="center"/>
    </xf>
    <xf numFmtId="0" fontId="2" fillId="25" borderId="63" xfId="0" applyFont="1" applyFill="1" applyBorder="1" applyAlignment="1">
      <alignment horizontal="center" vertical="center" wrapText="1"/>
    </xf>
    <xf numFmtId="0" fontId="2" fillId="25" borderId="64" xfId="0" applyFont="1" applyFill="1" applyBorder="1" applyAlignment="1">
      <alignment horizontal="center" vertical="center"/>
    </xf>
    <xf numFmtId="0" fontId="2" fillId="25" borderId="61" xfId="0" applyFont="1" applyFill="1" applyBorder="1" applyAlignment="1">
      <alignment horizontal="center" vertical="center"/>
    </xf>
    <xf numFmtId="0" fontId="2" fillId="25" borderId="64" xfId="0" applyFont="1" applyFill="1" applyBorder="1" applyAlignment="1">
      <alignment horizontal="center" vertical="center" wrapText="1"/>
    </xf>
    <xf numFmtId="0" fontId="1" fillId="25" borderId="63" xfId="0" applyFont="1" applyFill="1" applyBorder="1" applyAlignment="1">
      <alignment horizontal="center" vertical="center" wrapText="1"/>
    </xf>
    <xf numFmtId="0" fontId="1" fillId="25" borderId="64" xfId="0" applyFont="1" applyFill="1" applyBorder="1" applyAlignment="1">
      <alignment horizontal="center" vertical="center" wrapText="1"/>
    </xf>
    <xf numFmtId="0" fontId="2" fillId="25" borderId="63" xfId="0" applyFont="1" applyFill="1" applyBorder="1" applyAlignment="1">
      <alignment horizontal="center" vertical="center"/>
    </xf>
    <xf numFmtId="0" fontId="1" fillId="25" borderId="64" xfId="0" applyFont="1" applyFill="1" applyBorder="1" applyAlignment="1">
      <alignment horizontal="center" vertical="center"/>
    </xf>
    <xf numFmtId="0" fontId="2" fillId="25" borderId="57" xfId="0" applyFont="1" applyFill="1" applyBorder="1" applyAlignment="1">
      <alignment horizontal="center" vertical="center" shrinkToFit="1"/>
    </xf>
    <xf numFmtId="0" fontId="2" fillId="25" borderId="58" xfId="0" applyFont="1" applyFill="1" applyBorder="1" applyAlignment="1">
      <alignment horizontal="center" vertical="center" shrinkToFi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74"/>
  <sheetViews>
    <sheetView tabSelected="1" view="pageBreakPreview" zoomScaleSheetLayoutView="100" zoomScalePageLayoutView="0" workbookViewId="0" topLeftCell="A1">
      <selection activeCell="A1" sqref="A1"/>
    </sheetView>
  </sheetViews>
  <sheetFormatPr defaultColWidth="9.00390625" defaultRowHeight="13.5" customHeight="1"/>
  <cols>
    <col min="1" max="1" width="16.625" style="1" customWidth="1"/>
    <col min="2" max="16384" width="9.00390625" style="1" customWidth="1"/>
  </cols>
  <sheetData>
    <row r="1" spans="1:13" ht="21" customHeight="1">
      <c r="A1" s="5" t="s">
        <v>59</v>
      </c>
      <c r="B1" s="4"/>
      <c r="C1" s="4"/>
      <c r="D1" s="4"/>
      <c r="E1" s="4"/>
      <c r="F1" s="4"/>
      <c r="G1" s="4"/>
      <c r="H1" s="4"/>
      <c r="I1" s="4"/>
      <c r="J1" s="4"/>
      <c r="K1" s="4"/>
      <c r="L1" s="9"/>
      <c r="M1" s="4"/>
    </row>
    <row r="2" spans="1:13" ht="8.25" customHeight="1">
      <c r="A2" s="5"/>
      <c r="B2" s="4"/>
      <c r="C2" s="4"/>
      <c r="D2" s="4"/>
      <c r="E2" s="4"/>
      <c r="F2" s="4"/>
      <c r="G2" s="4"/>
      <c r="H2" s="4"/>
      <c r="I2" s="4"/>
      <c r="J2" s="4"/>
      <c r="K2" s="4"/>
      <c r="L2" s="4"/>
      <c r="M2" s="4"/>
    </row>
    <row r="3" ht="10.5">
      <c r="J3" s="3" t="s">
        <v>70</v>
      </c>
    </row>
    <row r="4" spans="1:10" ht="21" customHeight="1" thickBot="1">
      <c r="A4" s="7" t="s">
        <v>72</v>
      </c>
      <c r="B4" s="10"/>
      <c r="G4" s="45" t="s">
        <v>50</v>
      </c>
      <c r="H4" s="46" t="s">
        <v>51</v>
      </c>
      <c r="I4" s="8" t="s">
        <v>52</v>
      </c>
      <c r="J4" s="11" t="s">
        <v>53</v>
      </c>
    </row>
    <row r="5" spans="7:10" ht="13.5" customHeight="1" thickTop="1">
      <c r="G5" s="12">
        <v>253237</v>
      </c>
      <c r="H5" s="13">
        <v>1158082</v>
      </c>
      <c r="I5" s="14">
        <v>73351</v>
      </c>
      <c r="J5" s="15">
        <f>SUM(G5:I5)</f>
        <v>1484670</v>
      </c>
    </row>
    <row r="6" ht="14.25">
      <c r="A6" s="6" t="s">
        <v>2</v>
      </c>
    </row>
    <row r="7" spans="8:9" ht="10.5">
      <c r="H7" s="3" t="str">
        <f>J3</f>
        <v>（単位：千円）</v>
      </c>
      <c r="I7" s="3"/>
    </row>
    <row r="8" spans="1:8" ht="13.5" customHeight="1">
      <c r="A8" s="106" t="s">
        <v>0</v>
      </c>
      <c r="B8" s="114" t="s">
        <v>3</v>
      </c>
      <c r="C8" s="118" t="s">
        <v>4</v>
      </c>
      <c r="D8" s="118" t="s">
        <v>5</v>
      </c>
      <c r="E8" s="118" t="s">
        <v>6</v>
      </c>
      <c r="F8" s="112" t="s">
        <v>54</v>
      </c>
      <c r="G8" s="118" t="s">
        <v>7</v>
      </c>
      <c r="H8" s="108" t="s">
        <v>8</v>
      </c>
    </row>
    <row r="9" spans="1:8" ht="13.5" customHeight="1" thickBot="1">
      <c r="A9" s="107"/>
      <c r="B9" s="111"/>
      <c r="C9" s="113"/>
      <c r="D9" s="113"/>
      <c r="E9" s="113"/>
      <c r="F9" s="115"/>
      <c r="G9" s="113"/>
      <c r="H9" s="109"/>
    </row>
    <row r="10" spans="1:8" ht="13.5" customHeight="1" thickTop="1">
      <c r="A10" s="42" t="s">
        <v>9</v>
      </c>
      <c r="B10" s="16">
        <v>2389994</v>
      </c>
      <c r="C10" s="17">
        <v>2108530</v>
      </c>
      <c r="D10" s="17">
        <f>ROUND(B10-C10,0)</f>
        <v>281464</v>
      </c>
      <c r="E10" s="17">
        <v>264989</v>
      </c>
      <c r="F10" s="17">
        <v>0</v>
      </c>
      <c r="G10" s="17">
        <v>2351294</v>
      </c>
      <c r="H10" s="18"/>
    </row>
    <row r="11" spans="1:8" ht="13.5" customHeight="1">
      <c r="A11" s="43" t="s">
        <v>71</v>
      </c>
      <c r="B11" s="19">
        <v>40255</v>
      </c>
      <c r="C11" s="20">
        <v>33980</v>
      </c>
      <c r="D11" s="17">
        <f>ROUND(B11-C11,0)</f>
        <v>6275</v>
      </c>
      <c r="E11" s="20">
        <v>0</v>
      </c>
      <c r="F11" s="20">
        <v>31583</v>
      </c>
      <c r="G11" s="20">
        <v>0</v>
      </c>
      <c r="H11" s="21"/>
    </row>
    <row r="12" spans="1:8" ht="13.5" customHeight="1">
      <c r="A12" s="44"/>
      <c r="B12" s="29"/>
      <c r="C12" s="30"/>
      <c r="D12" s="30"/>
      <c r="E12" s="30"/>
      <c r="F12" s="30"/>
      <c r="G12" s="30"/>
      <c r="H12" s="31"/>
    </row>
    <row r="13" spans="1:8" ht="13.5" customHeight="1">
      <c r="A13" s="47" t="s">
        <v>1</v>
      </c>
      <c r="B13" s="32">
        <v>2398666</v>
      </c>
      <c r="C13" s="33">
        <v>2110927</v>
      </c>
      <c r="D13" s="33">
        <f>SUM(B13-C13,0)</f>
        <v>287739</v>
      </c>
      <c r="E13" s="33">
        <f>SUM(E10:E12)</f>
        <v>264989</v>
      </c>
      <c r="F13" s="84"/>
      <c r="G13" s="33">
        <f>SUM(G10:G12)</f>
        <v>2351294</v>
      </c>
      <c r="H13" s="40"/>
    </row>
    <row r="14" spans="1:8" ht="13.5" customHeight="1">
      <c r="A14" s="87" t="s">
        <v>69</v>
      </c>
      <c r="B14" s="85"/>
      <c r="C14" s="85"/>
      <c r="D14" s="85"/>
      <c r="E14" s="85"/>
      <c r="F14" s="85"/>
      <c r="G14" s="85"/>
      <c r="H14" s="86"/>
    </row>
    <row r="15" ht="9.75" customHeight="1"/>
    <row r="16" ht="14.25">
      <c r="A16" s="6" t="s">
        <v>10</v>
      </c>
    </row>
    <row r="17" spans="9:12" ht="10.5">
      <c r="I17" s="3" t="str">
        <f>J3</f>
        <v>（単位：千円）</v>
      </c>
      <c r="K17" s="3"/>
      <c r="L17" s="3"/>
    </row>
    <row r="18" spans="1:9" ht="13.5" customHeight="1">
      <c r="A18" s="106" t="s">
        <v>0</v>
      </c>
      <c r="B18" s="110" t="s">
        <v>42</v>
      </c>
      <c r="C18" s="112" t="s">
        <v>43</v>
      </c>
      <c r="D18" s="112" t="s">
        <v>44</v>
      </c>
      <c r="E18" s="116" t="s">
        <v>45</v>
      </c>
      <c r="F18" s="112" t="s">
        <v>54</v>
      </c>
      <c r="G18" s="112" t="s">
        <v>11</v>
      </c>
      <c r="H18" s="116" t="s">
        <v>40</v>
      </c>
      <c r="I18" s="108" t="s">
        <v>8</v>
      </c>
    </row>
    <row r="19" spans="1:9" ht="13.5" customHeight="1" thickBot="1">
      <c r="A19" s="107"/>
      <c r="B19" s="111"/>
      <c r="C19" s="113"/>
      <c r="D19" s="113"/>
      <c r="E19" s="119"/>
      <c r="F19" s="115"/>
      <c r="G19" s="115"/>
      <c r="H19" s="117"/>
      <c r="I19" s="109"/>
    </row>
    <row r="20" spans="1:9" ht="13.5" customHeight="1" thickTop="1">
      <c r="A20" s="42" t="s">
        <v>77</v>
      </c>
      <c r="B20" s="22">
        <v>186119</v>
      </c>
      <c r="C20" s="23">
        <v>190760</v>
      </c>
      <c r="D20" s="17">
        <f>B20-C20</f>
        <v>-4641</v>
      </c>
      <c r="E20" s="23">
        <v>0</v>
      </c>
      <c r="F20" s="23">
        <v>149405</v>
      </c>
      <c r="G20" s="23">
        <v>1692750</v>
      </c>
      <c r="H20" s="23">
        <v>1516704</v>
      </c>
      <c r="I20" s="24"/>
    </row>
    <row r="21" spans="1:9" ht="13.5" customHeight="1">
      <c r="A21" s="43" t="s">
        <v>73</v>
      </c>
      <c r="B21" s="25">
        <v>415708</v>
      </c>
      <c r="C21" s="26">
        <v>285570</v>
      </c>
      <c r="D21" s="17">
        <f>ROUND(B21-C21,0)</f>
        <v>130138</v>
      </c>
      <c r="E21" s="26">
        <v>130138</v>
      </c>
      <c r="F21" s="26">
        <v>14660</v>
      </c>
      <c r="G21" s="26">
        <v>0</v>
      </c>
      <c r="H21" s="26">
        <v>0</v>
      </c>
      <c r="I21" s="27"/>
    </row>
    <row r="22" spans="1:9" ht="13.5" customHeight="1">
      <c r="A22" s="43" t="s">
        <v>74</v>
      </c>
      <c r="B22" s="25">
        <v>70198</v>
      </c>
      <c r="C22" s="26">
        <v>72001</v>
      </c>
      <c r="D22" s="17">
        <f>ROUND(B22-C22,0)</f>
        <v>-1803</v>
      </c>
      <c r="E22" s="26">
        <v>-1803</v>
      </c>
      <c r="F22" s="26">
        <v>4188</v>
      </c>
      <c r="G22" s="26">
        <v>0</v>
      </c>
      <c r="H22" s="26">
        <v>0</v>
      </c>
      <c r="I22" s="27"/>
    </row>
    <row r="23" spans="1:9" ht="13.5" customHeight="1">
      <c r="A23" s="43" t="s">
        <v>75</v>
      </c>
      <c r="B23" s="25">
        <v>343846</v>
      </c>
      <c r="C23" s="26">
        <v>327767</v>
      </c>
      <c r="D23" s="17">
        <f>ROUND(B23-C23,0)</f>
        <v>16079</v>
      </c>
      <c r="E23" s="26">
        <v>16079</v>
      </c>
      <c r="F23" s="26">
        <v>53041</v>
      </c>
      <c r="G23" s="26">
        <v>0</v>
      </c>
      <c r="H23" s="26">
        <v>0</v>
      </c>
      <c r="I23" s="27"/>
    </row>
    <row r="24" spans="1:9" ht="13.5" customHeight="1">
      <c r="A24" s="44" t="s">
        <v>76</v>
      </c>
      <c r="B24" s="34">
        <v>38889</v>
      </c>
      <c r="C24" s="35">
        <v>38170</v>
      </c>
      <c r="D24" s="17">
        <f>ROUND(B24-C24,0)</f>
        <v>719</v>
      </c>
      <c r="E24" s="35">
        <v>719</v>
      </c>
      <c r="F24" s="35">
        <v>18435</v>
      </c>
      <c r="G24" s="35">
        <v>0</v>
      </c>
      <c r="H24" s="26">
        <v>0</v>
      </c>
      <c r="I24" s="36"/>
    </row>
    <row r="25" spans="1:9" ht="13.5" customHeight="1">
      <c r="A25" s="47" t="s">
        <v>14</v>
      </c>
      <c r="B25" s="48"/>
      <c r="C25" s="49"/>
      <c r="D25" s="49"/>
      <c r="E25" s="37">
        <f>SUM(E20:E24)</f>
        <v>145133</v>
      </c>
      <c r="F25" s="39"/>
      <c r="G25" s="37">
        <f>SUM(G20:G24)</f>
        <v>1692750</v>
      </c>
      <c r="H25" s="37">
        <f>SUM(H20:H24)</f>
        <v>1516704</v>
      </c>
      <c r="I25" s="41"/>
    </row>
    <row r="26" ht="10.5">
      <c r="A26" s="1" t="s">
        <v>60</v>
      </c>
    </row>
    <row r="27" ht="10.5">
      <c r="A27" s="1" t="s">
        <v>64</v>
      </c>
    </row>
    <row r="28" ht="10.5">
      <c r="A28" s="1" t="s">
        <v>48</v>
      </c>
    </row>
    <row r="29" ht="10.5">
      <c r="A29" s="1" t="s">
        <v>47</v>
      </c>
    </row>
    <row r="30" ht="6" customHeight="1"/>
    <row r="31" ht="14.25">
      <c r="A31" s="6" t="s">
        <v>12</v>
      </c>
    </row>
    <row r="32" spans="9:10" ht="10.5">
      <c r="I32" s="3" t="str">
        <f>J3</f>
        <v>（単位：千円）</v>
      </c>
      <c r="J32" s="3"/>
    </row>
    <row r="33" spans="1:9" ht="13.5" customHeight="1">
      <c r="A33" s="106" t="s">
        <v>13</v>
      </c>
      <c r="B33" s="110" t="s">
        <v>42</v>
      </c>
      <c r="C33" s="112" t="s">
        <v>43</v>
      </c>
      <c r="D33" s="112" t="s">
        <v>44</v>
      </c>
      <c r="E33" s="116" t="s">
        <v>45</v>
      </c>
      <c r="F33" s="112" t="s">
        <v>54</v>
      </c>
      <c r="G33" s="112" t="s">
        <v>11</v>
      </c>
      <c r="H33" s="116" t="s">
        <v>41</v>
      </c>
      <c r="I33" s="108" t="s">
        <v>8</v>
      </c>
    </row>
    <row r="34" spans="1:9" ht="13.5" customHeight="1" thickBot="1">
      <c r="A34" s="107"/>
      <c r="B34" s="111"/>
      <c r="C34" s="113"/>
      <c r="D34" s="113"/>
      <c r="E34" s="119"/>
      <c r="F34" s="115"/>
      <c r="G34" s="115"/>
      <c r="H34" s="117"/>
      <c r="I34" s="109"/>
    </row>
    <row r="35" spans="1:9" ht="13.5" customHeight="1" thickTop="1">
      <c r="A35" s="42" t="s">
        <v>78</v>
      </c>
      <c r="B35" s="22">
        <v>162450</v>
      </c>
      <c r="C35" s="23">
        <v>156549</v>
      </c>
      <c r="D35" s="96">
        <v>5901</v>
      </c>
      <c r="E35" s="23">
        <v>5901</v>
      </c>
      <c r="F35" s="23">
        <v>0</v>
      </c>
      <c r="G35" s="23">
        <v>29037</v>
      </c>
      <c r="H35" s="23">
        <v>3683</v>
      </c>
      <c r="I35" s="28"/>
    </row>
    <row r="36" spans="1:9" ht="13.5" customHeight="1">
      <c r="A36" s="42" t="s">
        <v>79</v>
      </c>
      <c r="B36" s="25">
        <v>4934822</v>
      </c>
      <c r="C36" s="26">
        <v>4913892</v>
      </c>
      <c r="D36" s="97">
        <v>20930</v>
      </c>
      <c r="E36" s="26">
        <v>20930</v>
      </c>
      <c r="F36" s="26">
        <v>1512000</v>
      </c>
      <c r="G36" s="26">
        <v>0</v>
      </c>
      <c r="H36" s="26">
        <v>0</v>
      </c>
      <c r="I36" s="27"/>
    </row>
    <row r="37" spans="1:9" ht="13.5" customHeight="1">
      <c r="A37" s="42" t="s">
        <v>83</v>
      </c>
      <c r="B37" s="25">
        <v>1188273</v>
      </c>
      <c r="C37" s="26">
        <v>1081378</v>
      </c>
      <c r="D37" s="97">
        <v>106895</v>
      </c>
      <c r="E37" s="26">
        <v>106895</v>
      </c>
      <c r="F37" s="26">
        <v>26184</v>
      </c>
      <c r="G37" s="26">
        <v>677983</v>
      </c>
      <c r="H37" s="26">
        <v>105765</v>
      </c>
      <c r="I37" s="27"/>
    </row>
    <row r="38" spans="1:9" ht="13.5" customHeight="1">
      <c r="A38" s="42" t="s">
        <v>80</v>
      </c>
      <c r="B38" s="25">
        <v>123663</v>
      </c>
      <c r="C38" s="26">
        <v>113220</v>
      </c>
      <c r="D38" s="97">
        <v>10443</v>
      </c>
      <c r="E38" s="26">
        <v>10443</v>
      </c>
      <c r="F38" s="26">
        <v>0</v>
      </c>
      <c r="G38" s="26">
        <v>0</v>
      </c>
      <c r="H38" s="26">
        <v>0</v>
      </c>
      <c r="I38" s="27"/>
    </row>
    <row r="39" spans="1:9" ht="13.5" customHeight="1">
      <c r="A39" s="42" t="s">
        <v>81</v>
      </c>
      <c r="B39" s="25">
        <v>120419</v>
      </c>
      <c r="C39" s="26">
        <v>75994</v>
      </c>
      <c r="D39" s="97">
        <v>44425</v>
      </c>
      <c r="E39" s="26">
        <v>44425</v>
      </c>
      <c r="F39" s="26">
        <v>0</v>
      </c>
      <c r="G39" s="26">
        <v>0</v>
      </c>
      <c r="H39" s="26">
        <v>0</v>
      </c>
      <c r="I39" s="27"/>
    </row>
    <row r="40" spans="1:9" ht="13.5" customHeight="1">
      <c r="A40" s="42" t="s">
        <v>82</v>
      </c>
      <c r="B40" s="25">
        <v>1856385</v>
      </c>
      <c r="C40" s="26">
        <v>1835141</v>
      </c>
      <c r="D40" s="97">
        <v>21244</v>
      </c>
      <c r="E40" s="26">
        <v>21244</v>
      </c>
      <c r="F40" s="26">
        <v>340664</v>
      </c>
      <c r="G40" s="26">
        <v>0</v>
      </c>
      <c r="H40" s="26">
        <v>0</v>
      </c>
      <c r="I40" s="27"/>
    </row>
    <row r="41" spans="1:9" ht="13.5" customHeight="1">
      <c r="A41" s="44" t="s">
        <v>84</v>
      </c>
      <c r="B41" s="34">
        <v>328863</v>
      </c>
      <c r="C41" s="35">
        <v>321616</v>
      </c>
      <c r="D41" s="97">
        <v>33431</v>
      </c>
      <c r="E41" s="35">
        <v>33431</v>
      </c>
      <c r="F41" s="35">
        <v>61509</v>
      </c>
      <c r="G41" s="35">
        <v>399855</v>
      </c>
      <c r="H41" s="35">
        <v>99963</v>
      </c>
      <c r="I41" s="36"/>
    </row>
    <row r="42" spans="1:9" ht="13.5" customHeight="1">
      <c r="A42" s="47" t="s">
        <v>15</v>
      </c>
      <c r="B42" s="48"/>
      <c r="C42" s="49"/>
      <c r="D42" s="49"/>
      <c r="E42" s="37">
        <f>SUM(E35:E41)</f>
        <v>243269</v>
      </c>
      <c r="F42" s="39"/>
      <c r="G42" s="37">
        <f>SUM(G35:G41)</f>
        <v>1106875</v>
      </c>
      <c r="H42" s="37">
        <f>SUM(H35:H41)</f>
        <v>209411</v>
      </c>
      <c r="I42" s="50"/>
    </row>
    <row r="43" ht="6.75" customHeight="1">
      <c r="A43" s="2"/>
    </row>
    <row r="44" ht="14.25">
      <c r="A44" s="6" t="s">
        <v>55</v>
      </c>
    </row>
    <row r="45" ht="10.5">
      <c r="J45" s="3" t="str">
        <f>J3</f>
        <v>（単位：千円）</v>
      </c>
    </row>
    <row r="46" spans="1:10" ht="13.5" customHeight="1">
      <c r="A46" s="120" t="s">
        <v>16</v>
      </c>
      <c r="B46" s="110" t="s">
        <v>18</v>
      </c>
      <c r="C46" s="112" t="s">
        <v>46</v>
      </c>
      <c r="D46" s="112" t="s">
        <v>19</v>
      </c>
      <c r="E46" s="112" t="s">
        <v>20</v>
      </c>
      <c r="F46" s="112" t="s">
        <v>21</v>
      </c>
      <c r="G46" s="116" t="s">
        <v>22</v>
      </c>
      <c r="H46" s="116" t="s">
        <v>23</v>
      </c>
      <c r="I46" s="116" t="s">
        <v>58</v>
      </c>
      <c r="J46" s="108" t="s">
        <v>8</v>
      </c>
    </row>
    <row r="47" spans="1:10" ht="13.5" customHeight="1" thickBot="1">
      <c r="A47" s="121"/>
      <c r="B47" s="111"/>
      <c r="C47" s="113"/>
      <c r="D47" s="113"/>
      <c r="E47" s="113"/>
      <c r="F47" s="113"/>
      <c r="G47" s="119"/>
      <c r="H47" s="119"/>
      <c r="I47" s="117"/>
      <c r="J47" s="109"/>
    </row>
    <row r="48" spans="1:10" ht="13.5" customHeight="1" thickTop="1">
      <c r="A48" s="42" t="s">
        <v>85</v>
      </c>
      <c r="B48" s="22">
        <v>-680</v>
      </c>
      <c r="C48" s="23">
        <v>13097</v>
      </c>
      <c r="D48" s="23">
        <v>16400</v>
      </c>
      <c r="E48" s="23">
        <v>600</v>
      </c>
      <c r="F48" s="23">
        <v>0</v>
      </c>
      <c r="G48" s="23">
        <v>0</v>
      </c>
      <c r="H48" s="23">
        <v>0</v>
      </c>
      <c r="I48" s="23">
        <v>0</v>
      </c>
      <c r="J48" s="24"/>
    </row>
    <row r="49" spans="1:10" ht="13.5" customHeight="1">
      <c r="A49" s="44"/>
      <c r="B49" s="34"/>
      <c r="C49" s="35"/>
      <c r="D49" s="35"/>
      <c r="E49" s="35"/>
      <c r="F49" s="35"/>
      <c r="G49" s="35"/>
      <c r="H49" s="35"/>
      <c r="I49" s="35"/>
      <c r="J49" s="36"/>
    </row>
    <row r="50" spans="1:10" ht="13.5" customHeight="1">
      <c r="A50" s="51" t="s">
        <v>17</v>
      </c>
      <c r="B50" s="38"/>
      <c r="C50" s="39"/>
      <c r="D50" s="37">
        <f aca="true" t="shared" si="0" ref="D50:I50">SUM(D48:D49)</f>
        <v>16400</v>
      </c>
      <c r="E50" s="37">
        <f t="shared" si="0"/>
        <v>600</v>
      </c>
      <c r="F50" s="37">
        <f t="shared" si="0"/>
        <v>0</v>
      </c>
      <c r="G50" s="37">
        <f t="shared" si="0"/>
        <v>0</v>
      </c>
      <c r="H50" s="37">
        <f t="shared" si="0"/>
        <v>0</v>
      </c>
      <c r="I50" s="37">
        <f t="shared" si="0"/>
        <v>0</v>
      </c>
      <c r="J50" s="41"/>
    </row>
    <row r="51" ht="10.5">
      <c r="A51" s="1" t="s">
        <v>61</v>
      </c>
    </row>
    <row r="52" ht="6.75" customHeight="1"/>
    <row r="53" ht="14.25">
      <c r="A53" s="6" t="s">
        <v>38</v>
      </c>
    </row>
    <row r="54" ht="10.5">
      <c r="D54" s="3" t="str">
        <f>J3</f>
        <v>（単位：千円）</v>
      </c>
    </row>
    <row r="55" spans="1:4" ht="21.75" thickBot="1">
      <c r="A55" s="52" t="s">
        <v>33</v>
      </c>
      <c r="B55" s="53" t="s">
        <v>62</v>
      </c>
      <c r="C55" s="54" t="s">
        <v>63</v>
      </c>
      <c r="D55" s="55" t="s">
        <v>49</v>
      </c>
    </row>
    <row r="56" spans="1:4" ht="13.5" customHeight="1" thickTop="1">
      <c r="A56" s="56" t="s">
        <v>34</v>
      </c>
      <c r="B56" s="22">
        <v>45269</v>
      </c>
      <c r="C56" s="23">
        <v>45447</v>
      </c>
      <c r="D56" s="17">
        <f>ROUND(B56-C56,0)</f>
        <v>-178</v>
      </c>
    </row>
    <row r="57" spans="1:4" ht="13.5" customHeight="1">
      <c r="A57" s="57" t="s">
        <v>35</v>
      </c>
      <c r="B57" s="25">
        <v>201168</v>
      </c>
      <c r="C57" s="26">
        <v>208476</v>
      </c>
      <c r="D57" s="17">
        <f>ROUND(B57-C57,0)</f>
        <v>-7308</v>
      </c>
    </row>
    <row r="58" spans="1:4" ht="13.5" customHeight="1">
      <c r="A58" s="58" t="s">
        <v>36</v>
      </c>
      <c r="B58" s="34">
        <v>317253</v>
      </c>
      <c r="C58" s="35">
        <v>361259</v>
      </c>
      <c r="D58" s="17">
        <f>ROUND(B58-C58,0)</f>
        <v>-44006</v>
      </c>
    </row>
    <row r="59" spans="1:4" ht="13.5" customHeight="1">
      <c r="A59" s="59" t="s">
        <v>37</v>
      </c>
      <c r="B59" s="88">
        <f>SUM(B56:B58)</f>
        <v>563690</v>
      </c>
      <c r="C59" s="37">
        <f>SUM(C56:C58)</f>
        <v>615182</v>
      </c>
      <c r="D59" s="41">
        <f>ROUND(B59-C59,0)</f>
        <v>-51492</v>
      </c>
    </row>
    <row r="60" spans="1:4" ht="10.5">
      <c r="A60" s="1" t="s">
        <v>57</v>
      </c>
      <c r="B60" s="60"/>
      <c r="C60" s="60"/>
      <c r="D60" s="60"/>
    </row>
    <row r="61" spans="1:4" ht="6" customHeight="1">
      <c r="A61" s="61"/>
      <c r="B61" s="60"/>
      <c r="C61" s="60"/>
      <c r="D61" s="60"/>
    </row>
    <row r="62" ht="14.25">
      <c r="A62" s="6" t="s">
        <v>56</v>
      </c>
    </row>
    <row r="63" ht="6" customHeight="1">
      <c r="A63" s="6"/>
    </row>
    <row r="64" spans="1:11" ht="21.75" thickBot="1">
      <c r="A64" s="52" t="s">
        <v>32</v>
      </c>
      <c r="B64" s="53" t="s">
        <v>62</v>
      </c>
      <c r="C64" s="54" t="s">
        <v>63</v>
      </c>
      <c r="D64" s="54" t="s">
        <v>49</v>
      </c>
      <c r="E64" s="62" t="s">
        <v>30</v>
      </c>
      <c r="F64" s="55" t="s">
        <v>31</v>
      </c>
      <c r="G64" s="98" t="s">
        <v>39</v>
      </c>
      <c r="H64" s="99"/>
      <c r="I64" s="53" t="s">
        <v>62</v>
      </c>
      <c r="J64" s="54" t="s">
        <v>63</v>
      </c>
      <c r="K64" s="55" t="s">
        <v>49</v>
      </c>
    </row>
    <row r="65" spans="1:11" ht="13.5" customHeight="1" thickTop="1">
      <c r="A65" s="56" t="s">
        <v>24</v>
      </c>
      <c r="B65" s="63">
        <v>14.85</v>
      </c>
      <c r="C65" s="64">
        <v>17.84</v>
      </c>
      <c r="D65" s="17">
        <f aca="true" t="shared" si="1" ref="D65:D70">ROUND(C65-B65,0)</f>
        <v>3</v>
      </c>
      <c r="E65" s="65">
        <v>-15</v>
      </c>
      <c r="F65" s="66">
        <v>-20</v>
      </c>
      <c r="G65" s="104" t="s">
        <v>86</v>
      </c>
      <c r="H65" s="105"/>
      <c r="I65" s="94">
        <v>0</v>
      </c>
      <c r="J65" s="67">
        <v>0</v>
      </c>
      <c r="K65" s="91">
        <f>ROUND(J65-I65,0)</f>
        <v>0</v>
      </c>
    </row>
    <row r="66" spans="1:11" ht="13.5" customHeight="1">
      <c r="A66" s="57" t="s">
        <v>25</v>
      </c>
      <c r="B66" s="89">
        <v>21.38</v>
      </c>
      <c r="C66" s="68">
        <v>27.62</v>
      </c>
      <c r="D66" s="17">
        <f t="shared" si="1"/>
        <v>6</v>
      </c>
      <c r="E66" s="69">
        <v>-20</v>
      </c>
      <c r="F66" s="70">
        <v>-40</v>
      </c>
      <c r="G66" s="102"/>
      <c r="H66" s="103"/>
      <c r="I66" s="90"/>
      <c r="J66" s="71"/>
      <c r="K66" s="92"/>
    </row>
    <row r="67" spans="1:11" ht="13.5" customHeight="1">
      <c r="A67" s="57" t="s">
        <v>26</v>
      </c>
      <c r="B67" s="72">
        <v>24.6</v>
      </c>
      <c r="C67" s="71">
        <v>22.6</v>
      </c>
      <c r="D67" s="17">
        <f t="shared" si="1"/>
        <v>-2</v>
      </c>
      <c r="E67" s="73">
        <v>25</v>
      </c>
      <c r="F67" s="74">
        <v>35</v>
      </c>
      <c r="G67" s="102"/>
      <c r="H67" s="103"/>
      <c r="I67" s="90"/>
      <c r="J67" s="71"/>
      <c r="K67" s="92"/>
    </row>
    <row r="68" spans="1:11" ht="13.5" customHeight="1">
      <c r="A68" s="57" t="s">
        <v>27</v>
      </c>
      <c r="B68" s="90">
        <v>205.3</v>
      </c>
      <c r="C68" s="71">
        <v>175.7</v>
      </c>
      <c r="D68" s="17">
        <f t="shared" si="1"/>
        <v>-30</v>
      </c>
      <c r="E68" s="73">
        <v>350</v>
      </c>
      <c r="F68" s="75"/>
      <c r="G68" s="102"/>
      <c r="H68" s="103"/>
      <c r="I68" s="90"/>
      <c r="J68" s="71"/>
      <c r="K68" s="92"/>
    </row>
    <row r="69" spans="1:11" ht="13.5" customHeight="1">
      <c r="A69" s="57" t="s">
        <v>28</v>
      </c>
      <c r="B69" s="83">
        <v>0.15</v>
      </c>
      <c r="C69" s="68">
        <v>0.15</v>
      </c>
      <c r="D69" s="17">
        <f t="shared" si="1"/>
        <v>0</v>
      </c>
      <c r="E69" s="76"/>
      <c r="F69" s="77"/>
      <c r="G69" s="102"/>
      <c r="H69" s="103"/>
      <c r="I69" s="90"/>
      <c r="J69" s="71"/>
      <c r="K69" s="92"/>
    </row>
    <row r="70" spans="1:11" ht="13.5" customHeight="1">
      <c r="A70" s="78" t="s">
        <v>29</v>
      </c>
      <c r="B70" s="79">
        <v>99.9</v>
      </c>
      <c r="C70" s="80">
        <v>97.7</v>
      </c>
      <c r="D70" s="30">
        <f t="shared" si="1"/>
        <v>-2</v>
      </c>
      <c r="E70" s="81"/>
      <c r="F70" s="82"/>
      <c r="G70" s="100"/>
      <c r="H70" s="101"/>
      <c r="I70" s="95"/>
      <c r="J70" s="80"/>
      <c r="K70" s="93"/>
    </row>
    <row r="71" ht="10.5">
      <c r="A71" s="1" t="s">
        <v>67</v>
      </c>
    </row>
    <row r="72" ht="10.5">
      <c r="A72" s="1" t="s">
        <v>68</v>
      </c>
    </row>
    <row r="73" ht="10.5">
      <c r="A73" s="1" t="s">
        <v>65</v>
      </c>
    </row>
    <row r="74" ht="10.5" customHeight="1">
      <c r="A74" s="1" t="s">
        <v>66</v>
      </c>
    </row>
  </sheetData>
  <sheetProtection/>
  <mergeCells count="43">
    <mergeCell ref="A33:A34"/>
    <mergeCell ref="B33:B34"/>
    <mergeCell ref="C33:C34"/>
    <mergeCell ref="A46:A47"/>
    <mergeCell ref="B46:B47"/>
    <mergeCell ref="C46:C47"/>
    <mergeCell ref="D46:D47"/>
    <mergeCell ref="E46:E47"/>
    <mergeCell ref="H46:H47"/>
    <mergeCell ref="J46:J47"/>
    <mergeCell ref="F46:F47"/>
    <mergeCell ref="G46:G47"/>
    <mergeCell ref="I46:I47"/>
    <mergeCell ref="I18:I19"/>
    <mergeCell ref="D8:D9"/>
    <mergeCell ref="F18:F19"/>
    <mergeCell ref="H33:H34"/>
    <mergeCell ref="I33:I34"/>
    <mergeCell ref="G33:G34"/>
    <mergeCell ref="F33:F34"/>
    <mergeCell ref="D33:D34"/>
    <mergeCell ref="E33:E34"/>
    <mergeCell ref="C8:C9"/>
    <mergeCell ref="D18:D19"/>
    <mergeCell ref="E18:E19"/>
    <mergeCell ref="E8:E9"/>
    <mergeCell ref="A8:A9"/>
    <mergeCell ref="H8:H9"/>
    <mergeCell ref="A18:A19"/>
    <mergeCell ref="B18:B19"/>
    <mergeCell ref="C18:C19"/>
    <mergeCell ref="B8:B9"/>
    <mergeCell ref="G18:G19"/>
    <mergeCell ref="H18:H19"/>
    <mergeCell ref="G8:G9"/>
    <mergeCell ref="F8:F9"/>
    <mergeCell ref="G64:H64"/>
    <mergeCell ref="G70:H70"/>
    <mergeCell ref="G69:H69"/>
    <mergeCell ref="G68:H68"/>
    <mergeCell ref="G67:H67"/>
    <mergeCell ref="G66:H66"/>
    <mergeCell ref="G65:H65"/>
  </mergeCells>
  <printOptions horizontalCentered="1"/>
  <pageMargins left="0.3937007874015748" right="0.3937007874015748" top="0.7086614173228347" bottom="0.31496062992125984" header="0.4330708661417323" footer="0.1968503937007874"/>
  <pageSetup horizontalDpi="300" verticalDpi="300" orientation="portrait" paperSize="9" scale="88" r:id="rId1"/>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奈良県</cp:lastModifiedBy>
  <cp:lastPrinted>2010-03-09T03:18:34Z</cp:lastPrinted>
  <dcterms:created xsi:type="dcterms:W3CDTF">1997-01-08T22:48:59Z</dcterms:created>
  <dcterms:modified xsi:type="dcterms:W3CDTF">2010-03-23T05:03:14Z</dcterms:modified>
  <cp:category/>
  <cp:version/>
  <cp:contentType/>
  <cp:contentStatus/>
</cp:coreProperties>
</file>