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  <definedName name="_xlnm.Print_Area" localSheetId="0">'6'!$A$1:$J$65</definedName>
  </definedNames>
  <calcPr fullCalcOnLoad="1"/>
</workbook>
</file>

<file path=xl/sharedStrings.xml><?xml version="1.0" encoding="utf-8"?>
<sst xmlns="http://schemas.openxmlformats.org/spreadsheetml/2006/main" count="127" uniqueCount="124">
  <si>
    <t>（単位：人）</t>
  </si>
  <si>
    <t>乗　車　人　員</t>
  </si>
  <si>
    <t>駅　　名</t>
  </si>
  <si>
    <t>尺土</t>
  </si>
  <si>
    <t>高田市</t>
  </si>
  <si>
    <t>浮孔</t>
  </si>
  <si>
    <t>坊城</t>
  </si>
  <si>
    <t>大　阪　線</t>
  </si>
  <si>
    <t>橿原神宮西口</t>
  </si>
  <si>
    <t>関屋</t>
  </si>
  <si>
    <t>橿原神宮前</t>
  </si>
  <si>
    <t>二上</t>
  </si>
  <si>
    <t>御　所　線</t>
  </si>
  <si>
    <t>近鉄下田</t>
  </si>
  <si>
    <t>近 鉄 新 庄</t>
  </si>
  <si>
    <t>五位堂</t>
  </si>
  <si>
    <t>忍海</t>
  </si>
  <si>
    <t>築山</t>
  </si>
  <si>
    <t>近鉄御所</t>
  </si>
  <si>
    <t>大和高田</t>
  </si>
  <si>
    <t>吉　野　線</t>
  </si>
  <si>
    <t>松塚</t>
  </si>
  <si>
    <t>岡寺</t>
  </si>
  <si>
    <t>真菅</t>
  </si>
  <si>
    <t>飛鳥</t>
  </si>
  <si>
    <t>大和八木</t>
  </si>
  <si>
    <t>壺阪山</t>
  </si>
  <si>
    <t>耳成</t>
  </si>
  <si>
    <t>市尾</t>
  </si>
  <si>
    <t>大福</t>
  </si>
  <si>
    <t>葛</t>
  </si>
  <si>
    <t>桜井(経由)</t>
  </si>
  <si>
    <t>吉野口(経由)</t>
  </si>
  <si>
    <t>大和朝倉</t>
  </si>
  <si>
    <t>薬水</t>
  </si>
  <si>
    <t>長谷寺</t>
  </si>
  <si>
    <t>福神</t>
  </si>
  <si>
    <t>榛原</t>
  </si>
  <si>
    <t>大阿太</t>
  </si>
  <si>
    <t>室生口大野</t>
  </si>
  <si>
    <t>下市口</t>
  </si>
  <si>
    <t>三本松</t>
  </si>
  <si>
    <t>越部</t>
  </si>
  <si>
    <t>奈　良　線</t>
  </si>
  <si>
    <t>六田</t>
  </si>
  <si>
    <t>生駒(経由)</t>
  </si>
  <si>
    <t>大和上市</t>
  </si>
  <si>
    <t>東生駒</t>
  </si>
  <si>
    <t>吉野神宮</t>
  </si>
  <si>
    <t>富雄</t>
  </si>
  <si>
    <t>吉野</t>
  </si>
  <si>
    <t>学園前</t>
  </si>
  <si>
    <t>生駒鋼索線</t>
  </si>
  <si>
    <t>菖蒲池</t>
  </si>
  <si>
    <t>生駒山上</t>
  </si>
  <si>
    <t>大和西大寺</t>
  </si>
  <si>
    <t>宝山寺</t>
  </si>
  <si>
    <t>新大宮</t>
  </si>
  <si>
    <t>鳥居前(経由)</t>
  </si>
  <si>
    <t>近鉄奈良</t>
  </si>
  <si>
    <t>京　都　線</t>
  </si>
  <si>
    <t>橿　原　線</t>
  </si>
  <si>
    <t>平城</t>
  </si>
  <si>
    <t>尼ケ辻</t>
  </si>
  <si>
    <t>高の原</t>
  </si>
  <si>
    <t>西ノ京</t>
  </si>
  <si>
    <t>生　駒　線</t>
  </si>
  <si>
    <t>九条</t>
  </si>
  <si>
    <t>王寺(経由)</t>
  </si>
  <si>
    <t>近鉄郡山</t>
  </si>
  <si>
    <t>信貴山下</t>
  </si>
  <si>
    <t>筒井</t>
  </si>
  <si>
    <t>勢野北口</t>
  </si>
  <si>
    <t>平端</t>
  </si>
  <si>
    <t>竜田川</t>
  </si>
  <si>
    <t>ﾌｧﾐﾘｰ公園前</t>
  </si>
  <si>
    <t>平群</t>
  </si>
  <si>
    <t>結崎</t>
  </si>
  <si>
    <t>元山上口</t>
  </si>
  <si>
    <t>石見</t>
  </si>
  <si>
    <t>東山</t>
  </si>
  <si>
    <t>田原本</t>
  </si>
  <si>
    <t>萩の台</t>
  </si>
  <si>
    <t>笠縫</t>
  </si>
  <si>
    <t>南生駒</t>
  </si>
  <si>
    <t>新ノ口</t>
  </si>
  <si>
    <t>一分</t>
  </si>
  <si>
    <t>畝傍御陵前</t>
  </si>
  <si>
    <t>菜畑</t>
  </si>
  <si>
    <t>天　理　線</t>
  </si>
  <si>
    <t>田 原 本 線</t>
  </si>
  <si>
    <t>二階堂</t>
  </si>
  <si>
    <t>新王寺(経由)</t>
  </si>
  <si>
    <t>前栽</t>
  </si>
  <si>
    <t>大輪田</t>
  </si>
  <si>
    <t>天理</t>
  </si>
  <si>
    <t>佐味田川</t>
  </si>
  <si>
    <t>南 大 阪 線</t>
  </si>
  <si>
    <t>池部</t>
  </si>
  <si>
    <t>二上山</t>
  </si>
  <si>
    <t>箸尾</t>
  </si>
  <si>
    <t>二上神社口</t>
  </si>
  <si>
    <t>但馬</t>
  </si>
  <si>
    <t>当麻寺</t>
  </si>
  <si>
    <t>黒田</t>
  </si>
  <si>
    <t>磐城</t>
  </si>
  <si>
    <t>西田原本</t>
  </si>
  <si>
    <t>資料：近畿日本鉄道株式会社</t>
  </si>
  <si>
    <t>(注)1.(経由)とは、ＪＲ線、生駒鋼索線からの乗り継ぎを含めたものである。</t>
  </si>
  <si>
    <t>年度及び駅名</t>
  </si>
  <si>
    <t>６.　近　鉄　輸　送　実　績</t>
  </si>
  <si>
    <t>総  　数</t>
  </si>
  <si>
    <t>定　  期</t>
  </si>
  <si>
    <t>定 期 外</t>
  </si>
  <si>
    <t>定  　期</t>
  </si>
  <si>
    <t>けいはんな線</t>
  </si>
  <si>
    <t>白庭台</t>
  </si>
  <si>
    <t>学研北生駒</t>
  </si>
  <si>
    <t>学研奈良登美ヶ丘</t>
  </si>
  <si>
    <t>平成16年度</t>
  </si>
  <si>
    <t>20</t>
  </si>
  <si>
    <t xml:space="preserve">    2.東大阪線の乗車人員は、奈良線生駒駅の乗車人員に含まれている。</t>
  </si>
  <si>
    <t>19</t>
  </si>
  <si>
    <t xml:space="preserve">    3.八木西口駅の乗車人員は、大和八木駅の乗車人員に含まれている。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</si>
</sst>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#,##0_ ;[Red]\-#,##0\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.5"/>
      <name val="明朝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Continuous" vertical="center"/>
      <protection locked="0"/>
    </xf>
    <xf numFmtId="0" fontId="10" fillId="0" borderId="2" xfId="0" applyNumberFormat="1" applyFont="1" applyBorder="1" applyAlignment="1" applyProtection="1">
      <alignment horizontal="centerContinuous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5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>
      <alignment vertical="center"/>
    </xf>
    <xf numFmtId="180" fontId="10" fillId="0" borderId="5" xfId="0" applyNumberFormat="1" applyFont="1" applyBorder="1" applyAlignment="1" applyProtection="1">
      <alignment horizontal="distributed" vertical="center"/>
      <protection locked="0"/>
    </xf>
    <xf numFmtId="180" fontId="12" fillId="0" borderId="0" xfId="0" applyNumberFormat="1" applyFont="1" applyBorder="1" applyAlignment="1" applyProtection="1">
      <alignment vertical="center"/>
      <protection locked="0"/>
    </xf>
    <xf numFmtId="180" fontId="12" fillId="0" borderId="5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5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5" xfId="0" applyNumberFormat="1" applyFont="1" applyFill="1" applyBorder="1" applyAlignment="1" applyProtection="1">
      <alignment horizontal="distributed" vertical="center"/>
      <protection locked="0"/>
    </xf>
    <xf numFmtId="180" fontId="10" fillId="0" borderId="5" xfId="0" applyNumberFormat="1" applyFont="1" applyFill="1" applyBorder="1" applyAlignment="1" applyProtection="1">
      <alignment horizontal="distributed" vertical="center" wrapText="1"/>
      <protection locked="0"/>
    </xf>
    <xf numFmtId="180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180" fontId="10" fillId="0" borderId="7" xfId="0" applyNumberFormat="1" applyFont="1" applyFill="1" applyBorder="1" applyAlignment="1" applyProtection="1">
      <alignment vertical="center"/>
      <protection locked="0"/>
    </xf>
    <xf numFmtId="180" fontId="10" fillId="0" borderId="8" xfId="0" applyNumberFormat="1" applyFont="1" applyFill="1" applyBorder="1" applyAlignment="1" applyProtection="1">
      <alignment vertical="center"/>
      <protection locked="0"/>
    </xf>
    <xf numFmtId="180" fontId="12" fillId="0" borderId="8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10" fillId="0" borderId="9" xfId="0" applyNumberFormat="1" applyFont="1" applyFill="1" applyBorder="1" applyAlignment="1" applyProtection="1">
      <alignment vertical="center"/>
      <protection locked="0"/>
    </xf>
    <xf numFmtId="180" fontId="10" fillId="0" borderId="5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distributed" vertical="center"/>
      <protection locked="0"/>
    </xf>
    <xf numFmtId="180" fontId="10" fillId="0" borderId="10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5" xfId="0" applyNumberFormat="1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Border="1" applyAlignment="1" applyProtection="1">
      <alignment vertical="center"/>
      <protection locked="0"/>
    </xf>
    <xf numFmtId="180" fontId="12" fillId="0" borderId="5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5" xfId="0" applyNumberFormat="1" applyFont="1" applyFill="1" applyBorder="1" applyAlignment="1" applyProtection="1" quotePrefix="1">
      <alignment horizontal="distributed" vertical="center"/>
      <protection locked="0"/>
    </xf>
    <xf numFmtId="180" fontId="12" fillId="0" borderId="5" xfId="0" applyNumberFormat="1" applyFont="1" applyFill="1" applyBorder="1" applyAlignment="1" applyProtection="1">
      <alignment horizontal="distributed" vertical="center"/>
      <protection locked="0"/>
    </xf>
    <xf numFmtId="180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13" fillId="0" borderId="5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 quotePrefix="1">
      <alignment horizontal="distributed" vertical="center"/>
      <protection locked="0"/>
    </xf>
    <xf numFmtId="0" fontId="12" fillId="0" borderId="5" xfId="0" applyNumberFormat="1" applyFont="1" applyFill="1" applyBorder="1" applyAlignment="1" applyProtection="1">
      <alignment horizontal="distributed" vertical="center"/>
      <protection locked="0"/>
    </xf>
    <xf numFmtId="180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0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1" sqref="A1:J1"/>
    </sheetView>
  </sheetViews>
  <sheetFormatPr defaultColWidth="8.796875" defaultRowHeight="14.25" customHeight="1"/>
  <cols>
    <col min="1" max="1" width="1.1015625" style="2" customWidth="1"/>
    <col min="2" max="2" width="14.09765625" style="2" customWidth="1"/>
    <col min="3" max="3" width="10.19921875" style="33" customWidth="1"/>
    <col min="4" max="5" width="9.3984375" style="2" customWidth="1"/>
    <col min="6" max="6" width="1.1015625" style="2" customWidth="1"/>
    <col min="7" max="7" width="12.09765625" style="2" customWidth="1"/>
    <col min="8" max="8" width="9.3984375" style="33" customWidth="1"/>
    <col min="9" max="9" width="9.3984375" style="2" customWidth="1"/>
    <col min="10" max="10" width="9.5" style="3" bestFit="1" customWidth="1"/>
    <col min="11" max="16384" width="9" style="2" customWidth="1"/>
  </cols>
  <sheetData>
    <row r="1" spans="1:10" s="1" customFormat="1" ht="18" customHeight="1">
      <c r="A1" s="66" t="s">
        <v>110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 thickBot="1">
      <c r="A2" s="4" t="s">
        <v>0</v>
      </c>
      <c r="B2" s="5"/>
      <c r="C2" s="24"/>
      <c r="D2" s="4"/>
      <c r="E2" s="4"/>
      <c r="F2" s="4"/>
      <c r="G2" s="4"/>
      <c r="H2" s="24"/>
      <c r="I2" s="4"/>
      <c r="J2" s="6"/>
    </row>
    <row r="3" spans="1:10" ht="13.5" customHeight="1">
      <c r="A3" s="62" t="s">
        <v>109</v>
      </c>
      <c r="B3" s="63"/>
      <c r="C3" s="25" t="s">
        <v>1</v>
      </c>
      <c r="D3" s="7"/>
      <c r="E3" s="8"/>
      <c r="F3" s="58" t="s">
        <v>2</v>
      </c>
      <c r="G3" s="59"/>
      <c r="H3" s="25" t="s">
        <v>1</v>
      </c>
      <c r="I3" s="7"/>
      <c r="J3" s="7"/>
    </row>
    <row r="4" spans="1:10" ht="13.5" customHeight="1">
      <c r="A4" s="64"/>
      <c r="B4" s="65"/>
      <c r="C4" s="26" t="s">
        <v>111</v>
      </c>
      <c r="D4" s="9" t="s">
        <v>112</v>
      </c>
      <c r="E4" s="10" t="s">
        <v>113</v>
      </c>
      <c r="F4" s="60"/>
      <c r="G4" s="61"/>
      <c r="H4" s="26" t="s">
        <v>111</v>
      </c>
      <c r="I4" s="9" t="s">
        <v>114</v>
      </c>
      <c r="J4" s="9" t="s">
        <v>113</v>
      </c>
    </row>
    <row r="5" spans="1:10" s="33" customFormat="1" ht="14.25" customHeight="1">
      <c r="A5" s="73" t="s">
        <v>119</v>
      </c>
      <c r="B5" s="74"/>
      <c r="C5" s="27">
        <f>D5+E5</f>
        <v>147107768</v>
      </c>
      <c r="D5" s="20">
        <v>94051050</v>
      </c>
      <c r="E5" s="36">
        <v>53056718</v>
      </c>
      <c r="F5" s="37"/>
      <c r="G5" s="38" t="s">
        <v>101</v>
      </c>
      <c r="H5" s="27">
        <f>I5+J5</f>
        <v>189712</v>
      </c>
      <c r="I5" s="39">
        <v>124950</v>
      </c>
      <c r="J5" s="39">
        <v>64762</v>
      </c>
    </row>
    <row r="6" spans="1:10" s="33" customFormat="1" ht="14.25" customHeight="1">
      <c r="A6" s="73">
        <v>17</v>
      </c>
      <c r="B6" s="74"/>
      <c r="C6" s="28">
        <f>D6+E6</f>
        <v>145423773</v>
      </c>
      <c r="D6" s="20">
        <v>93052860</v>
      </c>
      <c r="E6" s="36">
        <v>52370913</v>
      </c>
      <c r="F6" s="40"/>
      <c r="G6" s="21" t="s">
        <v>103</v>
      </c>
      <c r="H6" s="28">
        <f aca="true" t="shared" si="0" ref="H6:H37">I6+J6</f>
        <v>293345</v>
      </c>
      <c r="I6" s="20">
        <v>178830</v>
      </c>
      <c r="J6" s="20">
        <v>114515</v>
      </c>
    </row>
    <row r="7" spans="1:10" ht="14.25" customHeight="1">
      <c r="A7" s="67">
        <v>18</v>
      </c>
      <c r="B7" s="68"/>
      <c r="C7" s="28">
        <f>D7+E7</f>
        <v>145585229</v>
      </c>
      <c r="D7" s="11">
        <v>92997450</v>
      </c>
      <c r="E7" s="12">
        <v>52587779</v>
      </c>
      <c r="F7" s="13"/>
      <c r="G7" s="14" t="s">
        <v>105</v>
      </c>
      <c r="H7" s="28">
        <f t="shared" si="0"/>
        <v>227190</v>
      </c>
      <c r="I7" s="23">
        <v>135810</v>
      </c>
      <c r="J7" s="23">
        <v>91380</v>
      </c>
    </row>
    <row r="8" spans="1:10" ht="14.25" customHeight="1">
      <c r="A8" s="69" t="s">
        <v>122</v>
      </c>
      <c r="B8" s="70"/>
      <c r="C8" s="28">
        <f>D8+E8</f>
        <v>145159872</v>
      </c>
      <c r="D8" s="11">
        <v>91704150</v>
      </c>
      <c r="E8" s="12">
        <v>53455722</v>
      </c>
      <c r="F8" s="17"/>
      <c r="G8" s="14" t="s">
        <v>3</v>
      </c>
      <c r="H8" s="28">
        <f t="shared" si="0"/>
        <v>975692</v>
      </c>
      <c r="I8" s="23">
        <v>704100</v>
      </c>
      <c r="J8" s="23">
        <v>271592</v>
      </c>
    </row>
    <row r="9" spans="1:10" ht="14.25" customHeight="1">
      <c r="A9" s="71" t="s">
        <v>120</v>
      </c>
      <c r="B9" s="72"/>
      <c r="C9" s="29">
        <v>144397148</v>
      </c>
      <c r="D9" s="15">
        <v>91218690</v>
      </c>
      <c r="E9" s="16">
        <f>E11+E29+E38+E52+E56+E60+J14+J18+J34+J38+J41+J53</f>
        <v>53178458</v>
      </c>
      <c r="F9" s="13"/>
      <c r="G9" s="14" t="s">
        <v>4</v>
      </c>
      <c r="H9" s="28">
        <f t="shared" si="0"/>
        <v>1759351</v>
      </c>
      <c r="I9" s="23">
        <v>1150260</v>
      </c>
      <c r="J9" s="23">
        <v>609091</v>
      </c>
    </row>
    <row r="10" spans="1:10" ht="14.25" customHeight="1">
      <c r="A10" s="18"/>
      <c r="B10" s="19"/>
      <c r="C10" s="29"/>
      <c r="D10" s="15"/>
      <c r="E10" s="16"/>
      <c r="F10" s="17"/>
      <c r="G10" s="14" t="s">
        <v>5</v>
      </c>
      <c r="H10" s="28">
        <f t="shared" si="0"/>
        <v>309253</v>
      </c>
      <c r="I10" s="23">
        <v>217080</v>
      </c>
      <c r="J10" s="23">
        <v>92173</v>
      </c>
    </row>
    <row r="11" spans="1:10" s="33" customFormat="1" ht="14.25" customHeight="1">
      <c r="A11" s="41" t="s">
        <v>7</v>
      </c>
      <c r="B11" s="42"/>
      <c r="C11" s="29">
        <f aca="true" t="shared" si="1" ref="C11:C42">D11+E11</f>
        <v>28538117</v>
      </c>
      <c r="D11" s="43">
        <f>SUM(D12:D28)</f>
        <v>19200570</v>
      </c>
      <c r="E11" s="44">
        <f>SUM(E12:E28)</f>
        <v>9337547</v>
      </c>
      <c r="F11" s="45"/>
      <c r="G11" s="21" t="s">
        <v>6</v>
      </c>
      <c r="H11" s="28">
        <f t="shared" si="0"/>
        <v>653009</v>
      </c>
      <c r="I11" s="20">
        <v>449580</v>
      </c>
      <c r="J11" s="20">
        <v>203429</v>
      </c>
    </row>
    <row r="12" spans="1:10" s="33" customFormat="1" ht="14.25" customHeight="1">
      <c r="A12" s="37"/>
      <c r="B12" s="38" t="s">
        <v>9</v>
      </c>
      <c r="C12" s="28">
        <f t="shared" si="1"/>
        <v>1191871</v>
      </c>
      <c r="D12" s="20">
        <v>881370</v>
      </c>
      <c r="E12" s="36">
        <v>310501</v>
      </c>
      <c r="F12" s="20"/>
      <c r="G12" s="21" t="s">
        <v>8</v>
      </c>
      <c r="H12" s="28">
        <f t="shared" si="0"/>
        <v>401641</v>
      </c>
      <c r="I12" s="20">
        <v>300600</v>
      </c>
      <c r="J12" s="20">
        <v>101041</v>
      </c>
    </row>
    <row r="13" spans="1:10" s="33" customFormat="1" ht="14.25" customHeight="1">
      <c r="A13" s="37"/>
      <c r="B13" s="38" t="s">
        <v>11</v>
      </c>
      <c r="C13" s="28">
        <f t="shared" si="1"/>
        <v>1402655</v>
      </c>
      <c r="D13" s="20">
        <v>1006770</v>
      </c>
      <c r="E13" s="36">
        <v>395885</v>
      </c>
      <c r="F13" s="45"/>
      <c r="G13" s="46" t="s">
        <v>10</v>
      </c>
      <c r="H13" s="28">
        <f t="shared" si="0"/>
        <v>4029497</v>
      </c>
      <c r="I13" s="20">
        <v>2461590</v>
      </c>
      <c r="J13" s="20">
        <v>1567907</v>
      </c>
    </row>
    <row r="14" spans="1:10" s="33" customFormat="1" ht="14.25" customHeight="1">
      <c r="A14" s="37"/>
      <c r="B14" s="38" t="s">
        <v>13</v>
      </c>
      <c r="C14" s="28">
        <f t="shared" si="1"/>
        <v>820906</v>
      </c>
      <c r="D14" s="20">
        <v>512010</v>
      </c>
      <c r="E14" s="36">
        <v>308896</v>
      </c>
      <c r="F14" s="43" t="s">
        <v>12</v>
      </c>
      <c r="G14" s="47"/>
      <c r="H14" s="29">
        <f t="shared" si="0"/>
        <v>1842455</v>
      </c>
      <c r="I14" s="43">
        <f>SUM(I15:I17)</f>
        <v>1337790</v>
      </c>
      <c r="J14" s="43">
        <f>SUM(J15:J17)</f>
        <v>504665</v>
      </c>
    </row>
    <row r="15" spans="1:10" s="33" customFormat="1" ht="14.25" customHeight="1">
      <c r="A15" s="37"/>
      <c r="B15" s="38" t="s">
        <v>15</v>
      </c>
      <c r="C15" s="28">
        <f t="shared" si="1"/>
        <v>4978270</v>
      </c>
      <c r="D15" s="20">
        <v>3691440</v>
      </c>
      <c r="E15" s="36">
        <v>1286830</v>
      </c>
      <c r="F15" s="45"/>
      <c r="G15" s="21" t="s">
        <v>14</v>
      </c>
      <c r="H15" s="28">
        <f t="shared" si="0"/>
        <v>543413</v>
      </c>
      <c r="I15" s="20">
        <v>384780</v>
      </c>
      <c r="J15" s="20">
        <v>158633</v>
      </c>
    </row>
    <row r="16" spans="1:10" s="33" customFormat="1" ht="14.25" customHeight="1">
      <c r="A16" s="37"/>
      <c r="B16" s="38" t="s">
        <v>17</v>
      </c>
      <c r="C16" s="28">
        <f t="shared" si="1"/>
        <v>515776</v>
      </c>
      <c r="D16" s="20">
        <v>343950</v>
      </c>
      <c r="E16" s="36">
        <v>171826</v>
      </c>
      <c r="F16" s="20"/>
      <c r="G16" s="22" t="s">
        <v>16</v>
      </c>
      <c r="H16" s="28">
        <f t="shared" si="0"/>
        <v>341975</v>
      </c>
      <c r="I16" s="20">
        <v>241170</v>
      </c>
      <c r="J16" s="20">
        <v>100805</v>
      </c>
    </row>
    <row r="17" spans="1:10" s="33" customFormat="1" ht="14.25" customHeight="1">
      <c r="A17" s="37"/>
      <c r="B17" s="38" t="s">
        <v>19</v>
      </c>
      <c r="C17" s="28">
        <f t="shared" si="1"/>
        <v>3470258</v>
      </c>
      <c r="D17" s="20">
        <v>2330400</v>
      </c>
      <c r="E17" s="36">
        <v>1139858</v>
      </c>
      <c r="F17" s="40"/>
      <c r="G17" s="21" t="s">
        <v>18</v>
      </c>
      <c r="H17" s="28">
        <f t="shared" si="0"/>
        <v>957067</v>
      </c>
      <c r="I17" s="20">
        <v>711840</v>
      </c>
      <c r="J17" s="20">
        <v>245227</v>
      </c>
    </row>
    <row r="18" spans="1:10" s="33" customFormat="1" ht="14.25" customHeight="1">
      <c r="A18" s="37"/>
      <c r="B18" s="38" t="s">
        <v>21</v>
      </c>
      <c r="C18" s="28">
        <f t="shared" si="1"/>
        <v>219569</v>
      </c>
      <c r="D18" s="20">
        <v>168660</v>
      </c>
      <c r="E18" s="36">
        <v>50909</v>
      </c>
      <c r="F18" s="48" t="s">
        <v>20</v>
      </c>
      <c r="G18" s="47"/>
      <c r="H18" s="29">
        <f t="shared" si="0"/>
        <v>3764614</v>
      </c>
      <c r="I18" s="43">
        <f>SUM(I19:I33)</f>
        <v>2750190</v>
      </c>
      <c r="J18" s="43">
        <f>SUM(J19:J33)</f>
        <v>1014424</v>
      </c>
    </row>
    <row r="19" spans="1:10" s="33" customFormat="1" ht="14.25" customHeight="1">
      <c r="A19" s="49"/>
      <c r="B19" s="38" t="s">
        <v>23</v>
      </c>
      <c r="C19" s="28">
        <f t="shared" si="1"/>
        <v>910635</v>
      </c>
      <c r="D19" s="20">
        <v>591840</v>
      </c>
      <c r="E19" s="36">
        <v>318795</v>
      </c>
      <c r="F19" s="20"/>
      <c r="G19" s="21" t="s">
        <v>22</v>
      </c>
      <c r="H19" s="28">
        <f t="shared" si="0"/>
        <v>394318</v>
      </c>
      <c r="I19" s="20">
        <v>312060</v>
      </c>
      <c r="J19" s="20">
        <v>82258</v>
      </c>
    </row>
    <row r="20" spans="1:10" s="33" customFormat="1" ht="14.25" customHeight="1">
      <c r="A20" s="37"/>
      <c r="B20" s="38" t="s">
        <v>25</v>
      </c>
      <c r="C20" s="28">
        <f t="shared" si="1"/>
        <v>6812416</v>
      </c>
      <c r="D20" s="20">
        <v>3852060</v>
      </c>
      <c r="E20" s="36">
        <v>2960356</v>
      </c>
      <c r="F20" s="45"/>
      <c r="G20" s="21" t="s">
        <v>24</v>
      </c>
      <c r="H20" s="28">
        <f t="shared" si="0"/>
        <v>493615</v>
      </c>
      <c r="I20" s="20">
        <v>341550</v>
      </c>
      <c r="J20" s="20">
        <v>152065</v>
      </c>
    </row>
    <row r="21" spans="1:10" s="33" customFormat="1" ht="14.25" customHeight="1">
      <c r="A21" s="37"/>
      <c r="B21" s="38" t="s">
        <v>27</v>
      </c>
      <c r="C21" s="28">
        <f t="shared" si="1"/>
        <v>811194</v>
      </c>
      <c r="D21" s="20">
        <v>606510</v>
      </c>
      <c r="E21" s="36">
        <v>204684</v>
      </c>
      <c r="F21" s="45"/>
      <c r="G21" s="50" t="s">
        <v>26</v>
      </c>
      <c r="H21" s="28">
        <f t="shared" si="0"/>
        <v>289754</v>
      </c>
      <c r="I21" s="20">
        <v>192420</v>
      </c>
      <c r="J21" s="20">
        <v>97334</v>
      </c>
    </row>
    <row r="22" spans="1:10" s="33" customFormat="1" ht="14.25" customHeight="1">
      <c r="A22" s="37"/>
      <c r="B22" s="38" t="s">
        <v>29</v>
      </c>
      <c r="C22" s="28">
        <f t="shared" si="1"/>
        <v>297411</v>
      </c>
      <c r="D22" s="20">
        <v>187800</v>
      </c>
      <c r="E22" s="36">
        <v>109611</v>
      </c>
      <c r="F22" s="45"/>
      <c r="G22" s="21" t="s">
        <v>28</v>
      </c>
      <c r="H22" s="28">
        <f t="shared" si="0"/>
        <v>131913</v>
      </c>
      <c r="I22" s="20">
        <v>97830</v>
      </c>
      <c r="J22" s="20">
        <v>34083</v>
      </c>
    </row>
    <row r="23" spans="1:10" s="33" customFormat="1" ht="14.25" customHeight="1">
      <c r="A23" s="37"/>
      <c r="B23" s="38" t="s">
        <v>31</v>
      </c>
      <c r="C23" s="28">
        <f t="shared" si="1"/>
        <v>3586480</v>
      </c>
      <c r="D23" s="20">
        <v>2511450</v>
      </c>
      <c r="E23" s="36">
        <v>1075030</v>
      </c>
      <c r="F23" s="45"/>
      <c r="G23" s="21" t="s">
        <v>30</v>
      </c>
      <c r="H23" s="28">
        <f t="shared" si="0"/>
        <v>118366</v>
      </c>
      <c r="I23" s="20">
        <v>83040</v>
      </c>
      <c r="J23" s="20">
        <v>35326</v>
      </c>
    </row>
    <row r="24" spans="1:10" s="33" customFormat="1" ht="14.25" customHeight="1">
      <c r="A24" s="37"/>
      <c r="B24" s="38" t="s">
        <v>33</v>
      </c>
      <c r="C24" s="28">
        <f t="shared" si="1"/>
        <v>525066</v>
      </c>
      <c r="D24" s="20">
        <v>406170</v>
      </c>
      <c r="E24" s="36">
        <v>118896</v>
      </c>
      <c r="F24" s="45"/>
      <c r="G24" s="21" t="s">
        <v>32</v>
      </c>
      <c r="H24" s="28">
        <f t="shared" si="0"/>
        <v>321241</v>
      </c>
      <c r="I24" s="20">
        <v>267420</v>
      </c>
      <c r="J24" s="20">
        <v>53821</v>
      </c>
    </row>
    <row r="25" spans="1:10" s="33" customFormat="1" ht="14.25" customHeight="1">
      <c r="A25" s="37"/>
      <c r="B25" s="38" t="s">
        <v>35</v>
      </c>
      <c r="C25" s="28">
        <f t="shared" si="1"/>
        <v>258505</v>
      </c>
      <c r="D25" s="20">
        <v>124530</v>
      </c>
      <c r="E25" s="36">
        <v>133975</v>
      </c>
      <c r="F25" s="20"/>
      <c r="G25" s="21" t="s">
        <v>34</v>
      </c>
      <c r="H25" s="28">
        <f t="shared" si="0"/>
        <v>37540</v>
      </c>
      <c r="I25" s="20">
        <v>20220</v>
      </c>
      <c r="J25" s="20">
        <v>17320</v>
      </c>
    </row>
    <row r="26" spans="1:10" s="33" customFormat="1" ht="14.25" customHeight="1">
      <c r="A26" s="31"/>
      <c r="B26" s="38" t="s">
        <v>37</v>
      </c>
      <c r="C26" s="28">
        <f t="shared" si="1"/>
        <v>2425668</v>
      </c>
      <c r="D26" s="20">
        <v>1801770</v>
      </c>
      <c r="E26" s="36">
        <v>623898</v>
      </c>
      <c r="F26" s="45"/>
      <c r="G26" s="21" t="s">
        <v>36</v>
      </c>
      <c r="H26" s="28">
        <f t="shared" si="0"/>
        <v>347535</v>
      </c>
      <c r="I26" s="20">
        <v>278820</v>
      </c>
      <c r="J26" s="20">
        <v>68715</v>
      </c>
    </row>
    <row r="27" spans="1:10" s="33" customFormat="1" ht="14.25" customHeight="1">
      <c r="A27" s="37"/>
      <c r="B27" s="38" t="s">
        <v>39</v>
      </c>
      <c r="C27" s="28">
        <f t="shared" si="1"/>
        <v>251564</v>
      </c>
      <c r="D27" s="20">
        <v>149280</v>
      </c>
      <c r="E27" s="36">
        <v>102284</v>
      </c>
      <c r="F27" s="45"/>
      <c r="G27" s="21" t="s">
        <v>38</v>
      </c>
      <c r="H27" s="28">
        <f t="shared" si="0"/>
        <v>34234</v>
      </c>
      <c r="I27" s="20">
        <v>26940</v>
      </c>
      <c r="J27" s="20">
        <v>7294</v>
      </c>
    </row>
    <row r="28" spans="1:10" s="33" customFormat="1" ht="14.25" customHeight="1">
      <c r="A28" s="37"/>
      <c r="B28" s="38" t="s">
        <v>41</v>
      </c>
      <c r="C28" s="28">
        <f t="shared" si="1"/>
        <v>59873</v>
      </c>
      <c r="D28" s="20">
        <v>34560</v>
      </c>
      <c r="E28" s="36">
        <v>25313</v>
      </c>
      <c r="F28" s="45"/>
      <c r="G28" s="21" t="s">
        <v>40</v>
      </c>
      <c r="H28" s="28">
        <f t="shared" si="0"/>
        <v>734154</v>
      </c>
      <c r="I28" s="20">
        <v>561090</v>
      </c>
      <c r="J28" s="20">
        <v>173064</v>
      </c>
    </row>
    <row r="29" spans="1:10" s="33" customFormat="1" ht="14.25" customHeight="1">
      <c r="A29" s="41" t="s">
        <v>43</v>
      </c>
      <c r="B29" s="42"/>
      <c r="C29" s="29">
        <f t="shared" si="1"/>
        <v>56564491</v>
      </c>
      <c r="D29" s="43">
        <f>SUM(D30:D37)</f>
        <v>32692140</v>
      </c>
      <c r="E29" s="44">
        <f>SUM(E30:E37)</f>
        <v>23872351</v>
      </c>
      <c r="F29" s="45"/>
      <c r="G29" s="21" t="s">
        <v>42</v>
      </c>
      <c r="H29" s="28">
        <f t="shared" si="0"/>
        <v>139728</v>
      </c>
      <c r="I29" s="20">
        <v>119400</v>
      </c>
      <c r="J29" s="20">
        <v>20328</v>
      </c>
    </row>
    <row r="30" spans="1:10" s="33" customFormat="1" ht="14.25" customHeight="1">
      <c r="A30" s="37"/>
      <c r="B30" s="38" t="s">
        <v>45</v>
      </c>
      <c r="C30" s="28">
        <f t="shared" si="1"/>
        <v>8427651</v>
      </c>
      <c r="D30" s="20">
        <v>4610280</v>
      </c>
      <c r="E30" s="36">
        <v>3817371</v>
      </c>
      <c r="F30" s="45"/>
      <c r="G30" s="21" t="s">
        <v>44</v>
      </c>
      <c r="H30" s="28">
        <f t="shared" si="0"/>
        <v>224871</v>
      </c>
      <c r="I30" s="20">
        <v>190560</v>
      </c>
      <c r="J30" s="20">
        <v>34311</v>
      </c>
    </row>
    <row r="31" spans="1:10" s="33" customFormat="1" ht="14.25" customHeight="1">
      <c r="A31" s="37"/>
      <c r="B31" s="38" t="s">
        <v>47</v>
      </c>
      <c r="C31" s="28">
        <f t="shared" si="1"/>
        <v>3848925</v>
      </c>
      <c r="D31" s="20">
        <v>2664990</v>
      </c>
      <c r="E31" s="36">
        <v>1183935</v>
      </c>
      <c r="F31" s="45"/>
      <c r="G31" s="21" t="s">
        <v>46</v>
      </c>
      <c r="H31" s="28">
        <f t="shared" si="0"/>
        <v>178905</v>
      </c>
      <c r="I31" s="20">
        <v>124200</v>
      </c>
      <c r="J31" s="20">
        <v>54705</v>
      </c>
    </row>
    <row r="32" spans="1:10" s="33" customFormat="1" ht="14.25" customHeight="1">
      <c r="A32" s="37"/>
      <c r="B32" s="38" t="s">
        <v>49</v>
      </c>
      <c r="C32" s="28">
        <f t="shared" si="1"/>
        <v>5547798</v>
      </c>
      <c r="D32" s="20">
        <v>3628980</v>
      </c>
      <c r="E32" s="36">
        <v>1918818</v>
      </c>
      <c r="F32" s="20"/>
      <c r="G32" s="21" t="s">
        <v>48</v>
      </c>
      <c r="H32" s="28">
        <f t="shared" si="0"/>
        <v>153420</v>
      </c>
      <c r="I32" s="20">
        <v>118440</v>
      </c>
      <c r="J32" s="20">
        <v>34980</v>
      </c>
    </row>
    <row r="33" spans="1:10" s="33" customFormat="1" ht="14.25" customHeight="1">
      <c r="A33" s="37"/>
      <c r="B33" s="38" t="s">
        <v>51</v>
      </c>
      <c r="C33" s="28">
        <f t="shared" si="1"/>
        <v>10826245</v>
      </c>
      <c r="D33" s="20">
        <v>6988380</v>
      </c>
      <c r="E33" s="36">
        <v>3837865</v>
      </c>
      <c r="F33" s="45"/>
      <c r="G33" s="21" t="s">
        <v>50</v>
      </c>
      <c r="H33" s="28">
        <f t="shared" si="0"/>
        <v>165020</v>
      </c>
      <c r="I33" s="20">
        <v>16200</v>
      </c>
      <c r="J33" s="20">
        <v>148820</v>
      </c>
    </row>
    <row r="34" spans="1:10" s="33" customFormat="1" ht="14.25" customHeight="1">
      <c r="A34" s="49"/>
      <c r="B34" s="38" t="s">
        <v>53</v>
      </c>
      <c r="C34" s="28">
        <f t="shared" si="1"/>
        <v>1893408</v>
      </c>
      <c r="D34" s="20">
        <v>1139190</v>
      </c>
      <c r="E34" s="36">
        <v>754218</v>
      </c>
      <c r="F34" s="43" t="s">
        <v>52</v>
      </c>
      <c r="G34" s="47"/>
      <c r="H34" s="29">
        <f t="shared" si="0"/>
        <v>504724</v>
      </c>
      <c r="I34" s="43">
        <f>SUM(I35:I37)</f>
        <v>220080</v>
      </c>
      <c r="J34" s="43">
        <f>SUM(J35:J37)</f>
        <v>284644</v>
      </c>
    </row>
    <row r="35" spans="1:10" s="33" customFormat="1" ht="14.25" customHeight="1">
      <c r="A35" s="37"/>
      <c r="B35" s="38" t="s">
        <v>55</v>
      </c>
      <c r="C35" s="28">
        <f t="shared" si="1"/>
        <v>8561215</v>
      </c>
      <c r="D35" s="20">
        <v>4054350</v>
      </c>
      <c r="E35" s="36">
        <v>4506865</v>
      </c>
      <c r="F35" s="20"/>
      <c r="G35" s="21" t="s">
        <v>54</v>
      </c>
      <c r="H35" s="28">
        <f t="shared" si="0"/>
        <v>84936</v>
      </c>
      <c r="I35" s="20">
        <v>14340</v>
      </c>
      <c r="J35" s="20">
        <v>70596</v>
      </c>
    </row>
    <row r="36" spans="1:10" s="33" customFormat="1" ht="14.25" customHeight="1">
      <c r="A36" s="37"/>
      <c r="B36" s="38" t="s">
        <v>57</v>
      </c>
      <c r="C36" s="28">
        <f t="shared" si="1"/>
        <v>4813160</v>
      </c>
      <c r="D36" s="20">
        <v>2676990</v>
      </c>
      <c r="E36" s="36">
        <v>2136170</v>
      </c>
      <c r="F36" s="20"/>
      <c r="G36" s="21" t="s">
        <v>56</v>
      </c>
      <c r="H36" s="28">
        <f t="shared" si="0"/>
        <v>159012</v>
      </c>
      <c r="I36" s="20">
        <v>98190</v>
      </c>
      <c r="J36" s="20">
        <v>60822</v>
      </c>
    </row>
    <row r="37" spans="1:10" s="33" customFormat="1" ht="14.25" customHeight="1">
      <c r="A37" s="37"/>
      <c r="B37" s="38" t="s">
        <v>59</v>
      </c>
      <c r="C37" s="28">
        <f t="shared" si="1"/>
        <v>12646089</v>
      </c>
      <c r="D37" s="20">
        <v>6928980</v>
      </c>
      <c r="E37" s="36">
        <v>5717109</v>
      </c>
      <c r="F37" s="45"/>
      <c r="G37" s="21" t="s">
        <v>58</v>
      </c>
      <c r="H37" s="28">
        <f t="shared" si="0"/>
        <v>260776</v>
      </c>
      <c r="I37" s="20">
        <v>107550</v>
      </c>
      <c r="J37" s="20">
        <v>153226</v>
      </c>
    </row>
    <row r="38" spans="1:10" s="33" customFormat="1" ht="14.25" customHeight="1">
      <c r="A38" s="51" t="s">
        <v>61</v>
      </c>
      <c r="B38" s="42"/>
      <c r="C38" s="29">
        <f t="shared" si="1"/>
        <v>14943711</v>
      </c>
      <c r="D38" s="43">
        <f>SUM(D39:D51)</f>
        <v>9523260</v>
      </c>
      <c r="E38" s="44">
        <f>SUM(E39:E51)</f>
        <v>5420451</v>
      </c>
      <c r="F38" s="43" t="s">
        <v>60</v>
      </c>
      <c r="G38" s="47"/>
      <c r="H38" s="29">
        <f aca="true" t="shared" si="2" ref="H38:H61">I38+J38</f>
        <v>7943280</v>
      </c>
      <c r="I38" s="43">
        <f>SUM(I39:I40)</f>
        <v>5378010</v>
      </c>
      <c r="J38" s="43">
        <f>SUM(J39:J40)</f>
        <v>2565270</v>
      </c>
    </row>
    <row r="39" spans="1:10" s="33" customFormat="1" ht="14.25" customHeight="1">
      <c r="A39" s="37"/>
      <c r="B39" s="52" t="s">
        <v>63</v>
      </c>
      <c r="C39" s="28">
        <f t="shared" si="1"/>
        <v>1078764</v>
      </c>
      <c r="D39" s="20">
        <v>672510</v>
      </c>
      <c r="E39" s="36">
        <v>406254</v>
      </c>
      <c r="F39" s="20"/>
      <c r="G39" s="21" t="s">
        <v>62</v>
      </c>
      <c r="H39" s="28">
        <f t="shared" si="2"/>
        <v>608143</v>
      </c>
      <c r="I39" s="20">
        <v>429510</v>
      </c>
      <c r="J39" s="20">
        <v>178633</v>
      </c>
    </row>
    <row r="40" spans="1:10" s="33" customFormat="1" ht="14.25" customHeight="1">
      <c r="A40" s="37"/>
      <c r="B40" s="38" t="s">
        <v>65</v>
      </c>
      <c r="C40" s="28">
        <f t="shared" si="1"/>
        <v>1431167</v>
      </c>
      <c r="D40" s="20">
        <v>832620</v>
      </c>
      <c r="E40" s="36">
        <v>598547</v>
      </c>
      <c r="F40" s="45"/>
      <c r="G40" s="21" t="s">
        <v>64</v>
      </c>
      <c r="H40" s="28">
        <f t="shared" si="2"/>
        <v>7335137</v>
      </c>
      <c r="I40" s="20">
        <v>4948500</v>
      </c>
      <c r="J40" s="20">
        <v>2386637</v>
      </c>
    </row>
    <row r="41" spans="1:10" s="33" customFormat="1" ht="14.25" customHeight="1">
      <c r="A41" s="37"/>
      <c r="B41" s="38" t="s">
        <v>67</v>
      </c>
      <c r="C41" s="28">
        <f t="shared" si="1"/>
        <v>900556</v>
      </c>
      <c r="D41" s="20">
        <v>574230</v>
      </c>
      <c r="E41" s="36">
        <v>326326</v>
      </c>
      <c r="F41" s="43" t="s">
        <v>66</v>
      </c>
      <c r="G41" s="47"/>
      <c r="H41" s="29">
        <f t="shared" si="2"/>
        <v>9006966</v>
      </c>
      <c r="I41" s="43">
        <f>SUM(I42:I52)</f>
        <v>6105600</v>
      </c>
      <c r="J41" s="43">
        <f>SUM(J42:J52)</f>
        <v>2901366</v>
      </c>
    </row>
    <row r="42" spans="1:10" s="33" customFormat="1" ht="14.25" customHeight="1">
      <c r="A42" s="49"/>
      <c r="B42" s="38" t="s">
        <v>69</v>
      </c>
      <c r="C42" s="28">
        <f t="shared" si="1"/>
        <v>3825779</v>
      </c>
      <c r="D42" s="20">
        <v>2503080</v>
      </c>
      <c r="E42" s="36">
        <v>1322699</v>
      </c>
      <c r="F42" s="45"/>
      <c r="G42" s="21" t="s">
        <v>68</v>
      </c>
      <c r="H42" s="28">
        <f t="shared" si="2"/>
        <v>2117403</v>
      </c>
      <c r="I42" s="20">
        <v>1447140</v>
      </c>
      <c r="J42" s="20">
        <v>670263</v>
      </c>
    </row>
    <row r="43" spans="1:10" s="33" customFormat="1" ht="14.25" customHeight="1">
      <c r="A43" s="37"/>
      <c r="B43" s="38" t="s">
        <v>71</v>
      </c>
      <c r="C43" s="28">
        <f aca="true" t="shared" si="3" ref="C43:C61">D43+E43</f>
        <v>1559402</v>
      </c>
      <c r="D43" s="20">
        <v>976590</v>
      </c>
      <c r="E43" s="36">
        <v>582812</v>
      </c>
      <c r="F43" s="45"/>
      <c r="G43" s="21" t="s">
        <v>70</v>
      </c>
      <c r="H43" s="28">
        <f t="shared" si="2"/>
        <v>606193</v>
      </c>
      <c r="I43" s="20">
        <v>408240</v>
      </c>
      <c r="J43" s="20">
        <v>197953</v>
      </c>
    </row>
    <row r="44" spans="1:10" s="33" customFormat="1" ht="14.25" customHeight="1">
      <c r="A44" s="49"/>
      <c r="B44" s="38" t="s">
        <v>73</v>
      </c>
      <c r="C44" s="28">
        <f t="shared" si="3"/>
        <v>821006</v>
      </c>
      <c r="D44" s="20">
        <v>549840</v>
      </c>
      <c r="E44" s="36">
        <v>271166</v>
      </c>
      <c r="F44" s="20"/>
      <c r="G44" s="21" t="s">
        <v>72</v>
      </c>
      <c r="H44" s="28">
        <f t="shared" si="2"/>
        <v>389114</v>
      </c>
      <c r="I44" s="20">
        <v>241560</v>
      </c>
      <c r="J44" s="20">
        <v>147554</v>
      </c>
    </row>
    <row r="45" spans="1:10" s="33" customFormat="1" ht="14.25" customHeight="1">
      <c r="A45" s="37"/>
      <c r="B45" s="38" t="s">
        <v>75</v>
      </c>
      <c r="C45" s="28">
        <f t="shared" si="3"/>
        <v>70379</v>
      </c>
      <c r="D45" s="20">
        <v>29130</v>
      </c>
      <c r="E45" s="36">
        <v>41249</v>
      </c>
      <c r="F45" s="45"/>
      <c r="G45" s="21" t="s">
        <v>74</v>
      </c>
      <c r="H45" s="28">
        <f t="shared" si="2"/>
        <v>447137</v>
      </c>
      <c r="I45" s="20">
        <v>299040</v>
      </c>
      <c r="J45" s="20">
        <v>148097</v>
      </c>
    </row>
    <row r="46" spans="1:10" s="33" customFormat="1" ht="14.25" customHeight="1">
      <c r="A46" s="37"/>
      <c r="B46" s="38" t="s">
        <v>77</v>
      </c>
      <c r="C46" s="28">
        <f t="shared" si="3"/>
        <v>934561</v>
      </c>
      <c r="D46" s="20">
        <v>627270</v>
      </c>
      <c r="E46" s="36">
        <v>307291</v>
      </c>
      <c r="F46" s="45"/>
      <c r="G46" s="21" t="s">
        <v>76</v>
      </c>
      <c r="H46" s="28">
        <f t="shared" si="2"/>
        <v>779660</v>
      </c>
      <c r="I46" s="20">
        <v>547980</v>
      </c>
      <c r="J46" s="20">
        <v>231680</v>
      </c>
    </row>
    <row r="47" spans="1:10" s="33" customFormat="1" ht="14.25" customHeight="1">
      <c r="A47" s="37"/>
      <c r="B47" s="38" t="s">
        <v>79</v>
      </c>
      <c r="C47" s="28">
        <f t="shared" si="3"/>
        <v>452598</v>
      </c>
      <c r="D47" s="20">
        <v>306600</v>
      </c>
      <c r="E47" s="36">
        <v>145998</v>
      </c>
      <c r="F47" s="45"/>
      <c r="G47" s="21" t="s">
        <v>78</v>
      </c>
      <c r="H47" s="28">
        <f t="shared" si="2"/>
        <v>492013</v>
      </c>
      <c r="I47" s="20">
        <v>321810</v>
      </c>
      <c r="J47" s="20">
        <v>170203</v>
      </c>
    </row>
    <row r="48" spans="1:10" s="33" customFormat="1" ht="14.25" customHeight="1">
      <c r="A48" s="37"/>
      <c r="B48" s="38" t="s">
        <v>81</v>
      </c>
      <c r="C48" s="28">
        <f t="shared" si="3"/>
        <v>1786155</v>
      </c>
      <c r="D48" s="20">
        <v>1284240</v>
      </c>
      <c r="E48" s="36">
        <v>501915</v>
      </c>
      <c r="F48" s="45"/>
      <c r="G48" s="21" t="s">
        <v>80</v>
      </c>
      <c r="H48" s="28">
        <f t="shared" si="2"/>
        <v>640409</v>
      </c>
      <c r="I48" s="20">
        <v>368610</v>
      </c>
      <c r="J48" s="20">
        <v>271799</v>
      </c>
    </row>
    <row r="49" spans="1:10" s="33" customFormat="1" ht="14.25" customHeight="1">
      <c r="A49" s="37"/>
      <c r="B49" s="38" t="s">
        <v>83</v>
      </c>
      <c r="C49" s="28">
        <f t="shared" si="3"/>
        <v>549331</v>
      </c>
      <c r="D49" s="20">
        <v>385590</v>
      </c>
      <c r="E49" s="36">
        <v>163741</v>
      </c>
      <c r="F49" s="45"/>
      <c r="G49" s="21" t="s">
        <v>82</v>
      </c>
      <c r="H49" s="28">
        <f t="shared" si="2"/>
        <v>638399</v>
      </c>
      <c r="I49" s="20">
        <v>431820</v>
      </c>
      <c r="J49" s="20">
        <v>206579</v>
      </c>
    </row>
    <row r="50" spans="1:10" s="33" customFormat="1" ht="14.25" customHeight="1">
      <c r="A50" s="37"/>
      <c r="B50" s="38" t="s">
        <v>85</v>
      </c>
      <c r="C50" s="28">
        <f t="shared" si="3"/>
        <v>784573</v>
      </c>
      <c r="D50" s="20">
        <v>421650</v>
      </c>
      <c r="E50" s="36">
        <v>362923</v>
      </c>
      <c r="F50" s="45"/>
      <c r="G50" s="21" t="s">
        <v>84</v>
      </c>
      <c r="H50" s="28">
        <f t="shared" si="2"/>
        <v>1072566</v>
      </c>
      <c r="I50" s="20">
        <v>715230</v>
      </c>
      <c r="J50" s="20">
        <v>357336</v>
      </c>
    </row>
    <row r="51" spans="1:10" s="33" customFormat="1" ht="14.25" customHeight="1">
      <c r="A51" s="37"/>
      <c r="B51" s="38" t="s">
        <v>87</v>
      </c>
      <c r="C51" s="28">
        <f t="shared" si="3"/>
        <v>749440</v>
      </c>
      <c r="D51" s="20">
        <v>359910</v>
      </c>
      <c r="E51" s="36">
        <v>389530</v>
      </c>
      <c r="F51" s="20"/>
      <c r="G51" s="21" t="s">
        <v>86</v>
      </c>
      <c r="H51" s="28">
        <f t="shared" si="2"/>
        <v>1039766</v>
      </c>
      <c r="I51" s="20">
        <v>783000</v>
      </c>
      <c r="J51" s="20">
        <v>256766</v>
      </c>
    </row>
    <row r="52" spans="1:10" s="33" customFormat="1" ht="14.25" customHeight="1">
      <c r="A52" s="41" t="s">
        <v>89</v>
      </c>
      <c r="B52" s="42"/>
      <c r="C52" s="29">
        <f t="shared" si="3"/>
        <v>3914324</v>
      </c>
      <c r="D52" s="43">
        <f>SUM(D53:D55)</f>
        <v>2371980</v>
      </c>
      <c r="E52" s="44">
        <f>SUM(E53:E55)</f>
        <v>1542344</v>
      </c>
      <c r="F52" s="45"/>
      <c r="G52" s="21" t="s">
        <v>88</v>
      </c>
      <c r="H52" s="28">
        <f t="shared" si="2"/>
        <v>784306</v>
      </c>
      <c r="I52" s="20">
        <v>541170</v>
      </c>
      <c r="J52" s="20">
        <v>243136</v>
      </c>
    </row>
    <row r="53" spans="1:10" s="33" customFormat="1" ht="14.25" customHeight="1">
      <c r="A53" s="37"/>
      <c r="B53" s="38" t="s">
        <v>91</v>
      </c>
      <c r="C53" s="28">
        <f t="shared" si="3"/>
        <v>717194</v>
      </c>
      <c r="D53" s="20">
        <v>550830</v>
      </c>
      <c r="E53" s="36">
        <v>166364</v>
      </c>
      <c r="F53" s="43" t="s">
        <v>90</v>
      </c>
      <c r="G53" s="47"/>
      <c r="H53" s="29">
        <f t="shared" si="2"/>
        <v>3800396</v>
      </c>
      <c r="I53" s="43">
        <f>SUM(I54:I61)</f>
        <v>2718360</v>
      </c>
      <c r="J53" s="43">
        <f>SUM(J54:J61)</f>
        <v>1082036</v>
      </c>
    </row>
    <row r="54" spans="1:10" s="33" customFormat="1" ht="14.25" customHeight="1">
      <c r="A54" s="49"/>
      <c r="B54" s="38" t="s">
        <v>93</v>
      </c>
      <c r="C54" s="28">
        <f t="shared" si="3"/>
        <v>502517</v>
      </c>
      <c r="D54" s="20">
        <v>320130</v>
      </c>
      <c r="E54" s="36">
        <v>182387</v>
      </c>
      <c r="F54" s="20"/>
      <c r="G54" s="21" t="s">
        <v>92</v>
      </c>
      <c r="H54" s="28">
        <f t="shared" si="2"/>
        <v>1575523</v>
      </c>
      <c r="I54" s="20">
        <v>1121100</v>
      </c>
      <c r="J54" s="20">
        <v>454423</v>
      </c>
    </row>
    <row r="55" spans="1:10" s="33" customFormat="1" ht="14.25" customHeight="1">
      <c r="A55" s="37"/>
      <c r="B55" s="38" t="s">
        <v>95</v>
      </c>
      <c r="C55" s="28">
        <f t="shared" si="3"/>
        <v>2694613</v>
      </c>
      <c r="D55" s="20">
        <v>1501020</v>
      </c>
      <c r="E55" s="36">
        <v>1193593</v>
      </c>
      <c r="F55" s="45"/>
      <c r="G55" s="21" t="s">
        <v>94</v>
      </c>
      <c r="H55" s="28">
        <f t="shared" si="2"/>
        <v>545566</v>
      </c>
      <c r="I55" s="20">
        <v>383340</v>
      </c>
      <c r="J55" s="20">
        <v>162226</v>
      </c>
    </row>
    <row r="56" spans="1:10" s="33" customFormat="1" ht="14.25" customHeight="1">
      <c r="A56" s="51" t="s">
        <v>115</v>
      </c>
      <c r="B56" s="42"/>
      <c r="C56" s="29">
        <f>D56+E56</f>
        <v>4512046</v>
      </c>
      <c r="D56" s="43">
        <f>SUM(D57:D59)</f>
        <v>3055680</v>
      </c>
      <c r="E56" s="44">
        <f>SUM(E57:E59)</f>
        <v>1456366</v>
      </c>
      <c r="F56" s="45"/>
      <c r="G56" s="21" t="s">
        <v>96</v>
      </c>
      <c r="H56" s="28">
        <f t="shared" si="2"/>
        <v>407804</v>
      </c>
      <c r="I56" s="20">
        <v>286980</v>
      </c>
      <c r="J56" s="20">
        <v>120824</v>
      </c>
    </row>
    <row r="57" spans="1:10" s="33" customFormat="1" ht="14.25" customHeight="1">
      <c r="A57" s="37"/>
      <c r="B57" s="38" t="s">
        <v>116</v>
      </c>
      <c r="C57" s="28">
        <f>D57+E57</f>
        <v>1128203</v>
      </c>
      <c r="D57" s="20">
        <v>784710</v>
      </c>
      <c r="E57" s="36">
        <v>343493</v>
      </c>
      <c r="F57" s="45"/>
      <c r="G57" s="21" t="s">
        <v>98</v>
      </c>
      <c r="H57" s="28">
        <f>I57+J57</f>
        <v>234771</v>
      </c>
      <c r="I57" s="20">
        <v>153990</v>
      </c>
      <c r="J57" s="20">
        <v>80781</v>
      </c>
    </row>
    <row r="58" spans="1:10" s="33" customFormat="1" ht="14.25" customHeight="1">
      <c r="A58" s="37"/>
      <c r="B58" s="38" t="s">
        <v>117</v>
      </c>
      <c r="C58" s="28">
        <f>D58+E58</f>
        <v>1211418</v>
      </c>
      <c r="D58" s="20">
        <v>809190</v>
      </c>
      <c r="E58" s="36">
        <v>402228</v>
      </c>
      <c r="F58" s="45"/>
      <c r="G58" s="21" t="s">
        <v>100</v>
      </c>
      <c r="H58" s="28">
        <f>I58+J58</f>
        <v>430418</v>
      </c>
      <c r="I58" s="20">
        <v>333990</v>
      </c>
      <c r="J58" s="20">
        <v>96428</v>
      </c>
    </row>
    <row r="59" spans="1:10" s="33" customFormat="1" ht="14.25" customHeight="1">
      <c r="A59" s="37"/>
      <c r="B59" s="38" t="s">
        <v>118</v>
      </c>
      <c r="C59" s="28">
        <f t="shared" si="3"/>
        <v>2172425</v>
      </c>
      <c r="D59" s="20">
        <v>1461780</v>
      </c>
      <c r="E59" s="36">
        <v>710645</v>
      </c>
      <c r="F59" s="45"/>
      <c r="G59" s="21" t="s">
        <v>102</v>
      </c>
      <c r="H59" s="28">
        <f t="shared" si="2"/>
        <v>186327</v>
      </c>
      <c r="I59" s="20">
        <v>148110</v>
      </c>
      <c r="J59" s="20">
        <v>38217</v>
      </c>
    </row>
    <row r="60" spans="1:10" s="33" customFormat="1" ht="14.25" customHeight="1">
      <c r="A60" s="41" t="s">
        <v>97</v>
      </c>
      <c r="B60" s="53"/>
      <c r="C60" s="29">
        <f t="shared" si="3"/>
        <v>9062024</v>
      </c>
      <c r="D60" s="43">
        <f>D61+I5+I6+I7+I8+I9+I10+I11+I12+I13</f>
        <v>5865030</v>
      </c>
      <c r="E60" s="44">
        <f>E61+J5+J6+J7+J8+J9+J10+J11+J12+J13</f>
        <v>3196994</v>
      </c>
      <c r="F60" s="45"/>
      <c r="G60" s="21" t="s">
        <v>104</v>
      </c>
      <c r="H60" s="28">
        <f t="shared" si="2"/>
        <v>146279</v>
      </c>
      <c r="I60" s="20">
        <v>107790</v>
      </c>
      <c r="J60" s="20">
        <v>38489</v>
      </c>
    </row>
    <row r="61" spans="1:10" s="33" customFormat="1" ht="14.25" customHeight="1" thickBot="1">
      <c r="A61" s="37"/>
      <c r="B61" s="38" t="s">
        <v>99</v>
      </c>
      <c r="C61" s="28">
        <f t="shared" si="3"/>
        <v>223334</v>
      </c>
      <c r="D61" s="54">
        <v>142230</v>
      </c>
      <c r="E61" s="36">
        <v>81104</v>
      </c>
      <c r="F61" s="45"/>
      <c r="G61" s="21" t="s">
        <v>106</v>
      </c>
      <c r="H61" s="35">
        <f t="shared" si="2"/>
        <v>273708</v>
      </c>
      <c r="I61" s="54">
        <v>183060</v>
      </c>
      <c r="J61" s="54">
        <v>90648</v>
      </c>
    </row>
    <row r="62" spans="1:10" s="34" customFormat="1" ht="11.25" customHeight="1">
      <c r="A62" s="30" t="s">
        <v>108</v>
      </c>
      <c r="B62" s="30"/>
      <c r="C62" s="30"/>
      <c r="E62" s="30"/>
      <c r="F62" s="30"/>
      <c r="G62" s="30"/>
      <c r="H62" s="30"/>
      <c r="I62" s="55"/>
      <c r="J62" s="56"/>
    </row>
    <row r="63" spans="1:10" s="33" customFormat="1" ht="11.25" customHeight="1">
      <c r="A63" s="31" t="s">
        <v>121</v>
      </c>
      <c r="B63" s="31"/>
      <c r="C63" s="31"/>
      <c r="E63" s="31"/>
      <c r="F63" s="31"/>
      <c r="G63" s="31"/>
      <c r="H63" s="31"/>
      <c r="I63" s="49"/>
      <c r="J63" s="49"/>
    </row>
    <row r="64" spans="1:10" s="33" customFormat="1" ht="11.25" customHeight="1">
      <c r="A64" s="31" t="s">
        <v>123</v>
      </c>
      <c r="B64" s="31"/>
      <c r="C64" s="31"/>
      <c r="E64" s="31"/>
      <c r="F64" s="31"/>
      <c r="G64" s="31"/>
      <c r="H64" s="31"/>
      <c r="I64" s="49"/>
      <c r="J64" s="49"/>
    </row>
    <row r="65" spans="1:10" s="33" customFormat="1" ht="11.25" customHeight="1">
      <c r="A65" s="55" t="s">
        <v>107</v>
      </c>
      <c r="B65" s="32"/>
      <c r="C65" s="32"/>
      <c r="D65" s="32"/>
      <c r="E65" s="32"/>
      <c r="F65" s="32"/>
      <c r="G65" s="32"/>
      <c r="H65" s="32"/>
      <c r="I65" s="32"/>
      <c r="J65" s="57"/>
    </row>
    <row r="66" s="33" customFormat="1" ht="13.5" customHeight="1">
      <c r="J66" s="34"/>
    </row>
    <row r="67" s="33" customFormat="1" ht="14.25" customHeight="1">
      <c r="J67" s="34"/>
    </row>
    <row r="68" s="33" customFormat="1" ht="14.25" customHeight="1">
      <c r="J68" s="34"/>
    </row>
    <row r="69" s="33" customFormat="1" ht="14.25" customHeight="1">
      <c r="J69" s="34"/>
    </row>
    <row r="70" s="33" customFormat="1" ht="14.25" customHeight="1">
      <c r="J70" s="34"/>
    </row>
    <row r="71" s="33" customFormat="1" ht="14.25" customHeight="1">
      <c r="J71" s="34"/>
    </row>
    <row r="72" s="33" customFormat="1" ht="14.25" customHeight="1">
      <c r="J72" s="34"/>
    </row>
    <row r="73" spans="3:10" s="33" customFormat="1" ht="14.25" customHeight="1">
      <c r="C73" s="34"/>
      <c r="J73" s="34"/>
    </row>
    <row r="74" s="33" customFormat="1" ht="14.25" customHeight="1">
      <c r="J74" s="34"/>
    </row>
  </sheetData>
  <mergeCells count="8">
    <mergeCell ref="A8:B8"/>
    <mergeCell ref="A9:B9"/>
    <mergeCell ref="A5:B5"/>
    <mergeCell ref="A6:B6"/>
    <mergeCell ref="F3:G4"/>
    <mergeCell ref="A3:B4"/>
    <mergeCell ref="A1:J1"/>
    <mergeCell ref="A7:B7"/>
  </mergeCells>
  <printOptions horizontalCentered="1"/>
  <pageMargins left="0.5905511811023623" right="0.5905511811023623" top="0.5905511811023623" bottom="0.5905511811023623" header="0.5511811023622047" footer="0.5511811023622047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2010-05-13T08:07:05Z</cp:lastPrinted>
  <dcterms:created xsi:type="dcterms:W3CDTF">2003-02-05T06:25:05Z</dcterms:created>
  <dcterms:modified xsi:type="dcterms:W3CDTF">2010-08-18T05:33:42Z</dcterms:modified>
  <cp:category/>
  <cp:version/>
  <cp:contentType/>
  <cp:contentStatus/>
</cp:coreProperties>
</file>