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7115" windowHeight="12240" tabRatio="948" firstSheet="1" activeTab="4"/>
  </bookViews>
  <sheets>
    <sheet name="助成額算定シート" sheetId="3" r:id="rId1"/>
    <sheet name="①新体系移行前の本体報酬等算定シート" sheetId="5" r:id="rId2"/>
    <sheet name="②新体系移行前月の加算給付単位数算定シート" sheetId="2" r:id="rId3"/>
    <sheet name="③新体系移行後の実利用延べ日数算定シート" sheetId="4" r:id="rId4"/>
    <sheet name="④新体系移行後の給付単位数算定シート" sheetId="1" r:id="rId5"/>
  </sheets>
  <definedNames>
    <definedName name="_xlnm.Print_Area" localSheetId="1">①新体系移行前の本体報酬等算定シート!$A$1:$H$60</definedName>
    <definedName name="_xlnm.Print_Area" localSheetId="2">②新体系移行前月の加算給付単位数算定シート!$A$1:$H$59</definedName>
    <definedName name="_xlnm.Print_Area" localSheetId="4">④新体系移行後の給付単位数算定シート!#REF!</definedName>
    <definedName name="_xlnm.Print_Area" localSheetId="0">助成額算定シート!$A$1:$M$41</definedName>
  </definedNames>
  <calcPr calcId="125725"/>
</workbook>
</file>

<file path=xl/calcChain.xml><?xml version="1.0" encoding="utf-8"?>
<calcChain xmlns="http://schemas.openxmlformats.org/spreadsheetml/2006/main">
  <c r="G35" i="3"/>
  <c r="K55" i="1"/>
  <c r="I55"/>
  <c r="G55"/>
  <c r="E55"/>
  <c r="C57" s="1"/>
  <c r="C55"/>
  <c r="D56" i="5"/>
  <c r="H56"/>
  <c r="K20" i="3" s="1"/>
  <c r="G5" i="5"/>
  <c r="G6"/>
  <c r="G56" s="1"/>
  <c r="K19" i="3" s="1"/>
  <c r="G7" i="5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"/>
  <c r="F56" s="1"/>
  <c r="K18" i="3" s="1"/>
  <c r="E6" i="5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"/>
  <c r="E56" s="1"/>
  <c r="K17" i="3" s="1"/>
  <c r="K22" s="1"/>
  <c r="D29" s="1"/>
  <c r="AH5" i="4"/>
  <c r="AH6"/>
  <c r="AH55" s="1"/>
  <c r="K21" i="3" s="1"/>
  <c r="AH7" i="4"/>
  <c r="AH8"/>
  <c r="AH9"/>
  <c r="AH10"/>
  <c r="AH11"/>
  <c r="AH12"/>
  <c r="AH13"/>
  <c r="AH14"/>
  <c r="AH15"/>
  <c r="AH16"/>
  <c r="AH17"/>
  <c r="AH18"/>
  <c r="AH19"/>
  <c r="AH20"/>
  <c r="AH21"/>
  <c r="AH22"/>
  <c r="AH23"/>
  <c r="AH24"/>
  <c r="AH25"/>
  <c r="AH26"/>
  <c r="AH27"/>
  <c r="AH28"/>
  <c r="AH29"/>
  <c r="AH30"/>
  <c r="AH31"/>
  <c r="AH32"/>
  <c r="AH33"/>
  <c r="AH34"/>
  <c r="AH35"/>
  <c r="AH36"/>
  <c r="AH37"/>
  <c r="AH38"/>
  <c r="AH39"/>
  <c r="AH40"/>
  <c r="AH41"/>
  <c r="AH42"/>
  <c r="AH43"/>
  <c r="AH44"/>
  <c r="AH45"/>
  <c r="AH46"/>
  <c r="AH47"/>
  <c r="AH48"/>
  <c r="AH49"/>
  <c r="AH50"/>
  <c r="AH51"/>
  <c r="AH52"/>
  <c r="AH53"/>
  <c r="AH54"/>
  <c r="C56" i="2"/>
  <c r="G29" i="3" s="1"/>
  <c r="J29" l="1"/>
  <c r="D35" s="1"/>
  <c r="J35" s="1"/>
  <c r="J38" s="1"/>
</calcChain>
</file>

<file path=xl/sharedStrings.xml><?xml version="1.0" encoding="utf-8"?>
<sst xmlns="http://schemas.openxmlformats.org/spreadsheetml/2006/main" count="558" uniqueCount="159">
  <si>
    <t>受給者番号</t>
    <rPh sb="0" eb="3">
      <t>ジュキュウシャ</t>
    </rPh>
    <rPh sb="3" eb="5">
      <t>バンゴウ</t>
    </rPh>
    <phoneticPr fontId="2"/>
  </si>
  <si>
    <t>合計額</t>
    <rPh sb="0" eb="3">
      <t>ゴウケイガク</t>
    </rPh>
    <phoneticPr fontId="2"/>
  </si>
  <si>
    <t>給付単位数</t>
    <rPh sb="0" eb="2">
      <t>キュウフ</t>
    </rPh>
    <rPh sb="2" eb="5">
      <t>タンイスウ</t>
    </rPh>
    <phoneticPr fontId="2"/>
  </si>
  <si>
    <t>○　新体系移行後の給付単位数算定シート</t>
    <rPh sb="2" eb="5">
      <t>シンタイケイ</t>
    </rPh>
    <rPh sb="5" eb="8">
      <t>イコウゴ</t>
    </rPh>
    <rPh sb="9" eb="11">
      <t>キュウフ</t>
    </rPh>
    <rPh sb="11" eb="14">
      <t>タンイスウ</t>
    </rPh>
    <rPh sb="14" eb="16">
      <t>サンテイ</t>
    </rPh>
    <phoneticPr fontId="2"/>
  </si>
  <si>
    <t>加算給付単位数</t>
    <rPh sb="0" eb="2">
      <t>カサン</t>
    </rPh>
    <rPh sb="2" eb="4">
      <t>キュウフ</t>
    </rPh>
    <rPh sb="4" eb="7">
      <t>タンイスウ</t>
    </rPh>
    <phoneticPr fontId="2"/>
  </si>
  <si>
    <t>合計</t>
    <rPh sb="0" eb="2">
      <t>ゴウケイ</t>
    </rPh>
    <phoneticPr fontId="2"/>
  </si>
  <si>
    <t>利用日数</t>
    <rPh sb="0" eb="2">
      <t>リヨウ</t>
    </rPh>
    <rPh sb="2" eb="4">
      <t>ニッスウ</t>
    </rPh>
    <phoneticPr fontId="2"/>
  </si>
  <si>
    <t>入所・通所の別</t>
    <rPh sb="0" eb="2">
      <t>ニュウショ</t>
    </rPh>
    <rPh sb="3" eb="5">
      <t>ツウショ</t>
    </rPh>
    <rPh sb="6" eb="7">
      <t>ベツ</t>
    </rPh>
    <phoneticPr fontId="2"/>
  </si>
  <si>
    <t>助成算定基準単位数</t>
    <rPh sb="0" eb="2">
      <t>ジョセイ</t>
    </rPh>
    <rPh sb="2" eb="4">
      <t>サンテイ</t>
    </rPh>
    <rPh sb="4" eb="6">
      <t>キジュン</t>
    </rPh>
    <rPh sb="6" eb="8">
      <t>タンイ</t>
    </rPh>
    <rPh sb="8" eb="9">
      <t>スウ</t>
    </rPh>
    <phoneticPr fontId="2"/>
  </si>
  <si>
    <t>旧体系における施設種別</t>
    <rPh sb="0" eb="1">
      <t>キュウ</t>
    </rPh>
    <rPh sb="1" eb="3">
      <t>タイケイ</t>
    </rPh>
    <rPh sb="7" eb="9">
      <t>シセツ</t>
    </rPh>
    <rPh sb="9" eb="11">
      <t>シュベツ</t>
    </rPh>
    <phoneticPr fontId="2"/>
  </si>
  <si>
    <t>新体系移行後の給付単位数</t>
    <rPh sb="0" eb="3">
      <t>シンタイケイ</t>
    </rPh>
    <rPh sb="3" eb="6">
      <t>イコウゴ</t>
    </rPh>
    <rPh sb="7" eb="9">
      <t>キュウフ</t>
    </rPh>
    <rPh sb="9" eb="12">
      <t>タンイスウ</t>
    </rPh>
    <phoneticPr fontId="2"/>
  </si>
  <si>
    <t>利用者１人/１日</t>
    <rPh sb="0" eb="3">
      <t>リヨウシャ</t>
    </rPh>
    <rPh sb="4" eb="5">
      <t>ニン</t>
    </rPh>
    <rPh sb="7" eb="8">
      <t>ニチ</t>
    </rPh>
    <phoneticPr fontId="2"/>
  </si>
  <si>
    <t>１事業所/１月当たり</t>
    <rPh sb="1" eb="4">
      <t>ジギョウショ</t>
    </rPh>
    <rPh sb="6" eb="7">
      <t>ツキ</t>
    </rPh>
    <rPh sb="7" eb="8">
      <t>ア</t>
    </rPh>
    <phoneticPr fontId="2"/>
  </si>
  <si>
    <t>－</t>
    <phoneticPr fontId="2"/>
  </si>
  <si>
    <t>＝</t>
    <phoneticPr fontId="2"/>
  </si>
  <si>
    <t>＋</t>
    <phoneticPr fontId="2"/>
  </si>
  <si>
    <t>＝</t>
    <phoneticPr fontId="2"/>
  </si>
  <si>
    <t>(注１)加算給付単位数については、「介護給付費・訓練等給付費明細書」における給付費明細欄中の加算単位数の合計額を記載すること。</t>
    <rPh sb="1" eb="2">
      <t>チュウ</t>
    </rPh>
    <rPh sb="4" eb="6">
      <t>カサン</t>
    </rPh>
    <rPh sb="6" eb="8">
      <t>キュウフ</t>
    </rPh>
    <rPh sb="8" eb="11">
      <t>タンイスウ</t>
    </rPh>
    <rPh sb="18" eb="20">
      <t>カイゴ</t>
    </rPh>
    <rPh sb="20" eb="23">
      <t>キュウフヒ</t>
    </rPh>
    <rPh sb="24" eb="27">
      <t>クンレントウ</t>
    </rPh>
    <rPh sb="27" eb="30">
      <t>キュウフヒ</t>
    </rPh>
    <rPh sb="30" eb="33">
      <t>メイサイショ</t>
    </rPh>
    <rPh sb="38" eb="41">
      <t>キュウフヒ</t>
    </rPh>
    <rPh sb="41" eb="43">
      <t>メイサイ</t>
    </rPh>
    <rPh sb="43" eb="44">
      <t>ラン</t>
    </rPh>
    <rPh sb="44" eb="45">
      <t>チュウ</t>
    </rPh>
    <rPh sb="46" eb="48">
      <t>カサン</t>
    </rPh>
    <rPh sb="48" eb="51">
      <t>タンイスウ</t>
    </rPh>
    <rPh sb="52" eb="55">
      <t>ゴウケイガク</t>
    </rPh>
    <rPh sb="56" eb="58">
      <t>キサイ</t>
    </rPh>
    <phoneticPr fontId="2"/>
  </si>
  <si>
    <t>Ａ</t>
    <phoneticPr fontId="2"/>
  </si>
  <si>
    <t>通所</t>
    <rPh sb="0" eb="2">
      <t>ツウショ</t>
    </rPh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</si>
  <si>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</si>
  <si>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</si>
  <si>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</si>
  <si>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</si>
  <si>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</si>
  <si>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t>Ｇ</t>
    <phoneticPr fontId="2"/>
  </si>
  <si>
    <t>Ｈ</t>
    <phoneticPr fontId="2"/>
  </si>
  <si>
    <t>Ｉ</t>
    <phoneticPr fontId="2"/>
  </si>
  <si>
    <t>Ｊ</t>
    <phoneticPr fontId="2"/>
  </si>
  <si>
    <t>Ｋ</t>
    <phoneticPr fontId="2"/>
  </si>
  <si>
    <t>Ｌ</t>
    <phoneticPr fontId="2"/>
  </si>
  <si>
    <t>Ｍ</t>
    <phoneticPr fontId="2"/>
  </si>
  <si>
    <t>Ｎ</t>
    <phoneticPr fontId="2"/>
  </si>
  <si>
    <t>Ｏ</t>
    <phoneticPr fontId="2"/>
  </si>
  <si>
    <t>Ｐ</t>
    <phoneticPr fontId="2"/>
  </si>
  <si>
    <t>Ｑ</t>
    <phoneticPr fontId="2"/>
  </si>
  <si>
    <t>Ｒ</t>
    <phoneticPr fontId="2"/>
  </si>
  <si>
    <t>Ｓ</t>
    <phoneticPr fontId="2"/>
  </si>
  <si>
    <t>Ｔ</t>
    <phoneticPr fontId="2"/>
  </si>
  <si>
    <t>○　新体系移行後の実利用延べ日数算定シート</t>
    <rPh sb="2" eb="5">
      <t>シンタイケイ</t>
    </rPh>
    <rPh sb="5" eb="8">
      <t>イコウゴ</t>
    </rPh>
    <rPh sb="9" eb="12">
      <t>ジツリヨウ</t>
    </rPh>
    <rPh sb="12" eb="13">
      <t>ノ</t>
    </rPh>
    <rPh sb="14" eb="16">
      <t>ニッスウ</t>
    </rPh>
    <rPh sb="16" eb="18">
      <t>サンテイ</t>
    </rPh>
    <phoneticPr fontId="2"/>
  </si>
  <si>
    <t>÷　新体系移行後における実利用延べ日数</t>
    <rPh sb="2" eb="5">
      <t>シンタイケイ</t>
    </rPh>
    <rPh sb="5" eb="8">
      <t>イコウゴ</t>
    </rPh>
    <rPh sb="12" eb="15">
      <t>ジツリヨウ</t>
    </rPh>
    <rPh sb="15" eb="16">
      <t>ノ</t>
    </rPh>
    <rPh sb="17" eb="19">
      <t>ニッスウ</t>
    </rPh>
    <phoneticPr fontId="2"/>
  </si>
  <si>
    <t>Ａ</t>
  </si>
  <si>
    <t>Ｂ</t>
  </si>
  <si>
    <t>Ｃ</t>
  </si>
  <si>
    <t>Ｄ</t>
  </si>
  <si>
    <t>Ｅ</t>
  </si>
  <si>
    <t>Ｆ</t>
  </si>
  <si>
    <t>Ｇ</t>
  </si>
  <si>
    <t>Ｈ</t>
  </si>
  <si>
    <t>Ｉ</t>
  </si>
  <si>
    <t>Ｊ</t>
  </si>
  <si>
    <t>Ｋ</t>
  </si>
  <si>
    <t>Ｌ</t>
  </si>
  <si>
    <t>Ｍ</t>
  </si>
  <si>
    <t>Ｎ</t>
  </si>
  <si>
    <t>Ｏ</t>
  </si>
  <si>
    <t>Ｐ</t>
  </si>
  <si>
    <t>Ｑ</t>
  </si>
  <si>
    <t>Ｒ</t>
  </si>
  <si>
    <t>Ｓ</t>
  </si>
  <si>
    <t>Ｔ</t>
  </si>
  <si>
    <t>施設種別</t>
    <rPh sb="0" eb="2">
      <t>シセツ</t>
    </rPh>
    <rPh sb="2" eb="4">
      <t>シュベツ</t>
    </rPh>
    <phoneticPr fontId="2"/>
  </si>
  <si>
    <t>旧身体障害者療護施設</t>
    <rPh sb="0" eb="1">
      <t>キュウ</t>
    </rPh>
    <rPh sb="1" eb="6">
      <t>シンタイ</t>
    </rPh>
    <rPh sb="6" eb="8">
      <t>リョウゴ</t>
    </rPh>
    <rPh sb="8" eb="10">
      <t>シセツ</t>
    </rPh>
    <phoneticPr fontId="2"/>
  </si>
  <si>
    <t>旧身体障害者更生施設</t>
    <rPh sb="0" eb="1">
      <t>キュウ</t>
    </rPh>
    <rPh sb="1" eb="6">
      <t>シンタイ</t>
    </rPh>
    <rPh sb="6" eb="8">
      <t>コウセイ</t>
    </rPh>
    <rPh sb="8" eb="10">
      <t>シセツ</t>
    </rPh>
    <phoneticPr fontId="2"/>
  </si>
  <si>
    <t>旧身体障害者入所授産施設</t>
    <rPh sb="0" eb="1">
      <t>キュウ</t>
    </rPh>
    <rPh sb="1" eb="6">
      <t>シンタイ</t>
    </rPh>
    <rPh sb="6" eb="8">
      <t>ニュウショ</t>
    </rPh>
    <rPh sb="8" eb="10">
      <t>ジュサン</t>
    </rPh>
    <rPh sb="10" eb="12">
      <t>シセツ</t>
    </rPh>
    <phoneticPr fontId="2"/>
  </si>
  <si>
    <t>旧身体障害者通所授産施設</t>
    <rPh sb="0" eb="1">
      <t>キュウ</t>
    </rPh>
    <rPh sb="1" eb="6">
      <t>シンタイ</t>
    </rPh>
    <rPh sb="6" eb="8">
      <t>ツウショ</t>
    </rPh>
    <rPh sb="8" eb="10">
      <t>ジュサン</t>
    </rPh>
    <rPh sb="10" eb="12">
      <t>シセツ</t>
    </rPh>
    <phoneticPr fontId="2"/>
  </si>
  <si>
    <t>旧知的障害者入所更生施設</t>
    <rPh sb="0" eb="1">
      <t>キュウ</t>
    </rPh>
    <rPh sb="1" eb="6">
      <t>チテキ</t>
    </rPh>
    <rPh sb="6" eb="8">
      <t>ニュウショ</t>
    </rPh>
    <rPh sb="8" eb="10">
      <t>コウセイ</t>
    </rPh>
    <rPh sb="10" eb="12">
      <t>シセツ</t>
    </rPh>
    <phoneticPr fontId="2"/>
  </si>
  <si>
    <t>旧知的障害者入所授産施設</t>
    <rPh sb="0" eb="1">
      <t>キュウ</t>
    </rPh>
    <rPh sb="1" eb="6">
      <t>チテキ</t>
    </rPh>
    <rPh sb="6" eb="8">
      <t>ニュウショ</t>
    </rPh>
    <rPh sb="8" eb="10">
      <t>ジュサン</t>
    </rPh>
    <rPh sb="10" eb="12">
      <t>シセツ</t>
    </rPh>
    <phoneticPr fontId="2"/>
  </si>
  <si>
    <t>旧知的障害者通所授産施設</t>
    <rPh sb="0" eb="1">
      <t>キュウ</t>
    </rPh>
    <rPh sb="1" eb="6">
      <t>チテキ</t>
    </rPh>
    <rPh sb="6" eb="8">
      <t>ツウショ</t>
    </rPh>
    <rPh sb="8" eb="10">
      <t>ジュサン</t>
    </rPh>
    <rPh sb="10" eb="12">
      <t>シセツ</t>
    </rPh>
    <phoneticPr fontId="2"/>
  </si>
  <si>
    <t>（注）障害者支援施設の場合にあっては、施設入所支援に係る利用日数を記載すること。</t>
    <rPh sb="1" eb="2">
      <t>チュウ</t>
    </rPh>
    <rPh sb="3" eb="6">
      <t>ショウガイシャ</t>
    </rPh>
    <rPh sb="6" eb="8">
      <t>シエン</t>
    </rPh>
    <rPh sb="8" eb="10">
      <t>シセツ</t>
    </rPh>
    <rPh sb="11" eb="13">
      <t>バアイ</t>
    </rPh>
    <rPh sb="19" eb="21">
      <t>シセツ</t>
    </rPh>
    <rPh sb="21" eb="23">
      <t>ニュウショ</t>
    </rPh>
    <rPh sb="23" eb="25">
      <t>シエン</t>
    </rPh>
    <rPh sb="26" eb="27">
      <t>カカ</t>
    </rPh>
    <rPh sb="28" eb="30">
      <t>リヨウ</t>
    </rPh>
    <rPh sb="30" eb="32">
      <t>ニッスウ</t>
    </rPh>
    <rPh sb="33" eb="35">
      <t>キサイ</t>
    </rPh>
    <phoneticPr fontId="2"/>
  </si>
  <si>
    <t>※黄色く塗りつぶされているセルには入力しないこと。</t>
    <rPh sb="1" eb="3">
      <t>キイロ</t>
    </rPh>
    <rPh sb="4" eb="5">
      <t>ヌ</t>
    </rPh>
    <rPh sb="17" eb="19">
      <t>ニュウリョク</t>
    </rPh>
    <phoneticPr fontId="2"/>
  </si>
  <si>
    <t>(注２)介護給付費又は訓練等給付費における「激変緩和加算」及び「事業運営円滑化事業」に係る単位数を除いて入力することとする。</t>
    <rPh sb="1" eb="2">
      <t>チュウ</t>
    </rPh>
    <rPh sb="4" eb="6">
      <t>カイゴ</t>
    </rPh>
    <rPh sb="6" eb="9">
      <t>キュウフヒ</t>
    </rPh>
    <rPh sb="9" eb="10">
      <t>マタ</t>
    </rPh>
    <rPh sb="11" eb="14">
      <t>クンレントウ</t>
    </rPh>
    <rPh sb="14" eb="16">
      <t>キュウフ</t>
    </rPh>
    <rPh sb="16" eb="17">
      <t>ヒ</t>
    </rPh>
    <rPh sb="22" eb="24">
      <t>ゲキヘン</t>
    </rPh>
    <rPh sb="24" eb="26">
      <t>カンワ</t>
    </rPh>
    <rPh sb="26" eb="28">
      <t>カサン</t>
    </rPh>
    <rPh sb="29" eb="30">
      <t>オヨ</t>
    </rPh>
    <rPh sb="32" eb="34">
      <t>ジギョウ</t>
    </rPh>
    <rPh sb="34" eb="36">
      <t>ウンエイ</t>
    </rPh>
    <rPh sb="36" eb="39">
      <t>エンカツカ</t>
    </rPh>
    <rPh sb="39" eb="41">
      <t>ジギョウ</t>
    </rPh>
    <rPh sb="43" eb="44">
      <t>カカ</t>
    </rPh>
    <rPh sb="45" eb="48">
      <t>タンイスウ</t>
    </rPh>
    <rPh sb="49" eb="50">
      <t>ノゾ</t>
    </rPh>
    <rPh sb="52" eb="54">
      <t>ニュウリョク</t>
    </rPh>
    <phoneticPr fontId="2"/>
  </si>
  <si>
    <t>平成18年３月（又は移行前月）における実利用者数（身体）</t>
    <rPh sb="0" eb="2">
      <t>ヘイセイ</t>
    </rPh>
    <rPh sb="4" eb="5">
      <t>ネン</t>
    </rPh>
    <rPh sb="6" eb="7">
      <t>ガツ</t>
    </rPh>
    <rPh sb="8" eb="9">
      <t>マタ</t>
    </rPh>
    <rPh sb="10" eb="12">
      <t>イコウ</t>
    </rPh>
    <rPh sb="12" eb="14">
      <t>ゼンゲツ</t>
    </rPh>
    <rPh sb="19" eb="23">
      <t>ジツリヨウシャ</t>
    </rPh>
    <rPh sb="23" eb="24">
      <t>スウ</t>
    </rPh>
    <rPh sb="25" eb="27">
      <t>シンタイ</t>
    </rPh>
    <phoneticPr fontId="2"/>
  </si>
  <si>
    <t>平成18年３月（又は移行前月）における実利用者数（知的）</t>
    <rPh sb="0" eb="2">
      <t>ヘイセイ</t>
    </rPh>
    <rPh sb="4" eb="5">
      <t>ネン</t>
    </rPh>
    <rPh sb="6" eb="7">
      <t>ガツ</t>
    </rPh>
    <rPh sb="8" eb="9">
      <t>マタ</t>
    </rPh>
    <rPh sb="10" eb="12">
      <t>イコウ</t>
    </rPh>
    <rPh sb="12" eb="14">
      <t>ゼンゲツ</t>
    </rPh>
    <rPh sb="19" eb="23">
      <t>ジツリヨウシャ</t>
    </rPh>
    <rPh sb="23" eb="24">
      <t>スウ</t>
    </rPh>
    <rPh sb="25" eb="27">
      <t>チテキ</t>
    </rPh>
    <phoneticPr fontId="2"/>
  </si>
  <si>
    <t>平成18年３月（又は移行前月）における実利用者数（精神）</t>
    <rPh sb="0" eb="2">
      <t>ヘイセイ</t>
    </rPh>
    <rPh sb="4" eb="5">
      <t>ネン</t>
    </rPh>
    <rPh sb="6" eb="7">
      <t>ガツ</t>
    </rPh>
    <rPh sb="8" eb="9">
      <t>マタ</t>
    </rPh>
    <rPh sb="10" eb="12">
      <t>イコウ</t>
    </rPh>
    <rPh sb="12" eb="14">
      <t>ゼンゲツ</t>
    </rPh>
    <rPh sb="19" eb="23">
      <t>ジツリヨウシャ</t>
    </rPh>
    <rPh sb="23" eb="24">
      <t>スウ</t>
    </rPh>
    <rPh sb="25" eb="27">
      <t>セイシン</t>
    </rPh>
    <phoneticPr fontId="2"/>
  </si>
  <si>
    <t>旧知的障害者通所更生施設</t>
    <rPh sb="0" eb="1">
      <t>キュウ</t>
    </rPh>
    <rPh sb="1" eb="6">
      <t>チテキ</t>
    </rPh>
    <rPh sb="6" eb="8">
      <t>ツウショ</t>
    </rPh>
    <rPh sb="8" eb="10">
      <t>コウセイ</t>
    </rPh>
    <rPh sb="10" eb="12">
      <t>シセツ</t>
    </rPh>
    <phoneticPr fontId="2"/>
  </si>
  <si>
    <t>障害種別</t>
    <rPh sb="0" eb="2">
      <t>ショウガイ</t>
    </rPh>
    <rPh sb="2" eb="4">
      <t>シュベツ</t>
    </rPh>
    <phoneticPr fontId="2"/>
  </si>
  <si>
    <t>身体</t>
    <rPh sb="0" eb="2">
      <t>シンタイ</t>
    </rPh>
    <phoneticPr fontId="2"/>
  </si>
  <si>
    <t>知的</t>
    <rPh sb="0" eb="2">
      <t>チテキ</t>
    </rPh>
    <phoneticPr fontId="2"/>
  </si>
  <si>
    <t>精神</t>
    <rPh sb="0" eb="2">
      <t>セイシン</t>
    </rPh>
    <phoneticPr fontId="2"/>
  </si>
  <si>
    <t>６－＋／</t>
    <phoneticPr fontId="2"/>
  </si>
  <si>
    <t>○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</si>
  <si>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</si>
  <si>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</si>
  <si>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</si>
  <si>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</si>
  <si>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t>Ｇ</t>
    <phoneticPr fontId="2"/>
  </si>
  <si>
    <t>Ｈ</t>
    <phoneticPr fontId="2"/>
  </si>
  <si>
    <t>Ｉ</t>
    <phoneticPr fontId="2"/>
  </si>
  <si>
    <t>Ｊ</t>
    <phoneticPr fontId="2"/>
  </si>
  <si>
    <t>Ｋ</t>
    <phoneticPr fontId="2"/>
  </si>
  <si>
    <t>Ｌ</t>
    <phoneticPr fontId="2"/>
  </si>
  <si>
    <t>Ｍ</t>
    <phoneticPr fontId="2"/>
  </si>
  <si>
    <t>Ｎ</t>
    <phoneticPr fontId="2"/>
  </si>
  <si>
    <t>Ｏ</t>
    <phoneticPr fontId="2"/>
  </si>
  <si>
    <t>Ｐ</t>
    <phoneticPr fontId="2"/>
  </si>
  <si>
    <t>○</t>
    <phoneticPr fontId="2"/>
  </si>
  <si>
    <t>Ｓ</t>
    <phoneticPr fontId="2"/>
  </si>
  <si>
    <t>Ｔ</t>
    <phoneticPr fontId="2"/>
  </si>
  <si>
    <t>１．旧体系における保障単位数</t>
    <rPh sb="2" eb="3">
      <t>キュウ</t>
    </rPh>
    <rPh sb="3" eb="5">
      <t>タイケイ</t>
    </rPh>
    <rPh sb="9" eb="11">
      <t>ホショウ</t>
    </rPh>
    <rPh sb="11" eb="14">
      <t>タンイスウ</t>
    </rPh>
    <phoneticPr fontId="2"/>
  </si>
  <si>
    <t>○</t>
    <phoneticPr fontId="2"/>
  </si>
  <si>
    <t>○</t>
    <phoneticPr fontId="2"/>
  </si>
  <si>
    <t>Ｒ</t>
    <phoneticPr fontId="2"/>
  </si>
  <si>
    <t>Ｑ</t>
    <phoneticPr fontId="2"/>
  </si>
  <si>
    <t>旧体系における保障単位数</t>
    <rPh sb="0" eb="1">
      <t>キュウ</t>
    </rPh>
    <rPh sb="1" eb="3">
      <t>タイケイ</t>
    </rPh>
    <rPh sb="7" eb="9">
      <t>ホショウ</t>
    </rPh>
    <rPh sb="9" eb="12">
      <t>タンイスウ</t>
    </rPh>
    <phoneticPr fontId="2"/>
  </si>
  <si>
    <t>２．新体系移行時における激変緩和措置による助成単位数</t>
    <rPh sb="2" eb="5">
      <t>シンタイケイ</t>
    </rPh>
    <rPh sb="5" eb="8">
      <t>イコウジ</t>
    </rPh>
    <rPh sb="12" eb="14">
      <t>ゲキヘン</t>
    </rPh>
    <rPh sb="14" eb="16">
      <t>カンワ</t>
    </rPh>
    <rPh sb="16" eb="18">
      <t>ソチ</t>
    </rPh>
    <rPh sb="21" eb="23">
      <t>ジョセイ</t>
    </rPh>
    <rPh sb="23" eb="26">
      <t>タンイスウ</t>
    </rPh>
    <phoneticPr fontId="2"/>
  </si>
  <si>
    <t>○　新体系移行前月における本体報酬単位数等算定シート</t>
    <rPh sb="2" eb="5">
      <t>シンタイケイ</t>
    </rPh>
    <rPh sb="5" eb="7">
      <t>イコウ</t>
    </rPh>
    <rPh sb="7" eb="8">
      <t>マエ</t>
    </rPh>
    <rPh sb="8" eb="9">
      <t>ツキ</t>
    </rPh>
    <rPh sb="13" eb="15">
      <t>ホンタイ</t>
    </rPh>
    <rPh sb="15" eb="17">
      <t>ホウシュウ</t>
    </rPh>
    <rPh sb="17" eb="20">
      <t>タンイスウ</t>
    </rPh>
    <rPh sb="20" eb="21">
      <t>トウ</t>
    </rPh>
    <rPh sb="21" eb="23">
      <t>サンテイ</t>
    </rPh>
    <phoneticPr fontId="2"/>
  </si>
  <si>
    <t>実利用延べ日数</t>
    <rPh sb="0" eb="2">
      <t>ジツリ</t>
    </rPh>
    <rPh sb="2" eb="3">
      <t>ヨウ</t>
    </rPh>
    <rPh sb="3" eb="4">
      <t>ノ</t>
    </rPh>
    <rPh sb="5" eb="7">
      <t>ニッスウ</t>
    </rPh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</si>
  <si>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</si>
  <si>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</si>
  <si>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</si>
  <si>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</si>
  <si>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</si>
  <si>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</si>
  <si>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t>Ｇ</t>
    <phoneticPr fontId="2"/>
  </si>
  <si>
    <t>Ｈ</t>
    <phoneticPr fontId="2"/>
  </si>
  <si>
    <t>Ｉ</t>
    <phoneticPr fontId="2"/>
  </si>
  <si>
    <t>Ｊ</t>
    <phoneticPr fontId="2"/>
  </si>
  <si>
    <t>Ｋ</t>
    <phoneticPr fontId="2"/>
  </si>
  <si>
    <t>Ｌ</t>
    <phoneticPr fontId="2"/>
  </si>
  <si>
    <t>Ｍ</t>
    <phoneticPr fontId="2"/>
  </si>
  <si>
    <t>Ｎ</t>
    <phoneticPr fontId="2"/>
  </si>
  <si>
    <t>Ｏ</t>
    <phoneticPr fontId="2"/>
  </si>
  <si>
    <t>Ｐ</t>
    <phoneticPr fontId="2"/>
  </si>
  <si>
    <t>Ｑ</t>
    <phoneticPr fontId="2"/>
  </si>
  <si>
    <t>Ｒ</t>
    <phoneticPr fontId="2"/>
  </si>
  <si>
    <t>Ｓ</t>
    <phoneticPr fontId="2"/>
  </si>
  <si>
    <t>Ｔ</t>
    <phoneticPr fontId="2"/>
  </si>
  <si>
    <t>(注１)新体系移行前月における本体報酬単位数については、「介護給付費・訓練等給付費明細書」における給付
　　　費明細欄中の本体報酬（各種加算を除いた数）を記載すること。</t>
    <rPh sb="1" eb="2">
      <t>チュウ</t>
    </rPh>
    <rPh sb="29" eb="31">
      <t>カイゴ</t>
    </rPh>
    <rPh sb="31" eb="34">
      <t>キュウフヒ</t>
    </rPh>
    <rPh sb="35" eb="38">
      <t>クンレントウ</t>
    </rPh>
    <rPh sb="38" eb="41">
      <t>キュウフヒ</t>
    </rPh>
    <rPh sb="41" eb="44">
      <t>メイサイショ</t>
    </rPh>
    <rPh sb="49" eb="51">
      <t>キュウフ</t>
    </rPh>
    <rPh sb="55" eb="56">
      <t>ヒ</t>
    </rPh>
    <rPh sb="56" eb="58">
      <t>メイサイ</t>
    </rPh>
    <rPh sb="58" eb="59">
      <t>ラン</t>
    </rPh>
    <rPh sb="59" eb="60">
      <t>チュウ</t>
    </rPh>
    <rPh sb="61" eb="63">
      <t>ホンタイ</t>
    </rPh>
    <rPh sb="63" eb="65">
      <t>ホウシュウ</t>
    </rPh>
    <rPh sb="66" eb="68">
      <t>カクシュ</t>
    </rPh>
    <rPh sb="68" eb="70">
      <t>カサン</t>
    </rPh>
    <rPh sb="71" eb="72">
      <t>ノゾ</t>
    </rPh>
    <rPh sb="74" eb="75">
      <t>スウ</t>
    </rPh>
    <rPh sb="77" eb="79">
      <t>キサイ</t>
    </rPh>
    <phoneticPr fontId="2"/>
  </si>
  <si>
    <t>(注２)介護給付費又は訓練等給付費における「激変緩和加算」及び「事業運営円滑化事業」に係る単位数を除いて
　　　入力することとする。</t>
    <rPh sb="1" eb="2">
      <t>チュウ</t>
    </rPh>
    <rPh sb="4" eb="6">
      <t>カイゴ</t>
    </rPh>
    <rPh sb="6" eb="9">
      <t>キュウフヒ</t>
    </rPh>
    <rPh sb="9" eb="10">
      <t>マタ</t>
    </rPh>
    <rPh sb="11" eb="14">
      <t>クンレントウ</t>
    </rPh>
    <rPh sb="14" eb="16">
      <t>キュウフ</t>
    </rPh>
    <rPh sb="16" eb="17">
      <t>ヒ</t>
    </rPh>
    <rPh sb="22" eb="24">
      <t>ゲキヘン</t>
    </rPh>
    <rPh sb="24" eb="26">
      <t>カンワ</t>
    </rPh>
    <rPh sb="26" eb="28">
      <t>カサン</t>
    </rPh>
    <rPh sb="29" eb="30">
      <t>オヨ</t>
    </rPh>
    <rPh sb="32" eb="34">
      <t>ジギョウ</t>
    </rPh>
    <rPh sb="34" eb="36">
      <t>ウンエイ</t>
    </rPh>
    <rPh sb="36" eb="39">
      <t>エンカツカ</t>
    </rPh>
    <rPh sb="39" eb="41">
      <t>ジギョウ</t>
    </rPh>
    <rPh sb="43" eb="44">
      <t>カカ</t>
    </rPh>
    <rPh sb="45" eb="48">
      <t>タンイスウ</t>
    </rPh>
    <rPh sb="49" eb="50">
      <t>ノゾ</t>
    </rPh>
    <rPh sb="56" eb="58">
      <t>ニュウリョク</t>
    </rPh>
    <phoneticPr fontId="2"/>
  </si>
  <si>
    <t>移行前月の
本体報酬単位数</t>
    <rPh sb="0" eb="2">
      <t>イコウ</t>
    </rPh>
    <rPh sb="2" eb="4">
      <t>ゼンゲツ</t>
    </rPh>
    <rPh sb="6" eb="8">
      <t>ホンタイ</t>
    </rPh>
    <rPh sb="8" eb="10">
      <t>ホウシュウ</t>
    </rPh>
    <rPh sb="10" eb="13">
      <t>タンイスウ</t>
    </rPh>
    <phoneticPr fontId="2"/>
  </si>
  <si>
    <t>移行後の実利用延べ日数</t>
    <rPh sb="0" eb="3">
      <t>イコウゴ</t>
    </rPh>
    <rPh sb="4" eb="6">
      <t>ジツリ</t>
    </rPh>
    <rPh sb="6" eb="7">
      <t>ヨウ</t>
    </rPh>
    <rPh sb="7" eb="8">
      <t>ノ</t>
    </rPh>
    <rPh sb="9" eb="11">
      <t>ニッスウ</t>
    </rPh>
    <phoneticPr fontId="2"/>
  </si>
  <si>
    <t>新体系移行前月における本体報酬単位数</t>
    <rPh sb="0" eb="3">
      <t>シンタイケイ</t>
    </rPh>
    <rPh sb="3" eb="5">
      <t>イコウ</t>
    </rPh>
    <rPh sb="5" eb="7">
      <t>ゼンゲツ</t>
    </rPh>
    <rPh sb="11" eb="13">
      <t>ホンタイ</t>
    </rPh>
    <rPh sb="13" eb="15">
      <t>ホウシュウ</t>
    </rPh>
    <rPh sb="15" eb="18">
      <t>タンイスウ</t>
    </rPh>
    <phoneticPr fontId="2"/>
  </si>
  <si>
    <t>新体系移行前月における実利用延べ日数（身体）</t>
    <rPh sb="0" eb="3">
      <t>シンタイケイ</t>
    </rPh>
    <rPh sb="3" eb="5">
      <t>イコウ</t>
    </rPh>
    <rPh sb="5" eb="7">
      <t>ゼンゲツ</t>
    </rPh>
    <rPh sb="11" eb="13">
      <t>ジツリ</t>
    </rPh>
    <rPh sb="13" eb="14">
      <t>ヨウ</t>
    </rPh>
    <rPh sb="14" eb="15">
      <t>ノ</t>
    </rPh>
    <rPh sb="16" eb="18">
      <t>ニッスウ</t>
    </rPh>
    <rPh sb="19" eb="21">
      <t>シンタイ</t>
    </rPh>
    <phoneticPr fontId="2"/>
  </si>
  <si>
    <t>新体系移行前月における実利用延べ日数（知的）</t>
    <rPh sb="0" eb="3">
      <t>シンタイケイ</t>
    </rPh>
    <rPh sb="3" eb="5">
      <t>イコウ</t>
    </rPh>
    <rPh sb="5" eb="7">
      <t>ゼンゲツ</t>
    </rPh>
    <rPh sb="11" eb="13">
      <t>ジツリ</t>
    </rPh>
    <rPh sb="13" eb="14">
      <t>ヨウ</t>
    </rPh>
    <rPh sb="14" eb="15">
      <t>ノ</t>
    </rPh>
    <rPh sb="16" eb="18">
      <t>ニッスウ</t>
    </rPh>
    <rPh sb="19" eb="21">
      <t>チテキ</t>
    </rPh>
    <phoneticPr fontId="2"/>
  </si>
  <si>
    <t>新体系移行前月における実利用延べ日数（精神）</t>
    <rPh sb="0" eb="3">
      <t>シンタイケイ</t>
    </rPh>
    <rPh sb="3" eb="5">
      <t>イコウ</t>
    </rPh>
    <rPh sb="5" eb="7">
      <t>ゼンゲツ</t>
    </rPh>
    <rPh sb="11" eb="13">
      <t>ジツリ</t>
    </rPh>
    <rPh sb="13" eb="14">
      <t>ヨウ</t>
    </rPh>
    <rPh sb="14" eb="15">
      <t>ノ</t>
    </rPh>
    <rPh sb="16" eb="18">
      <t>ニッスウ</t>
    </rPh>
    <rPh sb="19" eb="21">
      <t>セイシン</t>
    </rPh>
    <phoneticPr fontId="2"/>
  </si>
  <si>
    <t>平成18年３月（又は移行前月）における定員</t>
    <rPh sb="19" eb="21">
      <t>テイイン</t>
    </rPh>
    <phoneticPr fontId="2"/>
  </si>
  <si>
    <t>新体系移行前月における定員</t>
    <rPh sb="0" eb="3">
      <t>シンタイケイ</t>
    </rPh>
    <rPh sb="3" eb="5">
      <t>イコウ</t>
    </rPh>
    <rPh sb="5" eb="7">
      <t>ゼンゲツ</t>
    </rPh>
    <rPh sb="11" eb="13">
      <t>テイイン</t>
    </rPh>
    <phoneticPr fontId="2"/>
  </si>
  <si>
    <t>(注３）「障害種別」欄においては、移行前月における利用者ごとの障害種別を記入すること。</t>
    <rPh sb="1" eb="2">
      <t>チュウ</t>
    </rPh>
    <rPh sb="5" eb="7">
      <t>ショウガイ</t>
    </rPh>
    <rPh sb="7" eb="9">
      <t>シュベツ</t>
    </rPh>
    <rPh sb="10" eb="11">
      <t>ラン</t>
    </rPh>
    <rPh sb="17" eb="19">
      <t>イコウ</t>
    </rPh>
    <rPh sb="19" eb="21">
      <t>ゼンゲツ</t>
    </rPh>
    <rPh sb="25" eb="28">
      <t>リヨウシャ</t>
    </rPh>
    <rPh sb="31" eb="33">
      <t>ショウガイ</t>
    </rPh>
    <rPh sb="33" eb="35">
      <t>シュベツ</t>
    </rPh>
    <rPh sb="36" eb="38">
      <t>キニュウ</t>
    </rPh>
    <phoneticPr fontId="2"/>
  </si>
  <si>
    <t>○　新体系移行前月の加算給付単位数算定シート</t>
    <rPh sb="2" eb="5">
      <t>シンタイケイ</t>
    </rPh>
    <rPh sb="5" eb="7">
      <t>イコウ</t>
    </rPh>
    <rPh sb="7" eb="8">
      <t>マエ</t>
    </rPh>
    <rPh sb="8" eb="9">
      <t>ツキ</t>
    </rPh>
    <rPh sb="10" eb="12">
      <t>カサン</t>
    </rPh>
    <rPh sb="12" eb="14">
      <t>キュウフ</t>
    </rPh>
    <rPh sb="14" eb="17">
      <t>タンイスウ</t>
    </rPh>
    <rPh sb="17" eb="19">
      <t>サンテイ</t>
    </rPh>
    <phoneticPr fontId="2"/>
  </si>
  <si>
    <t>当該施設の区分Ａの単位数（旧単価、身体）</t>
    <rPh sb="0" eb="2">
      <t>トウガイ</t>
    </rPh>
    <rPh sb="2" eb="4">
      <t>シセツ</t>
    </rPh>
    <rPh sb="5" eb="7">
      <t>クブン</t>
    </rPh>
    <rPh sb="9" eb="12">
      <t>タンイスウ</t>
    </rPh>
    <rPh sb="13" eb="14">
      <t>キュウ</t>
    </rPh>
    <rPh sb="14" eb="16">
      <t>タンカ</t>
    </rPh>
    <rPh sb="17" eb="19">
      <t>シンタイ</t>
    </rPh>
    <phoneticPr fontId="2"/>
  </si>
  <si>
    <t>当該施設の区分Ａの単位数（旧単価、知的）</t>
    <rPh sb="0" eb="2">
      <t>トウガイ</t>
    </rPh>
    <rPh sb="2" eb="4">
      <t>シセツ</t>
    </rPh>
    <rPh sb="5" eb="7">
      <t>クブン</t>
    </rPh>
    <rPh sb="9" eb="12">
      <t>タンイスウ</t>
    </rPh>
    <rPh sb="14" eb="16">
      <t>タンカ</t>
    </rPh>
    <rPh sb="17" eb="19">
      <t>チテキ</t>
    </rPh>
    <phoneticPr fontId="2"/>
  </si>
  <si>
    <t>当該施設の単位数（旧単価、精神）</t>
    <rPh sb="0" eb="2">
      <t>トウガイ</t>
    </rPh>
    <rPh sb="2" eb="4">
      <t>シセツ</t>
    </rPh>
    <rPh sb="5" eb="8">
      <t>タンイスウ</t>
    </rPh>
    <rPh sb="10" eb="12">
      <t>タンカ</t>
    </rPh>
    <rPh sb="13" eb="15">
      <t>セイシン</t>
    </rPh>
    <phoneticPr fontId="2"/>
  </si>
  <si>
    <t>当該施設の区分Ａの単位数（現単価、身体）</t>
    <rPh sb="0" eb="2">
      <t>トウガイ</t>
    </rPh>
    <rPh sb="2" eb="4">
      <t>シセツ</t>
    </rPh>
    <rPh sb="5" eb="7">
      <t>クブン</t>
    </rPh>
    <rPh sb="9" eb="12">
      <t>タンイスウ</t>
    </rPh>
    <rPh sb="13" eb="14">
      <t>ゲン</t>
    </rPh>
    <rPh sb="14" eb="16">
      <t>タンカ</t>
    </rPh>
    <phoneticPr fontId="2"/>
  </si>
  <si>
    <t>当該施設の区分Ａの単位数（現単価、知的）</t>
    <rPh sb="0" eb="2">
      <t>トウガイ</t>
    </rPh>
    <rPh sb="2" eb="4">
      <t>シセツ</t>
    </rPh>
    <rPh sb="5" eb="7">
      <t>クブン</t>
    </rPh>
    <rPh sb="9" eb="12">
      <t>タンイスウ</t>
    </rPh>
    <rPh sb="13" eb="14">
      <t>ゲン</t>
    </rPh>
    <rPh sb="14" eb="16">
      <t>タンカ</t>
    </rPh>
    <rPh sb="17" eb="19">
      <t>チテキ</t>
    </rPh>
    <phoneticPr fontId="2"/>
  </si>
  <si>
    <t>当該施設の単位数（現単価、精神）</t>
    <rPh sb="0" eb="2">
      <t>トウガイ</t>
    </rPh>
    <rPh sb="2" eb="4">
      <t>シセツ</t>
    </rPh>
    <rPh sb="5" eb="8">
      <t>タンイスウ</t>
    </rPh>
    <rPh sb="9" eb="10">
      <t>ゲン</t>
    </rPh>
    <rPh sb="10" eb="12">
      <t>タンカ</t>
    </rPh>
    <rPh sb="13" eb="15">
      <t>セイシン</t>
    </rPh>
    <phoneticPr fontId="2"/>
  </si>
  <si>
    <t>※「当該施設の区分Ａの単位数（現単価）」の欄の単位数</t>
    <rPh sb="2" eb="4">
      <t>トウガイ</t>
    </rPh>
    <rPh sb="4" eb="6">
      <t>シセツ</t>
    </rPh>
    <rPh sb="7" eb="9">
      <t>クブン</t>
    </rPh>
    <rPh sb="11" eb="14">
      <t>タンイスウ</t>
    </rPh>
    <rPh sb="15" eb="16">
      <t>ゲン</t>
    </rPh>
    <rPh sb="16" eb="18">
      <t>タンカ</t>
    </rPh>
    <rPh sb="21" eb="22">
      <t>ラン</t>
    </rPh>
    <rPh sb="23" eb="26">
      <t>タンイスウ</t>
    </rPh>
    <phoneticPr fontId="2"/>
  </si>
  <si>
    <t>②　助成額算定シート（移行前月において、９０％の助成を受けていない旧支援費施設（相互利用を行っていたもの）の場合）</t>
    <rPh sb="2" eb="5">
      <t>ジョセイガク</t>
    </rPh>
    <rPh sb="5" eb="7">
      <t>サンテイ</t>
    </rPh>
    <rPh sb="11" eb="13">
      <t>イコウ</t>
    </rPh>
    <rPh sb="13" eb="15">
      <t>ゼンゲツ</t>
    </rPh>
    <rPh sb="24" eb="26">
      <t>ジョセイ</t>
    </rPh>
    <rPh sb="27" eb="28">
      <t>ウ</t>
    </rPh>
    <rPh sb="33" eb="34">
      <t>キュウ</t>
    </rPh>
    <rPh sb="34" eb="37">
      <t>シエンヒ</t>
    </rPh>
    <rPh sb="37" eb="39">
      <t>シセツ</t>
    </rPh>
    <rPh sb="40" eb="42">
      <t>ソウゴ</t>
    </rPh>
    <rPh sb="42" eb="44">
      <t>リヨウ</t>
    </rPh>
    <rPh sb="45" eb="46">
      <t>オコナ</t>
    </rPh>
    <rPh sb="54" eb="56">
      <t>バアイ</t>
    </rPh>
    <phoneticPr fontId="2"/>
  </si>
  <si>
    <t>※「当該施設の区分Ａの単位数（旧単価）」の欄の単位数には、平成18年３月又は移行前月（平成18年４月以降に開所した施設、又は平成18年４月から９月までの間に定員の増を行った施設の場合）における利用定員に応じた、平成２０年４月改定前の区分Ａの単位数を記入すること。</t>
    <rPh sb="2" eb="4">
      <t>トウガイ</t>
    </rPh>
    <rPh sb="4" eb="6">
      <t>シセツ</t>
    </rPh>
    <rPh sb="7" eb="9">
      <t>クブン</t>
    </rPh>
    <rPh sb="11" eb="14">
      <t>タンイスウ</t>
    </rPh>
    <rPh sb="15" eb="16">
      <t>キュウ</t>
    </rPh>
    <rPh sb="16" eb="18">
      <t>タンカ</t>
    </rPh>
    <rPh sb="21" eb="22">
      <t>ラン</t>
    </rPh>
    <rPh sb="23" eb="26">
      <t>タンイスウ</t>
    </rPh>
    <rPh sb="43" eb="45">
      <t>ヘイセイ</t>
    </rPh>
    <rPh sb="47" eb="48">
      <t>ネン</t>
    </rPh>
    <rPh sb="49" eb="50">
      <t>ツキ</t>
    </rPh>
    <rPh sb="60" eb="61">
      <t>マタ</t>
    </rPh>
    <rPh sb="62" eb="64">
      <t>ヘイセイ</t>
    </rPh>
    <rPh sb="66" eb="67">
      <t>ネン</t>
    </rPh>
    <rPh sb="68" eb="69">
      <t>ツキ</t>
    </rPh>
    <rPh sb="72" eb="73">
      <t>ツキ</t>
    </rPh>
    <rPh sb="76" eb="77">
      <t>カン</t>
    </rPh>
    <rPh sb="78" eb="80">
      <t>テイイン</t>
    </rPh>
    <rPh sb="81" eb="82">
      <t>ゾウ</t>
    </rPh>
    <rPh sb="83" eb="84">
      <t>オコナ</t>
    </rPh>
    <rPh sb="86" eb="88">
      <t>シセツ</t>
    </rPh>
    <phoneticPr fontId="2"/>
  </si>
  <si>
    <t>　には、新体系移行前月における区分Ａの単位数を記入すること。</t>
    <rPh sb="4" eb="7">
      <t>シンタイケイ</t>
    </rPh>
    <rPh sb="7" eb="9">
      <t>イコウ</t>
    </rPh>
    <rPh sb="9" eb="11">
      <t>ゼンゲツ</t>
    </rPh>
    <rPh sb="15" eb="17">
      <t>クブン</t>
    </rPh>
    <rPh sb="19" eb="22">
      <t>タンイスウ</t>
    </rPh>
    <rPh sb="23" eb="25">
      <t>キニュウ</t>
    </rPh>
    <phoneticPr fontId="2"/>
  </si>
  <si>
    <t>※「平成18年３月（又は移行前月）における実利用者数」の欄には、平成18年３月又は移行前月（平成18年４月以降に開所した施設、又は平成18年４月から９月までの間に定員の増を行った施設の場合）における実利用者数を記入すること。</t>
    <rPh sb="2" eb="4">
      <t>ヘイセイ</t>
    </rPh>
    <rPh sb="6" eb="7">
      <t>ネン</t>
    </rPh>
    <rPh sb="8" eb="9">
      <t>ツキ</t>
    </rPh>
    <rPh sb="10" eb="11">
      <t>マタ</t>
    </rPh>
    <rPh sb="12" eb="14">
      <t>イコウ</t>
    </rPh>
    <rPh sb="14" eb="16">
      <t>ゼンゲツ</t>
    </rPh>
    <rPh sb="28" eb="29">
      <t>ラン</t>
    </rPh>
    <rPh sb="46" eb="48">
      <t>ヘイセイ</t>
    </rPh>
    <rPh sb="50" eb="51">
      <t>ネン</t>
    </rPh>
    <rPh sb="52" eb="53">
      <t>ツキ</t>
    </rPh>
    <rPh sb="63" eb="64">
      <t>マタ</t>
    </rPh>
    <rPh sb="65" eb="67">
      <t>ヘイセイ</t>
    </rPh>
    <rPh sb="69" eb="70">
      <t>ネン</t>
    </rPh>
    <rPh sb="71" eb="72">
      <t>ツキ</t>
    </rPh>
    <rPh sb="75" eb="76">
      <t>ツキ</t>
    </rPh>
    <rPh sb="79" eb="80">
      <t>カン</t>
    </rPh>
    <rPh sb="81" eb="83">
      <t>テイイン</t>
    </rPh>
    <rPh sb="84" eb="85">
      <t>ゾウ</t>
    </rPh>
    <rPh sb="86" eb="87">
      <t>オコナ</t>
    </rPh>
    <rPh sb="89" eb="91">
      <t>シセツ</t>
    </rPh>
    <rPh sb="99" eb="100">
      <t>ジツ</t>
    </rPh>
    <rPh sb="100" eb="103">
      <t>リヨウシャ</t>
    </rPh>
    <rPh sb="103" eb="104">
      <t>スウ</t>
    </rPh>
    <phoneticPr fontId="2"/>
  </si>
  <si>
    <t>※助成算定基準単位数＝（「助成算定基準数」×「当該施設の区分Ａの単位数(旧単価）」－「新体系移行前月における実利用延べ日数」×「当該施設の区分Ａの単位数（現単価）」）×0.9＋新体系移行前月における基本報酬単位数</t>
    <rPh sb="1" eb="3">
      <t>ジョセイ</t>
    </rPh>
    <rPh sb="3" eb="5">
      <t>サンテイ</t>
    </rPh>
    <rPh sb="5" eb="7">
      <t>キジュン</t>
    </rPh>
    <rPh sb="7" eb="10">
      <t>タンイスウ</t>
    </rPh>
    <rPh sb="13" eb="15">
      <t>ジョセイ</t>
    </rPh>
    <rPh sb="15" eb="17">
      <t>サンテイ</t>
    </rPh>
    <rPh sb="17" eb="19">
      <t>キジュン</t>
    </rPh>
    <rPh sb="19" eb="20">
      <t>スウ</t>
    </rPh>
    <rPh sb="36" eb="37">
      <t>キュウ</t>
    </rPh>
    <rPh sb="37" eb="39">
      <t>タンカ</t>
    </rPh>
    <rPh sb="43" eb="46">
      <t>シンタイケイ</t>
    </rPh>
    <rPh sb="46" eb="48">
      <t>イコウ</t>
    </rPh>
    <rPh sb="48" eb="50">
      <t>ゼンゲツ</t>
    </rPh>
    <rPh sb="54" eb="57">
      <t>ジツリヨウ</t>
    </rPh>
    <rPh sb="57" eb="58">
      <t>ノ</t>
    </rPh>
    <rPh sb="59" eb="61">
      <t>ニッスウ</t>
    </rPh>
    <rPh sb="77" eb="78">
      <t>ゲン</t>
    </rPh>
    <rPh sb="78" eb="80">
      <t>タンカ</t>
    </rPh>
    <rPh sb="88" eb="91">
      <t>シンタイケイ</t>
    </rPh>
    <rPh sb="91" eb="93">
      <t>イコウ</t>
    </rPh>
    <rPh sb="93" eb="95">
      <t>ゼンゲツ</t>
    </rPh>
    <rPh sb="99" eb="101">
      <t>キホン</t>
    </rPh>
    <rPh sb="101" eb="103">
      <t>ホウシュウ</t>
    </rPh>
    <rPh sb="103" eb="106">
      <t>タンイスウ</t>
    </rPh>
    <phoneticPr fontId="2"/>
  </si>
  <si>
    <t>中核事業所</t>
    <rPh sb="0" eb="2">
      <t>チュウカク</t>
    </rPh>
    <rPh sb="2" eb="5">
      <t>ジギョウショ</t>
    </rPh>
    <phoneticPr fontId="2"/>
  </si>
  <si>
    <t>移行先分離事業所</t>
    <rPh sb="0" eb="3">
      <t>イコウサキ</t>
    </rPh>
    <rPh sb="3" eb="5">
      <t>ブンリ</t>
    </rPh>
    <rPh sb="5" eb="8">
      <t>ジギョウショ</t>
    </rPh>
    <phoneticPr fontId="2"/>
  </si>
  <si>
    <t>小計</t>
    <rPh sb="0" eb="2">
      <t>ショウケイ</t>
    </rPh>
    <phoneticPr fontId="2"/>
  </si>
  <si>
    <t>(注１)給付単位数については、「介護給付費・訓練等給付費明細書」における請求額集計欄中の給付単位数の合計額を記載すること（本体報酬、各種加算を含んで記載）。ただし、各種減算を受けている事業所等については、当該減算を行う前の基本報酬単位数を用いて計算こととする。</t>
    <rPh sb="1" eb="2">
      <t>チュウ</t>
    </rPh>
    <rPh sb="4" eb="6">
      <t>キュウフ</t>
    </rPh>
    <rPh sb="6" eb="9">
      <t>タンイスウ</t>
    </rPh>
    <rPh sb="16" eb="18">
      <t>カイゴ</t>
    </rPh>
    <rPh sb="18" eb="21">
      <t>キュウフヒ</t>
    </rPh>
    <rPh sb="22" eb="25">
      <t>クンレントウ</t>
    </rPh>
    <rPh sb="25" eb="28">
      <t>キュウフヒ</t>
    </rPh>
    <rPh sb="28" eb="31">
      <t>メイサイショ</t>
    </rPh>
    <rPh sb="36" eb="39">
      <t>セイキュウガク</t>
    </rPh>
    <rPh sb="39" eb="41">
      <t>シュウケイ</t>
    </rPh>
    <rPh sb="41" eb="42">
      <t>ラン</t>
    </rPh>
    <rPh sb="42" eb="43">
      <t>チュウ</t>
    </rPh>
    <rPh sb="44" eb="46">
      <t>キュウフ</t>
    </rPh>
    <rPh sb="46" eb="49">
      <t>タンイスウ</t>
    </rPh>
    <rPh sb="50" eb="53">
      <t>ゴウケイガク</t>
    </rPh>
    <rPh sb="54" eb="56">
      <t>キサイ</t>
    </rPh>
    <rPh sb="61" eb="63">
      <t>ホンタイ</t>
    </rPh>
    <rPh sb="63" eb="65">
      <t>ホウシュウ</t>
    </rPh>
    <rPh sb="66" eb="68">
      <t>カクシュ</t>
    </rPh>
    <rPh sb="68" eb="70">
      <t>カサン</t>
    </rPh>
    <rPh sb="71" eb="72">
      <t>フク</t>
    </rPh>
    <rPh sb="74" eb="76">
      <t>キサイ</t>
    </rPh>
    <rPh sb="82" eb="84">
      <t>カクシュ</t>
    </rPh>
    <rPh sb="84" eb="86">
      <t>ゲンサン</t>
    </rPh>
    <rPh sb="87" eb="88">
      <t>ウ</t>
    </rPh>
    <rPh sb="92" eb="95">
      <t>ジギョウショ</t>
    </rPh>
    <rPh sb="95" eb="96">
      <t>トウ</t>
    </rPh>
    <rPh sb="102" eb="104">
      <t>トウガイ</t>
    </rPh>
    <rPh sb="104" eb="106">
      <t>ゲンサン</t>
    </rPh>
    <rPh sb="107" eb="108">
      <t>オコナ</t>
    </rPh>
    <rPh sb="109" eb="110">
      <t>マエ</t>
    </rPh>
    <rPh sb="111" eb="113">
      <t>キホン</t>
    </rPh>
    <rPh sb="113" eb="115">
      <t>ホウシュウ</t>
    </rPh>
    <rPh sb="115" eb="118">
      <t>タンイスウ</t>
    </rPh>
    <rPh sb="119" eb="120">
      <t>モチ</t>
    </rPh>
    <rPh sb="122" eb="124">
      <t>ケイサン</t>
    </rPh>
    <phoneticPr fontId="2"/>
  </si>
  <si>
    <t>(注２)欄が足りない場合には適宜追加して使用すること。</t>
    <rPh sb="1" eb="2">
      <t>チュウ</t>
    </rPh>
    <rPh sb="4" eb="5">
      <t>ラン</t>
    </rPh>
    <rPh sb="6" eb="7">
      <t>タ</t>
    </rPh>
    <rPh sb="10" eb="12">
      <t>バアイ</t>
    </rPh>
    <rPh sb="14" eb="16">
      <t>テキギ</t>
    </rPh>
    <rPh sb="16" eb="18">
      <t>ツイカ</t>
    </rPh>
    <rPh sb="20" eb="22">
      <t>シヨウ</t>
    </rPh>
    <phoneticPr fontId="2"/>
  </si>
  <si>
    <t>(注３)複数の新体系サービス(多機能型事業所以外)に移行した場合にのみ、移行先分離事業所の欄を作成しなければならない。(通常は中核事業所の欄のみ記載すればよい。)</t>
    <rPh sb="1" eb="2">
      <t>チュウ</t>
    </rPh>
    <rPh sb="4" eb="6">
      <t>フクスウ</t>
    </rPh>
    <rPh sb="7" eb="10">
      <t>シンタイケイ</t>
    </rPh>
    <rPh sb="15" eb="18">
      <t>タキノウ</t>
    </rPh>
    <rPh sb="18" eb="19">
      <t>ガタ</t>
    </rPh>
    <rPh sb="19" eb="22">
      <t>ジギョウショ</t>
    </rPh>
    <rPh sb="22" eb="24">
      <t>イガイ</t>
    </rPh>
    <rPh sb="26" eb="28">
      <t>イコウ</t>
    </rPh>
    <rPh sb="30" eb="32">
      <t>バアイ</t>
    </rPh>
    <rPh sb="36" eb="39">
      <t>イコウサキ</t>
    </rPh>
    <rPh sb="39" eb="41">
      <t>ブンリ</t>
    </rPh>
    <rPh sb="41" eb="44">
      <t>ジギョウショ</t>
    </rPh>
    <rPh sb="45" eb="46">
      <t>ラン</t>
    </rPh>
    <rPh sb="47" eb="49">
      <t>サクセイ</t>
    </rPh>
    <rPh sb="60" eb="62">
      <t>ツウジョウ</t>
    </rPh>
    <rPh sb="63" eb="65">
      <t>チュウカク</t>
    </rPh>
    <rPh sb="65" eb="68">
      <t>ジギョウショ</t>
    </rPh>
    <rPh sb="69" eb="70">
      <t>ラン</t>
    </rPh>
    <rPh sb="72" eb="74">
      <t>キサイ</t>
    </rPh>
    <phoneticPr fontId="2"/>
  </si>
  <si>
    <t>(注４)「給付単位数」には送迎加算及び処遇改善加算又は処遇改善特別加算を除く。</t>
    <phoneticPr fontId="2"/>
  </si>
</sst>
</file>

<file path=xl/styles.xml><?xml version="1.0" encoding="utf-8"?>
<styleSheet xmlns="http://schemas.openxmlformats.org/spreadsheetml/2006/main">
  <numFmts count="4">
    <numFmt numFmtId="176" formatCode="###,###,###&quot;単&quot;&quot;位&quot;"/>
    <numFmt numFmtId="177" formatCode="###,###,###&quot;人&quot;&quot;日&quot;"/>
    <numFmt numFmtId="178" formatCode="###,###,###&quot;人&quot;"/>
    <numFmt numFmtId="179" formatCode="###,###,##0&quot;単&quot;&quot;位&quot;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sz val="11"/>
      <name val="HGｺﾞｼｯｸM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0" fontId="6" fillId="0" borderId="9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76" fontId="0" fillId="3" borderId="11" xfId="0" applyNumberFormat="1" applyFill="1" applyBorder="1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179" fontId="0" fillId="3" borderId="11" xfId="0" applyNumberFormat="1" applyFill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13" xfId="0" applyFont="1" applyBorder="1">
      <alignment vertical="center"/>
    </xf>
    <xf numFmtId="0" fontId="8" fillId="0" borderId="14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9" xfId="0" applyFont="1" applyBorder="1">
      <alignment vertical="center"/>
    </xf>
    <xf numFmtId="0" fontId="9" fillId="0" borderId="0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0" xfId="0" applyFont="1">
      <alignment vertical="center"/>
    </xf>
    <xf numFmtId="0" fontId="9" fillId="0" borderId="9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3" fillId="0" borderId="19" xfId="0" applyFont="1" applyBorder="1" applyAlignment="1" applyProtection="1">
      <alignment horizontal="center" vertical="center"/>
      <protection locked="0"/>
    </xf>
    <xf numFmtId="179" fontId="3" fillId="0" borderId="20" xfId="0" applyNumberFormat="1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179" fontId="3" fillId="0" borderId="21" xfId="0" applyNumberFormat="1" applyFon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179" fontId="0" fillId="0" borderId="21" xfId="0" applyNumberFormat="1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179" fontId="0" fillId="0" borderId="23" xfId="0" applyNumberFormat="1" applyBorder="1" applyAlignment="1" applyProtection="1">
      <alignment horizontal="center" vertical="center"/>
      <protection locked="0"/>
    </xf>
    <xf numFmtId="0" fontId="10" fillId="0" borderId="0" xfId="0" applyFont="1" applyBorder="1">
      <alignment vertical="center"/>
    </xf>
    <xf numFmtId="0" fontId="13" fillId="0" borderId="0" xfId="0" applyFont="1">
      <alignment vertical="center"/>
    </xf>
    <xf numFmtId="0" fontId="0" fillId="2" borderId="8" xfId="0" applyFill="1" applyBorder="1">
      <alignment vertical="center"/>
    </xf>
    <xf numFmtId="0" fontId="0" fillId="2" borderId="24" xfId="0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0" borderId="25" xfId="0" applyFont="1" applyBorder="1" applyAlignment="1" applyProtection="1">
      <alignment horizontal="center" vertical="center"/>
      <protection locked="0"/>
    </xf>
    <xf numFmtId="0" fontId="1" fillId="0" borderId="26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2" borderId="27" xfId="0" applyFill="1" applyBorder="1" applyAlignment="1">
      <alignment horizontal="center" vertical="center"/>
    </xf>
    <xf numFmtId="177" fontId="3" fillId="0" borderId="28" xfId="0" applyNumberFormat="1" applyFont="1" applyBorder="1" applyAlignment="1" applyProtection="1">
      <alignment horizontal="center" vertical="center"/>
      <protection locked="0"/>
    </xf>
    <xf numFmtId="177" fontId="3" fillId="0" borderId="26" xfId="0" applyNumberFormat="1" applyFont="1" applyBorder="1" applyAlignment="1" applyProtection="1">
      <alignment horizontal="center" vertical="center"/>
      <protection locked="0"/>
    </xf>
    <xf numFmtId="177" fontId="0" fillId="0" borderId="26" xfId="0" applyNumberFormat="1" applyBorder="1" applyAlignment="1" applyProtection="1">
      <alignment horizontal="center" vertical="center"/>
      <protection locked="0"/>
    </xf>
    <xf numFmtId="177" fontId="0" fillId="0" borderId="29" xfId="0" applyNumberFormat="1" applyBorder="1" applyAlignment="1" applyProtection="1">
      <alignment horizontal="center" vertical="center"/>
      <protection locked="0"/>
    </xf>
    <xf numFmtId="0" fontId="0" fillId="0" borderId="0" xfId="0" applyFill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/>
    </xf>
    <xf numFmtId="177" fontId="3" fillId="3" borderId="19" xfId="0" applyNumberFormat="1" applyFont="1" applyFill="1" applyBorder="1" applyAlignment="1">
      <alignment horizontal="center" vertical="center"/>
    </xf>
    <xf numFmtId="0" fontId="3" fillId="0" borderId="30" xfId="0" applyFont="1" applyBorder="1" applyAlignment="1" applyProtection="1">
      <alignment horizontal="center" vertical="center"/>
      <protection locked="0"/>
    </xf>
    <xf numFmtId="177" fontId="3" fillId="3" borderId="30" xfId="0" applyNumberFormat="1" applyFont="1" applyFill="1" applyBorder="1" applyAlignment="1">
      <alignment horizontal="center" vertical="center"/>
    </xf>
    <xf numFmtId="177" fontId="3" fillId="3" borderId="28" xfId="0" applyNumberFormat="1" applyFont="1" applyFill="1" applyBorder="1" applyAlignment="1">
      <alignment horizontal="center" vertical="center"/>
    </xf>
    <xf numFmtId="177" fontId="3" fillId="3" borderId="31" xfId="0" applyNumberFormat="1" applyFont="1" applyFill="1" applyBorder="1" applyAlignment="1">
      <alignment horizontal="center" vertical="center"/>
    </xf>
    <xf numFmtId="177" fontId="0" fillId="3" borderId="24" xfId="0" applyNumberForma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1" xfId="0" applyNumberFormat="1" applyFont="1" applyFill="1" applyBorder="1" applyAlignment="1">
      <alignment horizontal="center" vertical="center"/>
    </xf>
    <xf numFmtId="0" fontId="3" fillId="3" borderId="32" xfId="0" applyNumberFormat="1" applyFont="1" applyFill="1" applyBorder="1" applyAlignment="1">
      <alignment horizontal="center" vertical="center"/>
    </xf>
    <xf numFmtId="177" fontId="0" fillId="3" borderId="33" xfId="0" applyNumberFormat="1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63" xfId="0" applyFill="1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3" fillId="0" borderId="52" xfId="0" applyFont="1" applyBorder="1" applyAlignment="1" applyProtection="1">
      <alignment horizontal="center" vertical="center"/>
      <protection locked="0"/>
    </xf>
    <xf numFmtId="176" fontId="3" fillId="0" borderId="77" xfId="0" applyNumberFormat="1" applyFont="1" applyBorder="1" applyAlignment="1" applyProtection="1">
      <alignment vertical="center"/>
      <protection locked="0"/>
    </xf>
    <xf numFmtId="0" fontId="0" fillId="0" borderId="52" xfId="0" applyBorder="1">
      <alignment vertical="center"/>
    </xf>
    <xf numFmtId="0" fontId="0" fillId="0" borderId="78" xfId="0" applyBorder="1">
      <alignment vertical="center"/>
    </xf>
    <xf numFmtId="0" fontId="0" fillId="0" borderId="53" xfId="0" applyBorder="1">
      <alignment vertical="center"/>
    </xf>
    <xf numFmtId="0" fontId="0" fillId="0" borderId="79" xfId="0" applyBorder="1" applyAlignment="1">
      <alignment horizontal="center" vertical="center"/>
    </xf>
    <xf numFmtId="0" fontId="3" fillId="0" borderId="44" xfId="0" applyFont="1" applyBorder="1" applyAlignment="1" applyProtection="1">
      <alignment horizontal="center" vertical="center"/>
      <protection locked="0"/>
    </xf>
    <xf numFmtId="176" fontId="3" fillId="0" borderId="21" xfId="0" applyNumberFormat="1" applyFont="1" applyBorder="1" applyAlignment="1" applyProtection="1">
      <alignment vertical="center"/>
      <protection locked="0"/>
    </xf>
    <xf numFmtId="0" fontId="0" fillId="0" borderId="44" xfId="0" applyBorder="1">
      <alignment vertical="center"/>
    </xf>
    <xf numFmtId="0" fontId="0" fillId="0" borderId="1" xfId="0" applyBorder="1">
      <alignment vertical="center"/>
    </xf>
    <xf numFmtId="0" fontId="0" fillId="0" borderId="46" xfId="0" applyBorder="1">
      <alignment vertical="center"/>
    </xf>
    <xf numFmtId="0" fontId="0" fillId="0" borderId="44" xfId="0" applyBorder="1" applyAlignment="1" applyProtection="1">
      <alignment horizontal="center" vertical="center"/>
      <protection locked="0"/>
    </xf>
    <xf numFmtId="176" fontId="0" fillId="0" borderId="21" xfId="0" applyNumberFormat="1" applyBorder="1" applyAlignment="1" applyProtection="1">
      <alignment vertical="center"/>
      <protection locked="0"/>
    </xf>
    <xf numFmtId="0" fontId="0" fillId="0" borderId="80" xfId="0" applyBorder="1" applyAlignment="1">
      <alignment horizontal="center" vertical="center"/>
    </xf>
    <xf numFmtId="0" fontId="0" fillId="0" borderId="40" xfId="0" applyBorder="1" applyAlignment="1" applyProtection="1">
      <alignment horizontal="center" vertical="center"/>
      <protection locked="0"/>
    </xf>
    <xf numFmtId="176" fontId="0" fillId="0" borderId="23" xfId="0" applyNumberFormat="1" applyBorder="1" applyAlignment="1" applyProtection="1">
      <alignment vertical="center"/>
      <protection locked="0"/>
    </xf>
    <xf numFmtId="0" fontId="0" fillId="0" borderId="40" xfId="0" applyBorder="1">
      <alignment vertical="center"/>
    </xf>
    <xf numFmtId="0" fontId="0" fillId="0" borderId="2" xfId="0" applyBorder="1">
      <alignment vertical="center"/>
    </xf>
    <xf numFmtId="0" fontId="0" fillId="0" borderId="42" xfId="0" applyBorder="1">
      <alignment vertical="center"/>
    </xf>
    <xf numFmtId="0" fontId="0" fillId="0" borderId="8" xfId="0" applyBorder="1" applyAlignment="1" applyProtection="1">
      <alignment horizontal="center" vertical="center"/>
      <protection locked="0"/>
    </xf>
    <xf numFmtId="176" fontId="0" fillId="0" borderId="39" xfId="0" applyNumberFormat="1" applyBorder="1" applyAlignment="1" applyProtection="1">
      <alignment vertical="center"/>
      <protection locked="0"/>
    </xf>
    <xf numFmtId="0" fontId="0" fillId="0" borderId="8" xfId="0" applyBorder="1" applyAlignment="1">
      <alignment horizontal="center" vertical="center"/>
    </xf>
    <xf numFmtId="176" fontId="0" fillId="0" borderId="39" xfId="0" applyNumberFormat="1" applyBorder="1">
      <alignment vertical="center"/>
    </xf>
    <xf numFmtId="0" fontId="15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179" fontId="6" fillId="3" borderId="38" xfId="1" applyNumberFormat="1" applyFont="1" applyFill="1" applyBorder="1" applyAlignment="1">
      <alignment horizontal="center" vertical="center" shrinkToFit="1"/>
    </xf>
    <xf numFmtId="179" fontId="6" fillId="3" borderId="39" xfId="1" applyNumberFormat="1" applyFont="1" applyFill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178" fontId="8" fillId="0" borderId="26" xfId="0" applyNumberFormat="1" applyFont="1" applyBorder="1" applyAlignment="1" applyProtection="1">
      <alignment horizontal="center" vertical="center"/>
      <protection locked="0"/>
    </xf>
    <xf numFmtId="178" fontId="8" fillId="0" borderId="45" xfId="0" applyNumberFormat="1" applyFont="1" applyBorder="1" applyAlignment="1" applyProtection="1">
      <alignment horizontal="center" vertical="center"/>
      <protection locked="0"/>
    </xf>
    <xf numFmtId="178" fontId="8" fillId="0" borderId="47" xfId="0" applyNumberFormat="1" applyFont="1" applyBorder="1" applyAlignment="1" applyProtection="1">
      <alignment horizontal="center" vertical="center"/>
      <protection locked="0"/>
    </xf>
    <xf numFmtId="178" fontId="8" fillId="0" borderId="28" xfId="0" applyNumberFormat="1" applyFont="1" applyBorder="1" applyAlignment="1" applyProtection="1">
      <alignment horizontal="center" vertical="center"/>
      <protection locked="0"/>
    </xf>
    <xf numFmtId="178" fontId="8" fillId="0" borderId="67" xfId="0" applyNumberFormat="1" applyFont="1" applyBorder="1" applyAlignment="1" applyProtection="1">
      <alignment horizontal="center" vertical="center"/>
      <protection locked="0"/>
    </xf>
    <xf numFmtId="178" fontId="8" fillId="0" borderId="68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vertical="center" wrapText="1" shrinkToFit="1"/>
    </xf>
    <xf numFmtId="0" fontId="11" fillId="0" borderId="0" xfId="0" applyFont="1" applyAlignment="1">
      <alignment vertical="center" shrinkToFit="1"/>
    </xf>
    <xf numFmtId="0" fontId="12" fillId="2" borderId="34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/>
    </xf>
    <xf numFmtId="0" fontId="12" fillId="2" borderId="36" xfId="0" applyFont="1" applyFill="1" applyBorder="1" applyAlignment="1">
      <alignment horizontal="center" vertical="center"/>
    </xf>
    <xf numFmtId="176" fontId="8" fillId="3" borderId="31" xfId="0" applyNumberFormat="1" applyFont="1" applyFill="1" applyBorder="1" applyAlignment="1" applyProtection="1">
      <alignment horizontal="center" vertical="center"/>
    </xf>
    <xf numFmtId="176" fontId="8" fillId="3" borderId="35" xfId="0" applyNumberFormat="1" applyFont="1" applyFill="1" applyBorder="1" applyAlignment="1" applyProtection="1">
      <alignment horizontal="center" vertical="center"/>
    </xf>
    <xf numFmtId="176" fontId="8" fillId="3" borderId="37" xfId="0" applyNumberFormat="1" applyFont="1" applyFill="1" applyBorder="1" applyAlignment="1" applyProtection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6" fillId="0" borderId="51" xfId="0" applyFont="1" applyBorder="1" applyAlignment="1">
      <alignment horizontal="center" vertical="center" shrinkToFit="1"/>
    </xf>
    <xf numFmtId="179" fontId="6" fillId="3" borderId="38" xfId="0" applyNumberFormat="1" applyFont="1" applyFill="1" applyBorder="1" applyAlignment="1">
      <alignment horizontal="center" vertical="center" shrinkToFit="1"/>
    </xf>
    <xf numFmtId="179" fontId="6" fillId="3" borderId="39" xfId="0" applyNumberFormat="1" applyFont="1" applyFill="1" applyBorder="1" applyAlignment="1">
      <alignment horizontal="center" vertical="center" shrinkToFit="1"/>
    </xf>
    <xf numFmtId="0" fontId="8" fillId="2" borderId="34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8" fillId="2" borderId="52" xfId="0" applyFont="1" applyFill="1" applyBorder="1" applyAlignment="1">
      <alignment horizontal="center" vertical="center"/>
    </xf>
    <xf numFmtId="0" fontId="8" fillId="2" borderId="49" xfId="0" applyFont="1" applyFill="1" applyBorder="1" applyAlignment="1">
      <alignment horizontal="center" vertical="center"/>
    </xf>
    <xf numFmtId="0" fontId="8" fillId="2" borderId="53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8" fillId="2" borderId="46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55" xfId="0" applyFont="1" applyFill="1" applyBorder="1" applyAlignment="1">
      <alignment horizontal="center" vertical="center"/>
    </xf>
    <xf numFmtId="0" fontId="8" fillId="2" borderId="56" xfId="0" applyFont="1" applyFill="1" applyBorder="1" applyAlignment="1">
      <alignment horizontal="center" vertical="center"/>
    </xf>
    <xf numFmtId="0" fontId="8" fillId="5" borderId="48" xfId="0" applyFont="1" applyFill="1" applyBorder="1" applyAlignment="1" applyProtection="1">
      <alignment horizontal="center" vertical="center"/>
      <protection locked="0"/>
    </xf>
    <xf numFmtId="0" fontId="0" fillId="0" borderId="49" xfId="0" applyBorder="1">
      <alignment vertical="center"/>
    </xf>
    <xf numFmtId="0" fontId="0" fillId="0" borderId="50" xfId="0" applyBorder="1">
      <alignment vertical="center"/>
    </xf>
    <xf numFmtId="0" fontId="12" fillId="2" borderId="38" xfId="0" applyFont="1" applyFill="1" applyBorder="1" applyAlignment="1">
      <alignment horizontal="center" vertical="center"/>
    </xf>
    <xf numFmtId="0" fontId="12" fillId="2" borderId="62" xfId="0" applyFont="1" applyFill="1" applyBorder="1" applyAlignment="1">
      <alignment horizontal="center" vertical="center"/>
    </xf>
    <xf numFmtId="0" fontId="12" fillId="2" borderId="63" xfId="0" applyFont="1" applyFill="1" applyBorder="1" applyAlignment="1">
      <alignment horizontal="center" vertical="center"/>
    </xf>
    <xf numFmtId="176" fontId="8" fillId="3" borderId="31" xfId="1" applyNumberFormat="1" applyFont="1" applyFill="1" applyBorder="1" applyAlignment="1">
      <alignment horizontal="center" vertical="center"/>
    </xf>
    <xf numFmtId="176" fontId="8" fillId="3" borderId="35" xfId="1" applyNumberFormat="1" applyFont="1" applyFill="1" applyBorder="1" applyAlignment="1">
      <alignment horizontal="center" vertical="center"/>
    </xf>
    <xf numFmtId="176" fontId="8" fillId="3" borderId="37" xfId="1" applyNumberFormat="1" applyFont="1" applyFill="1" applyBorder="1" applyAlignment="1">
      <alignment horizontal="center" vertical="center"/>
    </xf>
    <xf numFmtId="0" fontId="12" fillId="2" borderId="57" xfId="0" applyFont="1" applyFill="1" applyBorder="1" applyAlignment="1">
      <alignment horizontal="center" vertical="center"/>
    </xf>
    <xf numFmtId="0" fontId="12" fillId="2" borderId="58" xfId="0" applyFont="1" applyFill="1" applyBorder="1" applyAlignment="1">
      <alignment horizontal="center" vertical="center"/>
    </xf>
    <xf numFmtId="0" fontId="12" fillId="2" borderId="59" xfId="0" applyFont="1" applyFill="1" applyBorder="1" applyAlignment="1">
      <alignment horizontal="center" vertical="center"/>
    </xf>
    <xf numFmtId="177" fontId="8" fillId="3" borderId="60" xfId="0" applyNumberFormat="1" applyFont="1" applyFill="1" applyBorder="1" applyAlignment="1" applyProtection="1">
      <alignment horizontal="center" vertical="center"/>
    </xf>
    <xf numFmtId="177" fontId="8" fillId="3" borderId="58" xfId="0" applyNumberFormat="1" applyFont="1" applyFill="1" applyBorder="1" applyAlignment="1" applyProtection="1">
      <alignment horizontal="center" vertical="center"/>
    </xf>
    <xf numFmtId="177" fontId="8" fillId="3" borderId="61" xfId="0" applyNumberFormat="1" applyFont="1" applyFill="1" applyBorder="1" applyAlignment="1" applyProtection="1">
      <alignment horizontal="center" vertical="center"/>
    </xf>
    <xf numFmtId="0" fontId="12" fillId="2" borderId="44" xfId="0" applyFont="1" applyFill="1" applyBorder="1" applyAlignment="1">
      <alignment horizontal="center" vertical="center"/>
    </xf>
    <xf numFmtId="0" fontId="12" fillId="2" borderId="45" xfId="0" applyFont="1" applyFill="1" applyBorder="1" applyAlignment="1">
      <alignment horizontal="center" vertical="center"/>
    </xf>
    <xf numFmtId="0" fontId="12" fillId="2" borderId="46" xfId="0" applyFont="1" applyFill="1" applyBorder="1" applyAlignment="1">
      <alignment horizontal="center" vertical="center"/>
    </xf>
    <xf numFmtId="177" fontId="8" fillId="3" borderId="26" xfId="0" applyNumberFormat="1" applyFont="1" applyFill="1" applyBorder="1" applyAlignment="1" applyProtection="1">
      <alignment horizontal="center" vertical="center"/>
    </xf>
    <xf numFmtId="177" fontId="8" fillId="3" borderId="45" xfId="0" applyNumberFormat="1" applyFont="1" applyFill="1" applyBorder="1" applyAlignment="1" applyProtection="1">
      <alignment horizontal="center" vertical="center"/>
    </xf>
    <xf numFmtId="177" fontId="8" fillId="3" borderId="47" xfId="0" applyNumberFormat="1" applyFont="1" applyFill="1" applyBorder="1" applyAlignment="1" applyProtection="1">
      <alignment horizontal="center" vertical="center"/>
    </xf>
    <xf numFmtId="178" fontId="8" fillId="0" borderId="64" xfId="0" applyNumberFormat="1" applyFont="1" applyBorder="1" applyAlignment="1" applyProtection="1">
      <alignment horizontal="center" vertical="center"/>
      <protection locked="0"/>
    </xf>
    <xf numFmtId="178" fontId="8" fillId="0" borderId="55" xfId="0" applyNumberFormat="1" applyFont="1" applyBorder="1" applyAlignment="1" applyProtection="1">
      <alignment horizontal="center" vertical="center"/>
      <protection locked="0"/>
    </xf>
    <xf numFmtId="178" fontId="8" fillId="0" borderId="65" xfId="0" applyNumberFormat="1" applyFont="1" applyBorder="1" applyAlignment="1" applyProtection="1">
      <alignment horizontal="center" vertical="center"/>
      <protection locked="0"/>
    </xf>
    <xf numFmtId="176" fontId="8" fillId="0" borderId="48" xfId="0" applyNumberFormat="1" applyFont="1" applyBorder="1" applyAlignment="1" applyProtection="1">
      <alignment horizontal="center" vertical="center"/>
      <protection locked="0"/>
    </xf>
    <xf numFmtId="176" fontId="8" fillId="0" borderId="49" xfId="0" applyNumberFormat="1" applyFont="1" applyBorder="1" applyAlignment="1" applyProtection="1">
      <alignment horizontal="center" vertical="center"/>
      <protection locked="0"/>
    </xf>
    <xf numFmtId="176" fontId="8" fillId="0" borderId="50" xfId="0" applyNumberFormat="1" applyFont="1" applyBorder="1" applyAlignment="1" applyProtection="1">
      <alignment horizontal="center" vertical="center"/>
      <protection locked="0"/>
    </xf>
    <xf numFmtId="177" fontId="8" fillId="3" borderId="66" xfId="0" applyNumberFormat="1" applyFont="1" applyFill="1" applyBorder="1" applyAlignment="1" applyProtection="1">
      <alignment horizontal="center" vertical="center"/>
    </xf>
    <xf numFmtId="177" fontId="8" fillId="3" borderId="62" xfId="0" applyNumberFormat="1" applyFont="1" applyFill="1" applyBorder="1" applyAlignment="1" applyProtection="1">
      <alignment horizontal="center" vertical="center"/>
    </xf>
    <xf numFmtId="177" fontId="8" fillId="3" borderId="39" xfId="0" applyNumberFormat="1" applyFont="1" applyFill="1" applyBorder="1" applyAlignment="1" applyProtection="1">
      <alignment horizontal="center" vertical="center"/>
    </xf>
    <xf numFmtId="177" fontId="8" fillId="3" borderId="31" xfId="0" applyNumberFormat="1" applyFont="1" applyFill="1" applyBorder="1" applyAlignment="1" applyProtection="1">
      <alignment horizontal="center" vertical="center"/>
    </xf>
    <xf numFmtId="177" fontId="8" fillId="3" borderId="35" xfId="0" applyNumberFormat="1" applyFont="1" applyFill="1" applyBorder="1" applyAlignment="1" applyProtection="1">
      <alignment horizontal="center" vertical="center"/>
    </xf>
    <xf numFmtId="177" fontId="8" fillId="3" borderId="37" xfId="0" applyNumberFormat="1" applyFont="1" applyFill="1" applyBorder="1" applyAlignment="1" applyProtection="1">
      <alignment horizontal="center" vertical="center"/>
    </xf>
    <xf numFmtId="176" fontId="8" fillId="0" borderId="26" xfId="0" applyNumberFormat="1" applyFont="1" applyBorder="1" applyAlignment="1" applyProtection="1">
      <alignment horizontal="center" vertical="center"/>
      <protection locked="0"/>
    </xf>
    <xf numFmtId="176" fontId="8" fillId="0" borderId="45" xfId="0" applyNumberFormat="1" applyFont="1" applyBorder="1" applyAlignment="1" applyProtection="1">
      <alignment horizontal="center" vertical="center"/>
      <protection locked="0"/>
    </xf>
    <xf numFmtId="176" fontId="8" fillId="0" borderId="47" xfId="0" applyNumberFormat="1" applyFont="1" applyBorder="1" applyAlignment="1" applyProtection="1">
      <alignment horizontal="center" vertical="center"/>
      <protection locked="0"/>
    </xf>
    <xf numFmtId="176" fontId="8" fillId="0" borderId="29" xfId="0" applyNumberFormat="1" applyFont="1" applyBorder="1" applyAlignment="1" applyProtection="1">
      <alignment horizontal="center" vertical="center"/>
      <protection locked="0"/>
    </xf>
    <xf numFmtId="176" fontId="8" fillId="0" borderId="41" xfId="0" applyNumberFormat="1" applyFont="1" applyBorder="1" applyAlignment="1" applyProtection="1">
      <alignment horizontal="center" vertical="center"/>
      <protection locked="0"/>
    </xf>
    <xf numFmtId="176" fontId="8" fillId="0" borderId="43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 wrapText="1"/>
    </xf>
    <xf numFmtId="0" fontId="8" fillId="3" borderId="64" xfId="0" applyFont="1" applyFill="1" applyBorder="1" applyAlignment="1" applyProtection="1">
      <alignment horizontal="center" vertical="center"/>
      <protection locked="0"/>
    </xf>
    <xf numFmtId="0" fontId="8" fillId="3" borderId="55" xfId="0" applyFont="1" applyFill="1" applyBorder="1" applyAlignment="1" applyProtection="1">
      <alignment horizontal="center" vertical="center"/>
      <protection locked="0"/>
    </xf>
    <xf numFmtId="0" fontId="8" fillId="3" borderId="65" xfId="0" applyFont="1" applyFill="1" applyBorder="1" applyAlignment="1" applyProtection="1">
      <alignment horizontal="center" vertical="center"/>
      <protection locked="0"/>
    </xf>
    <xf numFmtId="0" fontId="8" fillId="0" borderId="26" xfId="0" applyFont="1" applyBorder="1" applyAlignment="1" applyProtection="1">
      <alignment horizontal="center" vertical="center"/>
      <protection locked="0"/>
    </xf>
    <xf numFmtId="0" fontId="8" fillId="0" borderId="45" xfId="0" applyFont="1" applyBorder="1" applyAlignment="1" applyProtection="1">
      <alignment horizontal="center" vertical="center"/>
      <protection locked="0"/>
    </xf>
    <xf numFmtId="0" fontId="8" fillId="0" borderId="47" xfId="0" applyFont="1" applyBorder="1" applyAlignment="1" applyProtection="1">
      <alignment horizontal="center" vertical="center"/>
      <protection locked="0"/>
    </xf>
    <xf numFmtId="0" fontId="12" fillId="2" borderId="54" xfId="0" applyFont="1" applyFill="1" applyBorder="1" applyAlignment="1">
      <alignment horizontal="center" vertical="center"/>
    </xf>
    <xf numFmtId="0" fontId="12" fillId="2" borderId="55" xfId="0" applyFont="1" applyFill="1" applyBorder="1" applyAlignment="1">
      <alignment horizontal="center" vertical="center"/>
    </xf>
    <xf numFmtId="0" fontId="12" fillId="2" borderId="56" xfId="0" applyFont="1" applyFill="1" applyBorder="1" applyAlignment="1">
      <alignment horizontal="center" vertical="center"/>
    </xf>
    <xf numFmtId="0" fontId="12" fillId="2" borderId="69" xfId="0" applyFont="1" applyFill="1" applyBorder="1" applyAlignment="1">
      <alignment horizontal="center" vertical="center"/>
    </xf>
    <xf numFmtId="0" fontId="12" fillId="2" borderId="67" xfId="0" applyFont="1" applyFill="1" applyBorder="1" applyAlignment="1">
      <alignment horizontal="center" vertical="center"/>
    </xf>
    <xf numFmtId="0" fontId="12" fillId="2" borderId="70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0" fillId="3" borderId="71" xfId="0" applyFill="1" applyBorder="1" applyAlignment="1">
      <alignment horizontal="center" vertical="center"/>
    </xf>
    <xf numFmtId="0" fontId="0" fillId="3" borderId="72" xfId="0" applyFill="1" applyBorder="1" applyAlignment="1">
      <alignment horizontal="center" vertical="center"/>
    </xf>
    <xf numFmtId="0" fontId="0" fillId="3" borderId="73" xfId="0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4" fillId="0" borderId="0" xfId="0" applyFont="1" applyAlignment="1">
      <alignment horizontal="left" vertical="center" wrapText="1" shrinkToFit="1"/>
    </xf>
    <xf numFmtId="0" fontId="14" fillId="0" borderId="0" xfId="0" applyFont="1" applyAlignment="1">
      <alignment horizontal="left" vertical="center"/>
    </xf>
    <xf numFmtId="0" fontId="0" fillId="0" borderId="7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62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14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45"/>
  </sheetPr>
  <dimension ref="A1:P42"/>
  <sheetViews>
    <sheetView view="pageBreakPreview" topLeftCell="A13" zoomScale="85" zoomScaleNormal="100" zoomScaleSheetLayoutView="85" workbookViewId="0">
      <selection activeCell="G35" sqref="G35:H35"/>
    </sheetView>
  </sheetViews>
  <sheetFormatPr defaultRowHeight="13.5"/>
  <cols>
    <col min="1" max="1" width="7" style="32" customWidth="1"/>
    <col min="2" max="3" width="11.625" style="32" customWidth="1"/>
    <col min="4" max="4" width="12.875" style="32" customWidth="1"/>
    <col min="5" max="7" width="11.625" style="32" customWidth="1"/>
    <col min="8" max="9" width="12.625" style="32" customWidth="1"/>
    <col min="10" max="10" width="16" style="32" customWidth="1"/>
    <col min="11" max="12" width="11.625" style="32" customWidth="1"/>
    <col min="13" max="13" width="11.25" style="32" customWidth="1"/>
    <col min="14" max="14" width="8.625" customWidth="1"/>
    <col min="15" max="15" width="8.625" hidden="1" customWidth="1"/>
    <col min="16" max="17" width="8.625" customWidth="1"/>
  </cols>
  <sheetData>
    <row r="1" spans="1:16" ht="27.75" customHeight="1">
      <c r="A1" s="14" t="s">
        <v>147</v>
      </c>
      <c r="B1" s="13"/>
    </row>
    <row r="2" spans="1:16" ht="18" customHeight="1">
      <c r="A2" s="13"/>
      <c r="B2" s="56"/>
    </row>
    <row r="3" spans="1:16" ht="18" customHeight="1" thickBot="1">
      <c r="B3" s="15" t="s">
        <v>70</v>
      </c>
      <c r="O3" s="29"/>
    </row>
    <row r="4" spans="1:16" ht="18" customHeight="1">
      <c r="C4" s="33"/>
      <c r="D4" s="33"/>
      <c r="E4" s="33"/>
      <c r="F4" s="33"/>
      <c r="G4" s="33"/>
      <c r="H4" s="136" t="s">
        <v>9</v>
      </c>
      <c r="I4" s="137"/>
      <c r="J4" s="138"/>
      <c r="K4" s="145" t="s">
        <v>75</v>
      </c>
      <c r="L4" s="146"/>
      <c r="M4" s="147"/>
      <c r="O4" s="61" t="s">
        <v>61</v>
      </c>
      <c r="P4" s="9"/>
    </row>
    <row r="5" spans="1:16" ht="18" customHeight="1">
      <c r="B5" s="184" t="s">
        <v>148</v>
      </c>
      <c r="C5" s="184"/>
      <c r="D5" s="184"/>
      <c r="E5" s="184"/>
      <c r="F5" s="184"/>
      <c r="G5" s="33"/>
      <c r="H5" s="139" t="s">
        <v>136</v>
      </c>
      <c r="I5" s="140"/>
      <c r="J5" s="141"/>
      <c r="K5" s="188"/>
      <c r="L5" s="189"/>
      <c r="M5" s="190"/>
      <c r="O5" s="61" t="s">
        <v>62</v>
      </c>
      <c r="P5" s="9"/>
    </row>
    <row r="6" spans="1:16" ht="18" customHeight="1">
      <c r="B6" s="184"/>
      <c r="C6" s="184"/>
      <c r="D6" s="184"/>
      <c r="E6" s="184"/>
      <c r="F6" s="184"/>
      <c r="G6" s="33"/>
      <c r="H6" s="139" t="s">
        <v>137</v>
      </c>
      <c r="I6" s="140"/>
      <c r="J6" s="141"/>
      <c r="K6" s="188"/>
      <c r="L6" s="189"/>
      <c r="M6" s="190"/>
      <c r="O6" s="61" t="s">
        <v>63</v>
      </c>
      <c r="P6" s="9"/>
    </row>
    <row r="7" spans="1:16" ht="18" customHeight="1" thickBot="1">
      <c r="B7" s="184"/>
      <c r="C7" s="184"/>
      <c r="D7" s="184"/>
      <c r="E7" s="184"/>
      <c r="F7" s="184"/>
      <c r="G7" s="33"/>
      <c r="H7" s="142" t="s">
        <v>7</v>
      </c>
      <c r="I7" s="143"/>
      <c r="J7" s="144"/>
      <c r="K7" s="185" t="s">
        <v>19</v>
      </c>
      <c r="L7" s="186"/>
      <c r="M7" s="187"/>
      <c r="O7" s="30" t="s">
        <v>64</v>
      </c>
      <c r="P7" s="1"/>
    </row>
    <row r="8" spans="1:16" ht="18" customHeight="1">
      <c r="B8" s="184"/>
      <c r="C8" s="184"/>
      <c r="D8" s="184"/>
      <c r="E8" s="184"/>
      <c r="F8" s="184"/>
      <c r="G8" s="33"/>
      <c r="H8" s="136" t="s">
        <v>140</v>
      </c>
      <c r="I8" s="137"/>
      <c r="J8" s="138"/>
      <c r="K8" s="169">
        <v>700</v>
      </c>
      <c r="L8" s="170"/>
      <c r="M8" s="171"/>
      <c r="O8" s="30" t="s">
        <v>65</v>
      </c>
      <c r="P8" s="1"/>
    </row>
    <row r="9" spans="1:16" ht="18" customHeight="1">
      <c r="B9" s="184"/>
      <c r="C9" s="184"/>
      <c r="D9" s="184"/>
      <c r="E9" s="184"/>
      <c r="F9" s="184"/>
      <c r="G9" s="33"/>
      <c r="H9" s="139" t="s">
        <v>141</v>
      </c>
      <c r="I9" s="140"/>
      <c r="J9" s="141"/>
      <c r="K9" s="178">
        <v>800</v>
      </c>
      <c r="L9" s="179"/>
      <c r="M9" s="180"/>
      <c r="O9" s="30" t="s">
        <v>66</v>
      </c>
      <c r="P9" s="1"/>
    </row>
    <row r="10" spans="1:16" ht="18" customHeight="1" thickBot="1">
      <c r="B10" s="15" t="s">
        <v>146</v>
      </c>
      <c r="C10" s="33"/>
      <c r="D10" s="33"/>
      <c r="E10" s="33"/>
      <c r="F10" s="33"/>
      <c r="G10" s="33"/>
      <c r="H10" s="197" t="s">
        <v>142</v>
      </c>
      <c r="I10" s="198"/>
      <c r="J10" s="199"/>
      <c r="K10" s="181">
        <v>0</v>
      </c>
      <c r="L10" s="182"/>
      <c r="M10" s="183"/>
      <c r="O10" s="30" t="s">
        <v>75</v>
      </c>
      <c r="P10" s="1"/>
    </row>
    <row r="11" spans="1:16" ht="18" customHeight="1">
      <c r="B11" s="15" t="s">
        <v>149</v>
      </c>
      <c r="C11" s="33"/>
      <c r="D11" s="33"/>
      <c r="E11" s="33"/>
      <c r="F11" s="33"/>
      <c r="G11" s="33"/>
      <c r="H11" s="136" t="s">
        <v>143</v>
      </c>
      <c r="I11" s="137"/>
      <c r="J11" s="138"/>
      <c r="K11" s="169">
        <v>700</v>
      </c>
      <c r="L11" s="170"/>
      <c r="M11" s="171"/>
      <c r="O11" s="30" t="s">
        <v>67</v>
      </c>
      <c r="P11" s="1"/>
    </row>
    <row r="12" spans="1:16" ht="18" customHeight="1">
      <c r="B12" s="184" t="s">
        <v>150</v>
      </c>
      <c r="C12" s="184"/>
      <c r="D12" s="184"/>
      <c r="E12" s="184"/>
      <c r="F12" s="184"/>
      <c r="G12" s="33"/>
      <c r="H12" s="139" t="s">
        <v>144</v>
      </c>
      <c r="I12" s="140"/>
      <c r="J12" s="141"/>
      <c r="K12" s="178">
        <v>800</v>
      </c>
      <c r="L12" s="179"/>
      <c r="M12" s="180"/>
      <c r="O12" s="30" t="s">
        <v>68</v>
      </c>
      <c r="P12" s="1"/>
    </row>
    <row r="13" spans="1:16" ht="18" customHeight="1" thickBot="1">
      <c r="B13" s="184"/>
      <c r="C13" s="184"/>
      <c r="D13" s="184"/>
      <c r="E13" s="184"/>
      <c r="F13" s="184"/>
      <c r="G13" s="33"/>
      <c r="H13" s="197" t="s">
        <v>145</v>
      </c>
      <c r="I13" s="198"/>
      <c r="J13" s="199"/>
      <c r="K13" s="181">
        <v>0</v>
      </c>
      <c r="L13" s="182"/>
      <c r="M13" s="183"/>
      <c r="O13" s="1"/>
      <c r="P13" s="1"/>
    </row>
    <row r="14" spans="1:16" ht="18" customHeight="1">
      <c r="B14" s="184"/>
      <c r="C14" s="184"/>
      <c r="D14" s="184"/>
      <c r="E14" s="184"/>
      <c r="F14" s="184"/>
      <c r="G14" s="33"/>
      <c r="H14" s="194" t="s">
        <v>72</v>
      </c>
      <c r="I14" s="195"/>
      <c r="J14" s="196"/>
      <c r="K14" s="118">
        <v>15</v>
      </c>
      <c r="L14" s="119"/>
      <c r="M14" s="120"/>
      <c r="O14" s="1"/>
      <c r="P14" s="1"/>
    </row>
    <row r="15" spans="1:16" ht="18" customHeight="1">
      <c r="B15" s="184"/>
      <c r="C15" s="184"/>
      <c r="D15" s="184"/>
      <c r="E15" s="184"/>
      <c r="F15" s="184"/>
      <c r="G15" s="33"/>
      <c r="H15" s="160" t="s">
        <v>73</v>
      </c>
      <c r="I15" s="161"/>
      <c r="J15" s="162"/>
      <c r="K15" s="115">
        <v>5</v>
      </c>
      <c r="L15" s="116"/>
      <c r="M15" s="117"/>
      <c r="O15" s="1"/>
      <c r="P15" s="1"/>
    </row>
    <row r="16" spans="1:16" ht="18" customHeight="1" thickBot="1">
      <c r="B16" s="184"/>
      <c r="C16" s="184"/>
      <c r="D16" s="184"/>
      <c r="E16" s="184"/>
      <c r="F16" s="184"/>
      <c r="G16" s="33"/>
      <c r="H16" s="191" t="s">
        <v>74</v>
      </c>
      <c r="I16" s="192"/>
      <c r="J16" s="193"/>
      <c r="K16" s="166">
        <v>0</v>
      </c>
      <c r="L16" s="167"/>
      <c r="M16" s="168"/>
      <c r="O16" s="1"/>
      <c r="P16" s="1"/>
    </row>
    <row r="17" spans="1:16" ht="18" customHeight="1">
      <c r="G17" s="33"/>
      <c r="H17" s="154" t="s">
        <v>133</v>
      </c>
      <c r="I17" s="155"/>
      <c r="J17" s="156"/>
      <c r="K17" s="157">
        <f>①新体系移行前の本体報酬等算定シート!E56</f>
        <v>281</v>
      </c>
      <c r="L17" s="158"/>
      <c r="M17" s="159"/>
      <c r="O17" s="1"/>
      <c r="P17" s="1"/>
    </row>
    <row r="18" spans="1:16" ht="18" customHeight="1">
      <c r="C18" s="33"/>
      <c r="D18" s="33"/>
      <c r="E18" s="33"/>
      <c r="F18" s="33"/>
      <c r="G18" s="33"/>
      <c r="H18" s="160" t="s">
        <v>134</v>
      </c>
      <c r="I18" s="161"/>
      <c r="J18" s="162"/>
      <c r="K18" s="163">
        <f>①新体系移行前の本体報酬等算定シート!F56</f>
        <v>93</v>
      </c>
      <c r="L18" s="164"/>
      <c r="M18" s="165"/>
      <c r="O18" s="1"/>
      <c r="P18" s="1"/>
    </row>
    <row r="19" spans="1:16" ht="18" customHeight="1" thickBot="1">
      <c r="C19" s="33"/>
      <c r="D19" s="33"/>
      <c r="E19" s="33"/>
      <c r="F19" s="33"/>
      <c r="G19" s="33"/>
      <c r="H19" s="123" t="s">
        <v>135</v>
      </c>
      <c r="I19" s="124"/>
      <c r="J19" s="125"/>
      <c r="K19" s="175">
        <f>①新体系移行前の本体報酬等算定シート!G56</f>
        <v>0</v>
      </c>
      <c r="L19" s="176"/>
      <c r="M19" s="177"/>
      <c r="O19" s="1"/>
      <c r="P19" s="1"/>
    </row>
    <row r="20" spans="1:16" ht="18" customHeight="1" thickBot="1">
      <c r="C20" s="33"/>
      <c r="D20" s="33"/>
      <c r="E20" s="33"/>
      <c r="F20" s="33"/>
      <c r="G20" s="33"/>
      <c r="H20" s="123" t="s">
        <v>132</v>
      </c>
      <c r="I20" s="124"/>
      <c r="J20" s="125"/>
      <c r="K20" s="126">
        <f>①新体系移行前の本体報酬等算定シート!H56</f>
        <v>240521</v>
      </c>
      <c r="L20" s="127"/>
      <c r="M20" s="128"/>
      <c r="O20" s="1"/>
      <c r="P20" s="1"/>
    </row>
    <row r="21" spans="1:16" ht="18" customHeight="1" thickBot="1">
      <c r="C21" s="33"/>
      <c r="D21" s="33"/>
      <c r="E21" s="33"/>
      <c r="F21" s="33"/>
      <c r="G21" s="33"/>
      <c r="H21" s="148" t="s">
        <v>131</v>
      </c>
      <c r="I21" s="149"/>
      <c r="J21" s="150"/>
      <c r="K21" s="172">
        <f>③新体系移行後の実利用延べ日数算定シート!AH55</f>
        <v>351</v>
      </c>
      <c r="L21" s="173"/>
      <c r="M21" s="174"/>
      <c r="O21" s="1"/>
      <c r="P21" s="1"/>
    </row>
    <row r="22" spans="1:16" ht="18" customHeight="1" thickBot="1">
      <c r="C22" s="33"/>
      <c r="D22" s="33"/>
      <c r="E22" s="33"/>
      <c r="F22" s="33"/>
      <c r="G22" s="33"/>
      <c r="H22" s="133" t="s">
        <v>8</v>
      </c>
      <c r="I22" s="134"/>
      <c r="J22" s="135"/>
      <c r="K22" s="151">
        <f>ROUND((ROUND((K14*K8+K15*K9+K16*K10)*22*90/100,0)-(K17*K11+K18*K12+K19*K13))*0.9,0)+K20</f>
        <v>254921</v>
      </c>
      <c r="L22" s="152"/>
      <c r="M22" s="153"/>
      <c r="O22" s="1"/>
      <c r="P22" s="1"/>
    </row>
    <row r="23" spans="1:16" ht="18" customHeight="1"/>
    <row r="24" spans="1:16" ht="18" customHeight="1" thickBot="1">
      <c r="O24" s="15"/>
    </row>
    <row r="25" spans="1:16" ht="20.100000000000001" customHeight="1" thickTop="1">
      <c r="B25" s="34"/>
      <c r="C25" s="35"/>
      <c r="D25" s="35"/>
      <c r="E25" s="35"/>
      <c r="F25" s="35"/>
      <c r="G25" s="35"/>
      <c r="H25" s="35"/>
      <c r="I25" s="35"/>
      <c r="J25" s="35"/>
      <c r="K25" s="35"/>
      <c r="L25" s="36"/>
      <c r="O25" s="15"/>
    </row>
    <row r="26" spans="1:16" ht="20.100000000000001" customHeight="1">
      <c r="B26" s="37"/>
      <c r="C26" s="55" t="s">
        <v>99</v>
      </c>
      <c r="D26" s="38"/>
      <c r="E26" s="38"/>
      <c r="F26" s="38"/>
      <c r="G26" s="38"/>
      <c r="H26" s="38"/>
      <c r="I26" s="38"/>
      <c r="J26" s="38"/>
      <c r="K26" s="38"/>
      <c r="L26" s="39"/>
      <c r="M26" s="40"/>
      <c r="O26" s="15"/>
    </row>
    <row r="27" spans="1:16" ht="20.100000000000001" customHeight="1">
      <c r="A27" s="40"/>
      <c r="B27" s="41"/>
      <c r="C27" s="38"/>
      <c r="D27" s="38"/>
      <c r="E27" s="38"/>
      <c r="F27" s="38"/>
      <c r="G27" s="38"/>
      <c r="H27" s="38"/>
      <c r="I27" s="38"/>
      <c r="J27" s="38"/>
      <c r="K27" s="38"/>
      <c r="L27" s="39"/>
      <c r="M27" s="40"/>
      <c r="O27" s="15"/>
    </row>
    <row r="28" spans="1:16" ht="20.100000000000001" customHeight="1" thickBot="1">
      <c r="A28" s="15"/>
      <c r="B28" s="18"/>
      <c r="C28" s="19"/>
      <c r="D28" s="114" t="s">
        <v>8</v>
      </c>
      <c r="E28" s="114"/>
      <c r="F28" s="17"/>
      <c r="G28" s="114" t="s">
        <v>4</v>
      </c>
      <c r="H28" s="114"/>
      <c r="I28" s="17"/>
      <c r="J28" s="114" t="s">
        <v>104</v>
      </c>
      <c r="K28" s="114"/>
      <c r="L28" s="20"/>
      <c r="M28" s="15"/>
      <c r="O28" s="15"/>
      <c r="P28" s="31"/>
    </row>
    <row r="29" spans="1:16" s="15" customFormat="1" ht="20.100000000000001" customHeight="1" thickBot="1">
      <c r="B29" s="18"/>
      <c r="C29" s="19"/>
      <c r="D29" s="112">
        <f>K22</f>
        <v>254921</v>
      </c>
      <c r="E29" s="113"/>
      <c r="F29" s="16" t="s">
        <v>15</v>
      </c>
      <c r="G29" s="112">
        <f>②新体系移行前月の加算給付単位数算定シート!C56</f>
        <v>14742</v>
      </c>
      <c r="H29" s="113"/>
      <c r="I29" s="16" t="s">
        <v>16</v>
      </c>
      <c r="J29" s="131">
        <f>SUM(D29,G29)</f>
        <v>269663</v>
      </c>
      <c r="K29" s="132"/>
      <c r="L29" s="20"/>
      <c r="P29" s="31"/>
    </row>
    <row r="30" spans="1:16" s="15" customFormat="1" ht="20.100000000000001" customHeight="1">
      <c r="A30" s="32"/>
      <c r="B30" s="37"/>
      <c r="C30" s="42"/>
      <c r="D30" s="42"/>
      <c r="E30" s="42"/>
      <c r="F30" s="42"/>
      <c r="G30" s="42"/>
      <c r="H30" s="42"/>
      <c r="I30" s="42"/>
      <c r="J30" s="42"/>
      <c r="K30" s="42"/>
      <c r="L30" s="43"/>
      <c r="M30" s="32"/>
      <c r="O30"/>
      <c r="P30" s="1"/>
    </row>
    <row r="31" spans="1:16" ht="20.100000000000001" customHeight="1">
      <c r="B31" s="37"/>
      <c r="C31" s="42"/>
      <c r="D31" s="42"/>
      <c r="E31" s="42"/>
      <c r="F31" s="42"/>
      <c r="G31" s="42"/>
      <c r="H31" s="42"/>
      <c r="I31" s="42"/>
      <c r="J31" s="42"/>
      <c r="K31" s="42"/>
      <c r="L31" s="43"/>
      <c r="P31" s="1"/>
    </row>
    <row r="32" spans="1:16" ht="20.100000000000001" customHeight="1">
      <c r="A32" s="14"/>
      <c r="B32" s="21"/>
      <c r="C32" s="55" t="s">
        <v>105</v>
      </c>
      <c r="D32" s="22"/>
      <c r="E32" s="22"/>
      <c r="F32" s="22"/>
      <c r="G32" s="22"/>
      <c r="H32" s="22"/>
      <c r="I32" s="22"/>
      <c r="J32" s="22"/>
      <c r="K32" s="22"/>
      <c r="L32" s="23"/>
      <c r="M32" s="14"/>
      <c r="P32" s="14"/>
    </row>
    <row r="33" spans="1:16" s="14" customFormat="1" ht="20.100000000000001" customHeight="1">
      <c r="A33" s="32"/>
      <c r="B33" s="37"/>
      <c r="C33" s="42"/>
      <c r="D33" s="42"/>
      <c r="E33" s="42"/>
      <c r="F33" s="42"/>
      <c r="G33" s="42"/>
      <c r="H33" s="42"/>
      <c r="I33" s="42"/>
      <c r="J33" s="42"/>
      <c r="K33" s="42"/>
      <c r="L33" s="43"/>
      <c r="M33" s="32"/>
      <c r="O33"/>
      <c r="P33"/>
    </row>
    <row r="34" spans="1:16" ht="20.100000000000001" customHeight="1" thickBot="1">
      <c r="A34" s="15"/>
      <c r="B34" s="18"/>
      <c r="C34" s="19"/>
      <c r="D34" s="114" t="s">
        <v>104</v>
      </c>
      <c r="E34" s="114"/>
      <c r="F34" s="17"/>
      <c r="G34" s="114" t="s">
        <v>10</v>
      </c>
      <c r="H34" s="114"/>
      <c r="I34" s="17"/>
      <c r="J34" s="114" t="s">
        <v>12</v>
      </c>
      <c r="K34" s="114"/>
      <c r="L34" s="20"/>
      <c r="M34" s="15"/>
      <c r="P34" s="15"/>
    </row>
    <row r="35" spans="1:16" s="15" customFormat="1" ht="20.100000000000001" customHeight="1" thickBot="1">
      <c r="B35" s="18"/>
      <c r="C35" s="19"/>
      <c r="D35" s="112">
        <f>J29</f>
        <v>269663</v>
      </c>
      <c r="E35" s="113"/>
      <c r="F35" s="16" t="s">
        <v>13</v>
      </c>
      <c r="G35" s="112">
        <f>④新体系移行後の給付単位数算定シート!C57</f>
        <v>176202</v>
      </c>
      <c r="H35" s="113"/>
      <c r="I35" s="16" t="s">
        <v>14</v>
      </c>
      <c r="J35" s="131">
        <f>IF((D35-G35)&gt;0,D35-G35,"算定不可！")</f>
        <v>93461</v>
      </c>
      <c r="K35" s="132"/>
      <c r="L35" s="20"/>
      <c r="O35"/>
    </row>
    <row r="36" spans="1:16" s="15" customFormat="1" ht="20.100000000000001" customHeight="1">
      <c r="B36" s="18"/>
      <c r="C36" s="19"/>
      <c r="D36" s="17"/>
      <c r="E36" s="17"/>
      <c r="F36" s="17"/>
      <c r="G36" s="17"/>
      <c r="H36" s="17"/>
      <c r="I36" s="17"/>
      <c r="J36" s="17"/>
      <c r="K36" s="17"/>
      <c r="L36" s="20"/>
      <c r="O36"/>
    </row>
    <row r="37" spans="1:16" s="15" customFormat="1" ht="20.100000000000001" customHeight="1" thickBot="1">
      <c r="B37" s="18"/>
      <c r="C37" s="19"/>
      <c r="D37" s="129"/>
      <c r="E37" s="129"/>
      <c r="F37" s="17"/>
      <c r="G37" s="17"/>
      <c r="H37" s="17"/>
      <c r="I37" s="17"/>
      <c r="J37" s="129" t="s">
        <v>11</v>
      </c>
      <c r="K37" s="129"/>
      <c r="L37" s="20"/>
      <c r="O37"/>
    </row>
    <row r="38" spans="1:16" s="15" customFormat="1" ht="20.100000000000001" customHeight="1" thickBot="1">
      <c r="B38" s="18"/>
      <c r="C38" s="19"/>
      <c r="D38" s="17"/>
      <c r="E38" s="129" t="s">
        <v>40</v>
      </c>
      <c r="F38" s="129"/>
      <c r="G38" s="129"/>
      <c r="H38" s="129"/>
      <c r="I38" s="130"/>
      <c r="J38" s="131">
        <f>ROUND(J35/③新体系移行後の実利用延べ日数算定シート!AH55,0)</f>
        <v>266</v>
      </c>
      <c r="K38" s="132"/>
      <c r="L38" s="20"/>
      <c r="O38"/>
    </row>
    <row r="39" spans="1:16" s="15" customFormat="1" ht="20.100000000000001" customHeight="1" thickBot="1">
      <c r="A39" s="32"/>
      <c r="B39" s="44"/>
      <c r="C39" s="45"/>
      <c r="D39" s="45"/>
      <c r="E39" s="45"/>
      <c r="F39" s="45"/>
      <c r="G39" s="45"/>
      <c r="H39" s="45"/>
      <c r="I39" s="45"/>
      <c r="J39" s="45"/>
      <c r="K39" s="45"/>
      <c r="L39" s="46"/>
      <c r="M39" s="32"/>
      <c r="O39"/>
      <c r="P39"/>
    </row>
    <row r="40" spans="1:16" ht="17.25" customHeight="1" thickTop="1"/>
    <row r="41" spans="1:16" ht="40.5" customHeight="1">
      <c r="A41" s="121" t="s">
        <v>151</v>
      </c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</row>
    <row r="42" spans="1:16" ht="20.100000000000001" customHeight="1"/>
  </sheetData>
  <mergeCells count="57">
    <mergeCell ref="B5:F9"/>
    <mergeCell ref="B12:F16"/>
    <mergeCell ref="K7:M7"/>
    <mergeCell ref="K6:M6"/>
    <mergeCell ref="H16:J16"/>
    <mergeCell ref="H12:J12"/>
    <mergeCell ref="H11:J11"/>
    <mergeCell ref="K5:M5"/>
    <mergeCell ref="H15:J15"/>
    <mergeCell ref="H14:J14"/>
    <mergeCell ref="H9:J9"/>
    <mergeCell ref="K9:M9"/>
    <mergeCell ref="H10:J10"/>
    <mergeCell ref="H13:J13"/>
    <mergeCell ref="K13:M13"/>
    <mergeCell ref="K21:M21"/>
    <mergeCell ref="K19:M19"/>
    <mergeCell ref="K12:M12"/>
    <mergeCell ref="K11:M11"/>
    <mergeCell ref="K10:M10"/>
    <mergeCell ref="K17:M17"/>
    <mergeCell ref="H18:J18"/>
    <mergeCell ref="K18:M18"/>
    <mergeCell ref="K16:M16"/>
    <mergeCell ref="K8:M8"/>
    <mergeCell ref="G29:H29"/>
    <mergeCell ref="J35:K35"/>
    <mergeCell ref="G34:H34"/>
    <mergeCell ref="H22:J22"/>
    <mergeCell ref="H4:J4"/>
    <mergeCell ref="H6:J6"/>
    <mergeCell ref="H7:J7"/>
    <mergeCell ref="H8:J8"/>
    <mergeCell ref="H5:J5"/>
    <mergeCell ref="K4:M4"/>
    <mergeCell ref="J28:K28"/>
    <mergeCell ref="G28:H28"/>
    <mergeCell ref="H21:J21"/>
    <mergeCell ref="K22:M22"/>
    <mergeCell ref="H19:J19"/>
    <mergeCell ref="H17:J17"/>
    <mergeCell ref="G35:H35"/>
    <mergeCell ref="J34:K34"/>
    <mergeCell ref="K15:M15"/>
    <mergeCell ref="K14:M14"/>
    <mergeCell ref="A41:M41"/>
    <mergeCell ref="H20:J20"/>
    <mergeCell ref="K20:M20"/>
    <mergeCell ref="D37:E37"/>
    <mergeCell ref="J37:K37"/>
    <mergeCell ref="E38:I38"/>
    <mergeCell ref="J38:K38"/>
    <mergeCell ref="D28:E28"/>
    <mergeCell ref="J29:K29"/>
    <mergeCell ref="D34:E34"/>
    <mergeCell ref="D35:E35"/>
    <mergeCell ref="D29:E29"/>
  </mergeCells>
  <phoneticPr fontId="2"/>
  <dataValidations count="1">
    <dataValidation type="list" allowBlank="1" showInputMessage="1" showErrorMessage="1" sqref="K4:M4">
      <formula1>$O$5:$O$12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73" orientation="landscape" horizontalDpi="300" verticalDpi="300" r:id="rId1"/>
  <headerFooter alignWithMargins="0"/>
  <ignoredErrors>
    <ignoredError sqref="L21:M2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K60"/>
  <sheetViews>
    <sheetView view="pageBreakPreview" topLeftCell="A16" zoomScale="60" zoomScaleNormal="100" workbookViewId="0">
      <selection activeCell="Q31" sqref="Q31"/>
    </sheetView>
  </sheetViews>
  <sheetFormatPr defaultRowHeight="13.5"/>
  <cols>
    <col min="1" max="1" width="5.75" style="1" customWidth="1"/>
    <col min="2" max="2" width="14.875" style="1" customWidth="1"/>
    <col min="3" max="3" width="13.125" style="1" customWidth="1"/>
    <col min="4" max="4" width="16.25" style="1" customWidth="1"/>
    <col min="5" max="7" width="11.625" style="1" customWidth="1"/>
    <col min="8" max="8" width="21.875" style="1" customWidth="1"/>
    <col min="11" max="11" width="0" hidden="1" customWidth="1"/>
  </cols>
  <sheetData>
    <row r="1" spans="1:11" ht="18.75">
      <c r="A1" s="62" t="s">
        <v>106</v>
      </c>
    </row>
    <row r="2" spans="1:11" ht="21">
      <c r="A2" s="24"/>
    </row>
    <row r="3" spans="1:11" ht="14.25" thickBot="1">
      <c r="K3" s="68" t="s">
        <v>77</v>
      </c>
    </row>
    <row r="4" spans="1:11" ht="37.5" customHeight="1" thickBot="1">
      <c r="A4" s="6"/>
      <c r="B4" s="7" t="s">
        <v>0</v>
      </c>
      <c r="C4" s="63" t="s">
        <v>76</v>
      </c>
      <c r="D4" s="63" t="s">
        <v>107</v>
      </c>
      <c r="E4" s="70" t="s">
        <v>77</v>
      </c>
      <c r="F4" s="7" t="s">
        <v>78</v>
      </c>
      <c r="G4" s="63" t="s">
        <v>79</v>
      </c>
      <c r="H4" s="69" t="s">
        <v>130</v>
      </c>
      <c r="K4" s="12" t="s">
        <v>78</v>
      </c>
    </row>
    <row r="5" spans="1:11" ht="14.25" thickTop="1">
      <c r="A5" s="5">
        <v>1</v>
      </c>
      <c r="B5" s="47" t="s">
        <v>108</v>
      </c>
      <c r="C5" s="47" t="s">
        <v>77</v>
      </c>
      <c r="D5" s="64">
        <v>20</v>
      </c>
      <c r="E5" s="71">
        <f>IF(C5="身体",D5, )</f>
        <v>20</v>
      </c>
      <c r="F5" s="71">
        <f>IF(C5="知的",D5, )</f>
        <v>0</v>
      </c>
      <c r="G5" s="74">
        <f>IF(C5="精神",D5, )</f>
        <v>0</v>
      </c>
      <c r="H5" s="48">
        <v>14000</v>
      </c>
      <c r="K5" s="68" t="s">
        <v>79</v>
      </c>
    </row>
    <row r="6" spans="1:11">
      <c r="A6" s="3">
        <v>2</v>
      </c>
      <c r="B6" s="49" t="s">
        <v>109</v>
      </c>
      <c r="C6" s="47" t="s">
        <v>77</v>
      </c>
      <c r="D6" s="65">
        <v>20</v>
      </c>
      <c r="E6" s="71">
        <f t="shared" ref="E6:E54" si="0">IF(C6="身体",D6, )</f>
        <v>20</v>
      </c>
      <c r="F6" s="71">
        <f t="shared" ref="F6:F54" si="1">IF(C6="知的",D6, )</f>
        <v>0</v>
      </c>
      <c r="G6" s="74">
        <f t="shared" ref="G6:G54" si="2">IF(C6="精神",D6, )</f>
        <v>0</v>
      </c>
      <c r="H6" s="50">
        <v>13040</v>
      </c>
    </row>
    <row r="7" spans="1:11">
      <c r="A7" s="3">
        <v>3</v>
      </c>
      <c r="B7" s="49" t="s">
        <v>110</v>
      </c>
      <c r="C7" s="47" t="s">
        <v>77</v>
      </c>
      <c r="D7" s="65">
        <v>18</v>
      </c>
      <c r="E7" s="71">
        <f t="shared" si="0"/>
        <v>18</v>
      </c>
      <c r="F7" s="71">
        <f t="shared" si="1"/>
        <v>0</v>
      </c>
      <c r="G7" s="74">
        <f t="shared" si="2"/>
        <v>0</v>
      </c>
      <c r="H7" s="50">
        <v>11736</v>
      </c>
    </row>
    <row r="8" spans="1:11">
      <c r="A8" s="3">
        <v>4</v>
      </c>
      <c r="B8" s="49" t="s">
        <v>111</v>
      </c>
      <c r="C8" s="47" t="s">
        <v>77</v>
      </c>
      <c r="D8" s="65">
        <v>18</v>
      </c>
      <c r="E8" s="71">
        <f t="shared" si="0"/>
        <v>18</v>
      </c>
      <c r="F8" s="71">
        <f t="shared" si="1"/>
        <v>0</v>
      </c>
      <c r="G8" s="74">
        <f t="shared" si="2"/>
        <v>0</v>
      </c>
      <c r="H8" s="50">
        <v>12600</v>
      </c>
    </row>
    <row r="9" spans="1:11">
      <c r="A9" s="3">
        <v>5</v>
      </c>
      <c r="B9" s="49" t="s">
        <v>112</v>
      </c>
      <c r="C9" s="47" t="s">
        <v>77</v>
      </c>
      <c r="D9" s="65">
        <v>19</v>
      </c>
      <c r="E9" s="71">
        <f t="shared" si="0"/>
        <v>19</v>
      </c>
      <c r="F9" s="71">
        <f t="shared" si="1"/>
        <v>0</v>
      </c>
      <c r="G9" s="74">
        <f t="shared" si="2"/>
        <v>0</v>
      </c>
      <c r="H9" s="50">
        <v>13300</v>
      </c>
    </row>
    <row r="10" spans="1:11">
      <c r="A10" s="3">
        <v>6</v>
      </c>
      <c r="B10" s="49" t="s">
        <v>113</v>
      </c>
      <c r="C10" s="47" t="s">
        <v>77</v>
      </c>
      <c r="D10" s="65">
        <v>20</v>
      </c>
      <c r="E10" s="71">
        <f t="shared" si="0"/>
        <v>20</v>
      </c>
      <c r="F10" s="71">
        <f t="shared" si="1"/>
        <v>0</v>
      </c>
      <c r="G10" s="74">
        <f t="shared" si="2"/>
        <v>0</v>
      </c>
      <c r="H10" s="50">
        <v>13040</v>
      </c>
    </row>
    <row r="11" spans="1:11">
      <c r="A11" s="3">
        <v>7</v>
      </c>
      <c r="B11" s="49" t="s">
        <v>114</v>
      </c>
      <c r="C11" s="47" t="s">
        <v>77</v>
      </c>
      <c r="D11" s="65">
        <v>19</v>
      </c>
      <c r="E11" s="71">
        <f t="shared" si="0"/>
        <v>19</v>
      </c>
      <c r="F11" s="71">
        <f t="shared" si="1"/>
        <v>0</v>
      </c>
      <c r="G11" s="74">
        <f t="shared" si="2"/>
        <v>0</v>
      </c>
      <c r="H11" s="50">
        <v>10545</v>
      </c>
    </row>
    <row r="12" spans="1:11">
      <c r="A12" s="3">
        <v>8</v>
      </c>
      <c r="B12" s="49" t="s">
        <v>115</v>
      </c>
      <c r="C12" s="47" t="s">
        <v>77</v>
      </c>
      <c r="D12" s="65">
        <v>19</v>
      </c>
      <c r="E12" s="71">
        <f t="shared" si="0"/>
        <v>19</v>
      </c>
      <c r="F12" s="71">
        <f t="shared" si="1"/>
        <v>0</v>
      </c>
      <c r="G12" s="74">
        <f t="shared" si="2"/>
        <v>0</v>
      </c>
      <c r="H12" s="50">
        <v>13300</v>
      </c>
    </row>
    <row r="13" spans="1:11">
      <c r="A13" s="3">
        <v>9</v>
      </c>
      <c r="B13" s="49" t="s">
        <v>116</v>
      </c>
      <c r="C13" s="47" t="s">
        <v>77</v>
      </c>
      <c r="D13" s="65">
        <v>17</v>
      </c>
      <c r="E13" s="71">
        <f t="shared" si="0"/>
        <v>17</v>
      </c>
      <c r="F13" s="71">
        <f t="shared" si="1"/>
        <v>0</v>
      </c>
      <c r="G13" s="74">
        <f t="shared" si="2"/>
        <v>0</v>
      </c>
      <c r="H13" s="50">
        <v>11900</v>
      </c>
    </row>
    <row r="14" spans="1:11">
      <c r="A14" s="3">
        <v>10</v>
      </c>
      <c r="B14" s="49" t="s">
        <v>117</v>
      </c>
      <c r="C14" s="47" t="s">
        <v>77</v>
      </c>
      <c r="D14" s="65">
        <v>18</v>
      </c>
      <c r="E14" s="71">
        <f t="shared" si="0"/>
        <v>18</v>
      </c>
      <c r="F14" s="71">
        <f t="shared" si="1"/>
        <v>0</v>
      </c>
      <c r="G14" s="74">
        <f t="shared" si="2"/>
        <v>0</v>
      </c>
      <c r="H14" s="50">
        <v>11736</v>
      </c>
    </row>
    <row r="15" spans="1:11">
      <c r="A15" s="3">
        <v>11</v>
      </c>
      <c r="B15" s="49" t="s">
        <v>118</v>
      </c>
      <c r="C15" s="47" t="s">
        <v>77</v>
      </c>
      <c r="D15" s="65">
        <v>19</v>
      </c>
      <c r="E15" s="71">
        <f t="shared" si="0"/>
        <v>19</v>
      </c>
      <c r="F15" s="71">
        <f t="shared" si="1"/>
        <v>0</v>
      </c>
      <c r="G15" s="74">
        <f t="shared" si="2"/>
        <v>0</v>
      </c>
      <c r="H15" s="50">
        <v>10545</v>
      </c>
    </row>
    <row r="16" spans="1:11">
      <c r="A16" s="3">
        <v>12</v>
      </c>
      <c r="B16" s="49" t="s">
        <v>119</v>
      </c>
      <c r="C16" s="47" t="s">
        <v>77</v>
      </c>
      <c r="D16" s="65">
        <v>17</v>
      </c>
      <c r="E16" s="71">
        <f t="shared" si="0"/>
        <v>17</v>
      </c>
      <c r="F16" s="71">
        <f t="shared" si="1"/>
        <v>0</v>
      </c>
      <c r="G16" s="74">
        <f t="shared" si="2"/>
        <v>0</v>
      </c>
      <c r="H16" s="50">
        <v>9435</v>
      </c>
    </row>
    <row r="17" spans="1:8">
      <c r="A17" s="3">
        <v>13</v>
      </c>
      <c r="B17" s="49" t="s">
        <v>120</v>
      </c>
      <c r="C17" s="47" t="s">
        <v>77</v>
      </c>
      <c r="D17" s="65">
        <v>20</v>
      </c>
      <c r="E17" s="71">
        <f t="shared" si="0"/>
        <v>20</v>
      </c>
      <c r="F17" s="71">
        <f t="shared" si="1"/>
        <v>0</v>
      </c>
      <c r="G17" s="74">
        <f t="shared" si="2"/>
        <v>0</v>
      </c>
      <c r="H17" s="50">
        <v>13040</v>
      </c>
    </row>
    <row r="18" spans="1:8">
      <c r="A18" s="3">
        <v>14</v>
      </c>
      <c r="B18" s="49" t="s">
        <v>121</v>
      </c>
      <c r="C18" s="47" t="s">
        <v>77</v>
      </c>
      <c r="D18" s="65">
        <v>19</v>
      </c>
      <c r="E18" s="71">
        <f t="shared" si="0"/>
        <v>19</v>
      </c>
      <c r="F18" s="71">
        <f t="shared" si="1"/>
        <v>0</v>
      </c>
      <c r="G18" s="74">
        <f t="shared" si="2"/>
        <v>0</v>
      </c>
      <c r="H18" s="50">
        <v>12388</v>
      </c>
    </row>
    <row r="19" spans="1:8">
      <c r="A19" s="3">
        <v>15</v>
      </c>
      <c r="B19" s="49" t="s">
        <v>122</v>
      </c>
      <c r="C19" s="47" t="s">
        <v>77</v>
      </c>
      <c r="D19" s="65">
        <v>18</v>
      </c>
      <c r="E19" s="71">
        <f t="shared" si="0"/>
        <v>18</v>
      </c>
      <c r="F19" s="71">
        <f t="shared" si="1"/>
        <v>0</v>
      </c>
      <c r="G19" s="74">
        <f t="shared" si="2"/>
        <v>0</v>
      </c>
      <c r="H19" s="50">
        <v>11736</v>
      </c>
    </row>
    <row r="20" spans="1:8">
      <c r="A20" s="3">
        <v>16</v>
      </c>
      <c r="B20" s="49" t="s">
        <v>123</v>
      </c>
      <c r="C20" s="47" t="s">
        <v>78</v>
      </c>
      <c r="D20" s="65">
        <v>20</v>
      </c>
      <c r="E20" s="71">
        <f t="shared" si="0"/>
        <v>0</v>
      </c>
      <c r="F20" s="71">
        <f t="shared" si="1"/>
        <v>20</v>
      </c>
      <c r="G20" s="74">
        <f t="shared" si="2"/>
        <v>0</v>
      </c>
      <c r="H20" s="50">
        <v>12200</v>
      </c>
    </row>
    <row r="21" spans="1:8">
      <c r="A21" s="3">
        <v>17</v>
      </c>
      <c r="B21" s="49" t="s">
        <v>124</v>
      </c>
      <c r="C21" s="47" t="s">
        <v>78</v>
      </c>
      <c r="D21" s="65">
        <v>17</v>
      </c>
      <c r="E21" s="71">
        <f t="shared" si="0"/>
        <v>0</v>
      </c>
      <c r="F21" s="71">
        <f t="shared" si="1"/>
        <v>17</v>
      </c>
      <c r="G21" s="74">
        <f t="shared" si="2"/>
        <v>0</v>
      </c>
      <c r="H21" s="50">
        <v>12231</v>
      </c>
    </row>
    <row r="22" spans="1:8">
      <c r="A22" s="3">
        <v>18</v>
      </c>
      <c r="B22" s="49" t="s">
        <v>125</v>
      </c>
      <c r="C22" s="47" t="s">
        <v>78</v>
      </c>
      <c r="D22" s="65">
        <v>19</v>
      </c>
      <c r="E22" s="71">
        <f t="shared" si="0"/>
        <v>0</v>
      </c>
      <c r="F22" s="71">
        <f t="shared" si="1"/>
        <v>19</v>
      </c>
      <c r="G22" s="74">
        <f t="shared" si="2"/>
        <v>0</v>
      </c>
      <c r="H22" s="50">
        <v>11209</v>
      </c>
    </row>
    <row r="23" spans="1:8">
      <c r="A23" s="3">
        <v>19</v>
      </c>
      <c r="B23" s="49" t="s">
        <v>126</v>
      </c>
      <c r="C23" s="47" t="s">
        <v>78</v>
      </c>
      <c r="D23" s="65">
        <v>19</v>
      </c>
      <c r="E23" s="71">
        <f t="shared" si="0"/>
        <v>0</v>
      </c>
      <c r="F23" s="71">
        <f t="shared" si="1"/>
        <v>19</v>
      </c>
      <c r="G23" s="74">
        <f t="shared" si="2"/>
        <v>0</v>
      </c>
      <c r="H23" s="50">
        <v>12553</v>
      </c>
    </row>
    <row r="24" spans="1:8">
      <c r="A24" s="3">
        <v>20</v>
      </c>
      <c r="B24" s="49" t="s">
        <v>127</v>
      </c>
      <c r="C24" s="47" t="s">
        <v>78</v>
      </c>
      <c r="D24" s="65">
        <v>18</v>
      </c>
      <c r="E24" s="71">
        <f t="shared" si="0"/>
        <v>0</v>
      </c>
      <c r="F24" s="71">
        <f t="shared" si="1"/>
        <v>18</v>
      </c>
      <c r="G24" s="74">
        <f t="shared" si="2"/>
        <v>0</v>
      </c>
      <c r="H24" s="50">
        <v>9987</v>
      </c>
    </row>
    <row r="25" spans="1:8">
      <c r="A25" s="3">
        <v>21</v>
      </c>
      <c r="B25" s="51"/>
      <c r="C25" s="47"/>
      <c r="D25" s="66"/>
      <c r="E25" s="71">
        <f t="shared" si="0"/>
        <v>0</v>
      </c>
      <c r="F25" s="71">
        <f t="shared" si="1"/>
        <v>0</v>
      </c>
      <c r="G25" s="74">
        <f t="shared" si="2"/>
        <v>0</v>
      </c>
      <c r="H25" s="52"/>
    </row>
    <row r="26" spans="1:8">
      <c r="A26" s="3">
        <v>22</v>
      </c>
      <c r="B26" s="51"/>
      <c r="C26" s="47"/>
      <c r="D26" s="66"/>
      <c r="E26" s="71">
        <f t="shared" si="0"/>
        <v>0</v>
      </c>
      <c r="F26" s="71">
        <f t="shared" si="1"/>
        <v>0</v>
      </c>
      <c r="G26" s="74">
        <f t="shared" si="2"/>
        <v>0</v>
      </c>
      <c r="H26" s="52"/>
    </row>
    <row r="27" spans="1:8">
      <c r="A27" s="3">
        <v>23</v>
      </c>
      <c r="B27" s="51"/>
      <c r="C27" s="47"/>
      <c r="D27" s="66"/>
      <c r="E27" s="71">
        <f t="shared" si="0"/>
        <v>0</v>
      </c>
      <c r="F27" s="71">
        <f t="shared" si="1"/>
        <v>0</v>
      </c>
      <c r="G27" s="74">
        <f t="shared" si="2"/>
        <v>0</v>
      </c>
      <c r="H27" s="52"/>
    </row>
    <row r="28" spans="1:8">
      <c r="A28" s="3">
        <v>24</v>
      </c>
      <c r="B28" s="51"/>
      <c r="C28" s="47"/>
      <c r="D28" s="66"/>
      <c r="E28" s="71">
        <f t="shared" si="0"/>
        <v>0</v>
      </c>
      <c r="F28" s="71">
        <f t="shared" si="1"/>
        <v>0</v>
      </c>
      <c r="G28" s="74">
        <f t="shared" si="2"/>
        <v>0</v>
      </c>
      <c r="H28" s="52"/>
    </row>
    <row r="29" spans="1:8">
      <c r="A29" s="3">
        <v>25</v>
      </c>
      <c r="B29" s="51"/>
      <c r="C29" s="47"/>
      <c r="D29" s="66"/>
      <c r="E29" s="71">
        <f t="shared" si="0"/>
        <v>0</v>
      </c>
      <c r="F29" s="71">
        <f t="shared" si="1"/>
        <v>0</v>
      </c>
      <c r="G29" s="74">
        <f t="shared" si="2"/>
        <v>0</v>
      </c>
      <c r="H29" s="52"/>
    </row>
    <row r="30" spans="1:8">
      <c r="A30" s="3">
        <v>26</v>
      </c>
      <c r="B30" s="51"/>
      <c r="C30" s="47"/>
      <c r="D30" s="66"/>
      <c r="E30" s="71">
        <f t="shared" si="0"/>
        <v>0</v>
      </c>
      <c r="F30" s="71">
        <f t="shared" si="1"/>
        <v>0</v>
      </c>
      <c r="G30" s="74">
        <f t="shared" si="2"/>
        <v>0</v>
      </c>
      <c r="H30" s="52"/>
    </row>
    <row r="31" spans="1:8">
      <c r="A31" s="3">
        <v>27</v>
      </c>
      <c r="B31" s="51"/>
      <c r="C31" s="47"/>
      <c r="D31" s="66"/>
      <c r="E31" s="71">
        <f t="shared" si="0"/>
        <v>0</v>
      </c>
      <c r="F31" s="71">
        <f t="shared" si="1"/>
        <v>0</v>
      </c>
      <c r="G31" s="74">
        <f t="shared" si="2"/>
        <v>0</v>
      </c>
      <c r="H31" s="52"/>
    </row>
    <row r="32" spans="1:8">
      <c r="A32" s="3">
        <v>28</v>
      </c>
      <c r="B32" s="51"/>
      <c r="C32" s="47"/>
      <c r="D32" s="66"/>
      <c r="E32" s="71">
        <f t="shared" si="0"/>
        <v>0</v>
      </c>
      <c r="F32" s="71">
        <f t="shared" si="1"/>
        <v>0</v>
      </c>
      <c r="G32" s="74">
        <f t="shared" si="2"/>
        <v>0</v>
      </c>
      <c r="H32" s="52"/>
    </row>
    <row r="33" spans="1:8">
      <c r="A33" s="3">
        <v>29</v>
      </c>
      <c r="B33" s="51"/>
      <c r="C33" s="47"/>
      <c r="D33" s="66"/>
      <c r="E33" s="71">
        <f t="shared" si="0"/>
        <v>0</v>
      </c>
      <c r="F33" s="71">
        <f t="shared" si="1"/>
        <v>0</v>
      </c>
      <c r="G33" s="74">
        <f t="shared" si="2"/>
        <v>0</v>
      </c>
      <c r="H33" s="52"/>
    </row>
    <row r="34" spans="1:8">
      <c r="A34" s="3">
        <v>30</v>
      </c>
      <c r="B34" s="51"/>
      <c r="C34" s="47"/>
      <c r="D34" s="66"/>
      <c r="E34" s="71">
        <f t="shared" si="0"/>
        <v>0</v>
      </c>
      <c r="F34" s="71">
        <f t="shared" si="1"/>
        <v>0</v>
      </c>
      <c r="G34" s="74">
        <f t="shared" si="2"/>
        <v>0</v>
      </c>
      <c r="H34" s="52"/>
    </row>
    <row r="35" spans="1:8">
      <c r="A35" s="3">
        <v>31</v>
      </c>
      <c r="B35" s="51"/>
      <c r="C35" s="47"/>
      <c r="D35" s="66"/>
      <c r="E35" s="71">
        <f t="shared" si="0"/>
        <v>0</v>
      </c>
      <c r="F35" s="71">
        <f t="shared" si="1"/>
        <v>0</v>
      </c>
      <c r="G35" s="74">
        <f t="shared" si="2"/>
        <v>0</v>
      </c>
      <c r="H35" s="52"/>
    </row>
    <row r="36" spans="1:8">
      <c r="A36" s="3">
        <v>32</v>
      </c>
      <c r="B36" s="51"/>
      <c r="C36" s="47"/>
      <c r="D36" s="66"/>
      <c r="E36" s="71">
        <f t="shared" si="0"/>
        <v>0</v>
      </c>
      <c r="F36" s="71">
        <f t="shared" si="1"/>
        <v>0</v>
      </c>
      <c r="G36" s="74">
        <f t="shared" si="2"/>
        <v>0</v>
      </c>
      <c r="H36" s="52"/>
    </row>
    <row r="37" spans="1:8">
      <c r="A37" s="3">
        <v>33</v>
      </c>
      <c r="B37" s="51"/>
      <c r="C37" s="47"/>
      <c r="D37" s="66"/>
      <c r="E37" s="71">
        <f t="shared" si="0"/>
        <v>0</v>
      </c>
      <c r="F37" s="71">
        <f t="shared" si="1"/>
        <v>0</v>
      </c>
      <c r="G37" s="74">
        <f t="shared" si="2"/>
        <v>0</v>
      </c>
      <c r="H37" s="52"/>
    </row>
    <row r="38" spans="1:8">
      <c r="A38" s="3">
        <v>34</v>
      </c>
      <c r="B38" s="51"/>
      <c r="C38" s="47"/>
      <c r="D38" s="66"/>
      <c r="E38" s="71">
        <f t="shared" si="0"/>
        <v>0</v>
      </c>
      <c r="F38" s="71">
        <f t="shared" si="1"/>
        <v>0</v>
      </c>
      <c r="G38" s="74">
        <f t="shared" si="2"/>
        <v>0</v>
      </c>
      <c r="H38" s="52"/>
    </row>
    <row r="39" spans="1:8">
      <c r="A39" s="3">
        <v>35</v>
      </c>
      <c r="B39" s="51"/>
      <c r="C39" s="47"/>
      <c r="D39" s="66"/>
      <c r="E39" s="71">
        <f t="shared" si="0"/>
        <v>0</v>
      </c>
      <c r="F39" s="71">
        <f t="shared" si="1"/>
        <v>0</v>
      </c>
      <c r="G39" s="74">
        <f t="shared" si="2"/>
        <v>0</v>
      </c>
      <c r="H39" s="52"/>
    </row>
    <row r="40" spans="1:8">
      <c r="A40" s="3">
        <v>36</v>
      </c>
      <c r="B40" s="51"/>
      <c r="C40" s="47"/>
      <c r="D40" s="66"/>
      <c r="E40" s="71">
        <f t="shared" si="0"/>
        <v>0</v>
      </c>
      <c r="F40" s="71">
        <f t="shared" si="1"/>
        <v>0</v>
      </c>
      <c r="G40" s="74">
        <f t="shared" si="2"/>
        <v>0</v>
      </c>
      <c r="H40" s="52"/>
    </row>
    <row r="41" spans="1:8">
      <c r="A41" s="3">
        <v>37</v>
      </c>
      <c r="B41" s="51"/>
      <c r="C41" s="47"/>
      <c r="D41" s="66"/>
      <c r="E41" s="71">
        <f t="shared" si="0"/>
        <v>0</v>
      </c>
      <c r="F41" s="71">
        <f t="shared" si="1"/>
        <v>0</v>
      </c>
      <c r="G41" s="74">
        <f t="shared" si="2"/>
        <v>0</v>
      </c>
      <c r="H41" s="52"/>
    </row>
    <row r="42" spans="1:8">
      <c r="A42" s="3">
        <v>38</v>
      </c>
      <c r="B42" s="51"/>
      <c r="C42" s="47"/>
      <c r="D42" s="66"/>
      <c r="E42" s="71">
        <f t="shared" si="0"/>
        <v>0</v>
      </c>
      <c r="F42" s="71">
        <f t="shared" si="1"/>
        <v>0</v>
      </c>
      <c r="G42" s="74">
        <f t="shared" si="2"/>
        <v>0</v>
      </c>
      <c r="H42" s="52"/>
    </row>
    <row r="43" spans="1:8">
      <c r="A43" s="3">
        <v>39</v>
      </c>
      <c r="B43" s="51"/>
      <c r="C43" s="47"/>
      <c r="D43" s="66"/>
      <c r="E43" s="71">
        <f t="shared" si="0"/>
        <v>0</v>
      </c>
      <c r="F43" s="71">
        <f t="shared" si="1"/>
        <v>0</v>
      </c>
      <c r="G43" s="74">
        <f t="shared" si="2"/>
        <v>0</v>
      </c>
      <c r="H43" s="52"/>
    </row>
    <row r="44" spans="1:8">
      <c r="A44" s="3">
        <v>40</v>
      </c>
      <c r="B44" s="51"/>
      <c r="C44" s="47"/>
      <c r="D44" s="66"/>
      <c r="E44" s="71">
        <f t="shared" si="0"/>
        <v>0</v>
      </c>
      <c r="F44" s="71">
        <f t="shared" si="1"/>
        <v>0</v>
      </c>
      <c r="G44" s="74">
        <f t="shared" si="2"/>
        <v>0</v>
      </c>
      <c r="H44" s="52"/>
    </row>
    <row r="45" spans="1:8">
      <c r="A45" s="3">
        <v>41</v>
      </c>
      <c r="B45" s="51"/>
      <c r="C45" s="47"/>
      <c r="D45" s="66"/>
      <c r="E45" s="71">
        <f t="shared" si="0"/>
        <v>0</v>
      </c>
      <c r="F45" s="71">
        <f t="shared" si="1"/>
        <v>0</v>
      </c>
      <c r="G45" s="74">
        <f t="shared" si="2"/>
        <v>0</v>
      </c>
      <c r="H45" s="52"/>
    </row>
    <row r="46" spans="1:8">
      <c r="A46" s="3">
        <v>42</v>
      </c>
      <c r="B46" s="51"/>
      <c r="C46" s="47"/>
      <c r="D46" s="66"/>
      <c r="E46" s="71">
        <f t="shared" si="0"/>
        <v>0</v>
      </c>
      <c r="F46" s="71">
        <f t="shared" si="1"/>
        <v>0</v>
      </c>
      <c r="G46" s="74">
        <f t="shared" si="2"/>
        <v>0</v>
      </c>
      <c r="H46" s="52"/>
    </row>
    <row r="47" spans="1:8">
      <c r="A47" s="3">
        <v>43</v>
      </c>
      <c r="B47" s="51"/>
      <c r="C47" s="47"/>
      <c r="D47" s="66"/>
      <c r="E47" s="71">
        <f t="shared" si="0"/>
        <v>0</v>
      </c>
      <c r="F47" s="71">
        <f t="shared" si="1"/>
        <v>0</v>
      </c>
      <c r="G47" s="74">
        <f t="shared" si="2"/>
        <v>0</v>
      </c>
      <c r="H47" s="52"/>
    </row>
    <row r="48" spans="1:8">
      <c r="A48" s="3">
        <v>44</v>
      </c>
      <c r="B48" s="51"/>
      <c r="C48" s="47"/>
      <c r="D48" s="66"/>
      <c r="E48" s="71">
        <f t="shared" si="0"/>
        <v>0</v>
      </c>
      <c r="F48" s="71">
        <f t="shared" si="1"/>
        <v>0</v>
      </c>
      <c r="G48" s="74">
        <f t="shared" si="2"/>
        <v>0</v>
      </c>
      <c r="H48" s="52"/>
    </row>
    <row r="49" spans="1:10">
      <c r="A49" s="3">
        <v>45</v>
      </c>
      <c r="B49" s="51"/>
      <c r="C49" s="47"/>
      <c r="D49" s="66"/>
      <c r="E49" s="71">
        <f t="shared" si="0"/>
        <v>0</v>
      </c>
      <c r="F49" s="71">
        <f t="shared" si="1"/>
        <v>0</v>
      </c>
      <c r="G49" s="74">
        <f t="shared" si="2"/>
        <v>0</v>
      </c>
      <c r="H49" s="52"/>
    </row>
    <row r="50" spans="1:10">
      <c r="A50" s="3">
        <v>46</v>
      </c>
      <c r="B50" s="51"/>
      <c r="C50" s="47"/>
      <c r="D50" s="66"/>
      <c r="E50" s="71">
        <f t="shared" si="0"/>
        <v>0</v>
      </c>
      <c r="F50" s="71">
        <f t="shared" si="1"/>
        <v>0</v>
      </c>
      <c r="G50" s="74">
        <f t="shared" si="2"/>
        <v>0</v>
      </c>
      <c r="H50" s="52"/>
    </row>
    <row r="51" spans="1:10">
      <c r="A51" s="3">
        <v>47</v>
      </c>
      <c r="B51" s="51"/>
      <c r="C51" s="47"/>
      <c r="D51" s="66"/>
      <c r="E51" s="71">
        <f t="shared" si="0"/>
        <v>0</v>
      </c>
      <c r="F51" s="71">
        <f t="shared" si="1"/>
        <v>0</v>
      </c>
      <c r="G51" s="74">
        <f t="shared" si="2"/>
        <v>0</v>
      </c>
      <c r="H51" s="52"/>
    </row>
    <row r="52" spans="1:10">
      <c r="A52" s="3">
        <v>48</v>
      </c>
      <c r="B52" s="51"/>
      <c r="C52" s="47"/>
      <c r="D52" s="66"/>
      <c r="E52" s="71">
        <f t="shared" si="0"/>
        <v>0</v>
      </c>
      <c r="F52" s="71">
        <f t="shared" si="1"/>
        <v>0</v>
      </c>
      <c r="G52" s="74">
        <f t="shared" si="2"/>
        <v>0</v>
      </c>
      <c r="H52" s="52"/>
    </row>
    <row r="53" spans="1:10">
      <c r="A53" s="3">
        <v>49</v>
      </c>
      <c r="B53" s="51"/>
      <c r="C53" s="47"/>
      <c r="D53" s="66"/>
      <c r="E53" s="71">
        <f t="shared" si="0"/>
        <v>0</v>
      </c>
      <c r="F53" s="71">
        <f t="shared" si="1"/>
        <v>0</v>
      </c>
      <c r="G53" s="74">
        <f t="shared" si="2"/>
        <v>0</v>
      </c>
      <c r="H53" s="52"/>
    </row>
    <row r="54" spans="1:10" ht="14.25" thickBot="1">
      <c r="A54" s="4">
        <v>50</v>
      </c>
      <c r="B54" s="53"/>
      <c r="C54" s="72"/>
      <c r="D54" s="67"/>
      <c r="E54" s="73">
        <f t="shared" si="0"/>
        <v>0</v>
      </c>
      <c r="F54" s="73">
        <f t="shared" si="1"/>
        <v>0</v>
      </c>
      <c r="G54" s="75">
        <f t="shared" si="2"/>
        <v>0</v>
      </c>
      <c r="H54" s="54"/>
    </row>
    <row r="55" spans="1:10" ht="14.25" thickBot="1">
      <c r="E55"/>
      <c r="F55"/>
      <c r="G55"/>
      <c r="H55" s="27"/>
    </row>
    <row r="56" spans="1:10" ht="14.25" thickBot="1">
      <c r="B56" s="11" t="s">
        <v>1</v>
      </c>
      <c r="C56" s="82"/>
      <c r="D56" s="76">
        <f>SUM(D5:D54)</f>
        <v>374</v>
      </c>
      <c r="E56" s="76">
        <f>SUM(E5:E54)</f>
        <v>281</v>
      </c>
      <c r="F56" s="76">
        <f>SUM(F5:F54)</f>
        <v>93</v>
      </c>
      <c r="G56" s="76">
        <f>SUM(G5:G54)</f>
        <v>0</v>
      </c>
      <c r="H56" s="28">
        <f>SUM(H5:H54)</f>
        <v>240521</v>
      </c>
    </row>
    <row r="58" spans="1:10" ht="25.5" customHeight="1">
      <c r="A58" s="200" t="s">
        <v>128</v>
      </c>
      <c r="B58" s="200"/>
      <c r="C58" s="200"/>
      <c r="D58" s="200"/>
      <c r="E58" s="200"/>
      <c r="F58" s="200"/>
      <c r="G58" s="200"/>
      <c r="H58" s="200"/>
      <c r="I58" s="200"/>
      <c r="J58" s="200"/>
    </row>
    <row r="59" spans="1:10" ht="28.5" customHeight="1">
      <c r="A59" s="200" t="s">
        <v>129</v>
      </c>
      <c r="B59" s="200"/>
      <c r="C59" s="200"/>
      <c r="D59" s="200"/>
      <c r="E59" s="200"/>
      <c r="F59" s="200"/>
      <c r="G59" s="200"/>
      <c r="H59" s="200"/>
      <c r="I59" s="200"/>
      <c r="J59" s="200"/>
    </row>
    <row r="60" spans="1:10">
      <c r="A60" s="200" t="s">
        <v>138</v>
      </c>
      <c r="B60" s="200"/>
      <c r="C60" s="200"/>
      <c r="D60" s="200"/>
      <c r="E60" s="200"/>
      <c r="F60" s="200"/>
      <c r="G60" s="200"/>
      <c r="H60" s="200"/>
      <c r="I60" s="200"/>
      <c r="J60" s="200"/>
    </row>
  </sheetData>
  <sheetProtection sheet="1" objects="1" scenarios="1"/>
  <mergeCells count="3">
    <mergeCell ref="A58:J58"/>
    <mergeCell ref="A59:J59"/>
    <mergeCell ref="A60:J60"/>
  </mergeCells>
  <phoneticPr fontId="2"/>
  <dataValidations count="1">
    <dataValidation type="list" allowBlank="1" showInputMessage="1" showErrorMessage="1" sqref="C5:C54">
      <formula1>$K$3:$K$5</formula1>
    </dataValidation>
  </dataValidations>
  <pageMargins left="0.78700000000000003" right="0.78700000000000003" top="0.98399999999999999" bottom="0.98399999999999999" header="0.51200000000000001" footer="0.51200000000000001"/>
  <pageSetup paperSize="9" scale="76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H59"/>
  <sheetViews>
    <sheetView view="pageBreakPreview" topLeftCell="A34" zoomScaleNormal="100" workbookViewId="0">
      <selection activeCell="Q31" sqref="Q31"/>
    </sheetView>
  </sheetViews>
  <sheetFormatPr defaultRowHeight="13.5"/>
  <cols>
    <col min="1" max="1" width="5.75" style="1" customWidth="1"/>
    <col min="2" max="2" width="17.5" style="1" customWidth="1"/>
    <col min="3" max="3" width="21.375" style="1" customWidth="1"/>
  </cols>
  <sheetData>
    <row r="1" spans="1:3" ht="21">
      <c r="A1" s="24" t="s">
        <v>139</v>
      </c>
    </row>
    <row r="2" spans="1:3" ht="21">
      <c r="A2" s="24"/>
    </row>
    <row r="3" spans="1:3" ht="14.25" thickBot="1"/>
    <row r="4" spans="1:3" ht="14.25" thickBot="1">
      <c r="A4" s="6"/>
      <c r="B4" s="7" t="s">
        <v>0</v>
      </c>
      <c r="C4" s="8" t="s">
        <v>4</v>
      </c>
    </row>
    <row r="5" spans="1:3" ht="14.25" thickTop="1">
      <c r="A5" s="5">
        <v>1</v>
      </c>
      <c r="B5" s="47" t="s">
        <v>18</v>
      </c>
      <c r="C5" s="48">
        <v>882</v>
      </c>
    </row>
    <row r="6" spans="1:3">
      <c r="A6" s="3">
        <v>2</v>
      </c>
      <c r="B6" s="49" t="s">
        <v>20</v>
      </c>
      <c r="C6" s="50">
        <v>672</v>
      </c>
    </row>
    <row r="7" spans="1:3">
      <c r="A7" s="3">
        <v>3</v>
      </c>
      <c r="B7" s="49" t="s">
        <v>21</v>
      </c>
      <c r="C7" s="50">
        <v>924</v>
      </c>
    </row>
    <row r="8" spans="1:3">
      <c r="A8" s="3">
        <v>4</v>
      </c>
      <c r="B8" s="49" t="s">
        <v>22</v>
      </c>
      <c r="C8" s="50">
        <v>588</v>
      </c>
    </row>
    <row r="9" spans="1:3">
      <c r="A9" s="3">
        <v>5</v>
      </c>
      <c r="B9" s="49" t="s">
        <v>23</v>
      </c>
      <c r="C9" s="50">
        <v>798</v>
      </c>
    </row>
    <row r="10" spans="1:3">
      <c r="A10" s="3">
        <v>6</v>
      </c>
      <c r="B10" s="49" t="s">
        <v>24</v>
      </c>
      <c r="C10" s="50">
        <v>882</v>
      </c>
    </row>
    <row r="11" spans="1:3">
      <c r="A11" s="3">
        <v>7</v>
      </c>
      <c r="B11" s="49" t="s">
        <v>25</v>
      </c>
      <c r="C11" s="50">
        <v>672</v>
      </c>
    </row>
    <row r="12" spans="1:3">
      <c r="A12" s="3">
        <v>8</v>
      </c>
      <c r="B12" s="49" t="s">
        <v>26</v>
      </c>
      <c r="C12" s="50">
        <v>756</v>
      </c>
    </row>
    <row r="13" spans="1:3">
      <c r="A13" s="3">
        <v>9</v>
      </c>
      <c r="B13" s="49" t="s">
        <v>27</v>
      </c>
      <c r="C13" s="50">
        <v>588</v>
      </c>
    </row>
    <row r="14" spans="1:3">
      <c r="A14" s="3">
        <v>10</v>
      </c>
      <c r="B14" s="49" t="s">
        <v>28</v>
      </c>
      <c r="C14" s="50">
        <v>714</v>
      </c>
    </row>
    <row r="15" spans="1:3">
      <c r="A15" s="3">
        <v>11</v>
      </c>
      <c r="B15" s="49" t="s">
        <v>29</v>
      </c>
      <c r="C15" s="50">
        <v>840</v>
      </c>
    </row>
    <row r="16" spans="1:3">
      <c r="A16" s="3">
        <v>12</v>
      </c>
      <c r="B16" s="49" t="s">
        <v>30</v>
      </c>
      <c r="C16" s="50">
        <v>462</v>
      </c>
    </row>
    <row r="17" spans="1:3">
      <c r="A17" s="3">
        <v>13</v>
      </c>
      <c r="B17" s="49" t="s">
        <v>31</v>
      </c>
      <c r="C17" s="50">
        <v>798</v>
      </c>
    </row>
    <row r="18" spans="1:3">
      <c r="A18" s="3">
        <v>14</v>
      </c>
      <c r="B18" s="49" t="s">
        <v>32</v>
      </c>
      <c r="C18" s="50">
        <v>882</v>
      </c>
    </row>
    <row r="19" spans="1:3">
      <c r="A19" s="3">
        <v>15</v>
      </c>
      <c r="B19" s="49" t="s">
        <v>33</v>
      </c>
      <c r="C19" s="50">
        <v>840</v>
      </c>
    </row>
    <row r="20" spans="1:3">
      <c r="A20" s="3">
        <v>16</v>
      </c>
      <c r="B20" s="49" t="s">
        <v>34</v>
      </c>
      <c r="C20" s="50">
        <v>672</v>
      </c>
    </row>
    <row r="21" spans="1:3">
      <c r="A21" s="3">
        <v>17</v>
      </c>
      <c r="B21" s="49" t="s">
        <v>35</v>
      </c>
      <c r="C21" s="50">
        <v>798</v>
      </c>
    </row>
    <row r="22" spans="1:3">
      <c r="A22" s="3">
        <v>18</v>
      </c>
      <c r="B22" s="49" t="s">
        <v>36</v>
      </c>
      <c r="C22" s="50">
        <v>924</v>
      </c>
    </row>
    <row r="23" spans="1:3">
      <c r="A23" s="3">
        <v>19</v>
      </c>
      <c r="B23" s="49" t="s">
        <v>37</v>
      </c>
      <c r="C23" s="50">
        <v>630</v>
      </c>
    </row>
    <row r="24" spans="1:3">
      <c r="A24" s="3">
        <v>20</v>
      </c>
      <c r="B24" s="49" t="s">
        <v>38</v>
      </c>
      <c r="C24" s="50">
        <v>420</v>
      </c>
    </row>
    <row r="25" spans="1:3">
      <c r="A25" s="3">
        <v>21</v>
      </c>
      <c r="B25" s="51"/>
      <c r="C25" s="52"/>
    </row>
    <row r="26" spans="1:3">
      <c r="A26" s="3">
        <v>22</v>
      </c>
      <c r="B26" s="51"/>
      <c r="C26" s="52"/>
    </row>
    <row r="27" spans="1:3">
      <c r="A27" s="3">
        <v>23</v>
      </c>
      <c r="B27" s="51"/>
      <c r="C27" s="52"/>
    </row>
    <row r="28" spans="1:3">
      <c r="A28" s="3">
        <v>24</v>
      </c>
      <c r="B28" s="51"/>
      <c r="C28" s="52"/>
    </row>
    <row r="29" spans="1:3">
      <c r="A29" s="3">
        <v>25</v>
      </c>
      <c r="B29" s="51"/>
      <c r="C29" s="52"/>
    </row>
    <row r="30" spans="1:3">
      <c r="A30" s="3">
        <v>26</v>
      </c>
      <c r="B30" s="51"/>
      <c r="C30" s="52"/>
    </row>
    <row r="31" spans="1:3">
      <c r="A31" s="3">
        <v>27</v>
      </c>
      <c r="B31" s="51"/>
      <c r="C31" s="52"/>
    </row>
    <row r="32" spans="1:3">
      <c r="A32" s="3">
        <v>28</v>
      </c>
      <c r="B32" s="51"/>
      <c r="C32" s="52"/>
    </row>
    <row r="33" spans="1:3">
      <c r="A33" s="3">
        <v>29</v>
      </c>
      <c r="B33" s="51"/>
      <c r="C33" s="52"/>
    </row>
    <row r="34" spans="1:3">
      <c r="A34" s="3">
        <v>30</v>
      </c>
      <c r="B34" s="51"/>
      <c r="C34" s="52"/>
    </row>
    <row r="35" spans="1:3">
      <c r="A35" s="3">
        <v>31</v>
      </c>
      <c r="B35" s="51"/>
      <c r="C35" s="52"/>
    </row>
    <row r="36" spans="1:3">
      <c r="A36" s="3">
        <v>32</v>
      </c>
      <c r="B36" s="51"/>
      <c r="C36" s="52"/>
    </row>
    <row r="37" spans="1:3">
      <c r="A37" s="3">
        <v>33</v>
      </c>
      <c r="B37" s="51"/>
      <c r="C37" s="52"/>
    </row>
    <row r="38" spans="1:3">
      <c r="A38" s="3">
        <v>34</v>
      </c>
      <c r="B38" s="51"/>
      <c r="C38" s="52"/>
    </row>
    <row r="39" spans="1:3">
      <c r="A39" s="3">
        <v>35</v>
      </c>
      <c r="B39" s="51"/>
      <c r="C39" s="52"/>
    </row>
    <row r="40" spans="1:3">
      <c r="A40" s="3">
        <v>36</v>
      </c>
      <c r="B40" s="51"/>
      <c r="C40" s="52"/>
    </row>
    <row r="41" spans="1:3">
      <c r="A41" s="3">
        <v>37</v>
      </c>
      <c r="B41" s="51"/>
      <c r="C41" s="52"/>
    </row>
    <row r="42" spans="1:3">
      <c r="A42" s="3">
        <v>38</v>
      </c>
      <c r="B42" s="51"/>
      <c r="C42" s="52"/>
    </row>
    <row r="43" spans="1:3">
      <c r="A43" s="3">
        <v>39</v>
      </c>
      <c r="B43" s="51"/>
      <c r="C43" s="52"/>
    </row>
    <row r="44" spans="1:3">
      <c r="A44" s="3">
        <v>40</v>
      </c>
      <c r="B44" s="51"/>
      <c r="C44" s="52"/>
    </row>
    <row r="45" spans="1:3">
      <c r="A45" s="3">
        <v>41</v>
      </c>
      <c r="B45" s="51"/>
      <c r="C45" s="52"/>
    </row>
    <row r="46" spans="1:3">
      <c r="A46" s="3">
        <v>42</v>
      </c>
      <c r="B46" s="51"/>
      <c r="C46" s="52"/>
    </row>
    <row r="47" spans="1:3">
      <c r="A47" s="3">
        <v>43</v>
      </c>
      <c r="B47" s="51"/>
      <c r="C47" s="52"/>
    </row>
    <row r="48" spans="1:3">
      <c r="A48" s="3">
        <v>44</v>
      </c>
      <c r="B48" s="51"/>
      <c r="C48" s="52"/>
    </row>
    <row r="49" spans="1:8">
      <c r="A49" s="3">
        <v>45</v>
      </c>
      <c r="B49" s="51"/>
      <c r="C49" s="52"/>
    </row>
    <row r="50" spans="1:8">
      <c r="A50" s="3">
        <v>46</v>
      </c>
      <c r="B50" s="51"/>
      <c r="C50" s="52"/>
    </row>
    <row r="51" spans="1:8">
      <c r="A51" s="3">
        <v>47</v>
      </c>
      <c r="B51" s="51"/>
      <c r="C51" s="52"/>
    </row>
    <row r="52" spans="1:8">
      <c r="A52" s="3">
        <v>48</v>
      </c>
      <c r="B52" s="51"/>
      <c r="C52" s="52"/>
    </row>
    <row r="53" spans="1:8">
      <c r="A53" s="3">
        <v>49</v>
      </c>
      <c r="B53" s="51"/>
      <c r="C53" s="52"/>
    </row>
    <row r="54" spans="1:8" ht="14.25" thickBot="1">
      <c r="A54" s="4">
        <v>50</v>
      </c>
      <c r="B54" s="53"/>
      <c r="C54" s="54"/>
    </row>
    <row r="55" spans="1:8" ht="14.25" thickBot="1">
      <c r="C55" s="27"/>
    </row>
    <row r="56" spans="1:8" ht="14.25" thickBot="1">
      <c r="B56" s="11" t="s">
        <v>1</v>
      </c>
      <c r="C56" s="28">
        <f>SUM(C5:C54)</f>
        <v>14742</v>
      </c>
    </row>
    <row r="58" spans="1:8" ht="25.5" customHeight="1">
      <c r="A58" s="200" t="s">
        <v>17</v>
      </c>
      <c r="B58" s="200"/>
      <c r="C58" s="200"/>
      <c r="D58" s="200"/>
      <c r="E58" s="200"/>
      <c r="F58" s="200"/>
      <c r="G58" s="200"/>
      <c r="H58" s="200"/>
    </row>
    <row r="59" spans="1:8" ht="28.5" customHeight="1">
      <c r="A59" s="200" t="s">
        <v>71</v>
      </c>
      <c r="B59" s="200"/>
      <c r="C59" s="200"/>
      <c r="D59" s="200"/>
      <c r="E59" s="200"/>
      <c r="F59" s="200"/>
      <c r="G59" s="200"/>
      <c r="H59" s="200"/>
    </row>
  </sheetData>
  <sheetProtection sheet="1" objects="1" scenarios="1"/>
  <mergeCells count="2">
    <mergeCell ref="A58:H58"/>
    <mergeCell ref="A59:H59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35"/>
  </sheetPr>
  <dimension ref="A1:AL57"/>
  <sheetViews>
    <sheetView view="pageBreakPreview" zoomScale="60" zoomScaleNormal="100" workbookViewId="0">
      <pane xSplit="2" ySplit="4" topLeftCell="C5" activePane="bottomRight" state="frozen"/>
      <selection activeCell="Q31" sqref="Q31"/>
      <selection pane="topRight" activeCell="Q31" sqref="Q31"/>
      <selection pane="bottomLeft" activeCell="Q31" sqref="Q31"/>
      <selection pane="bottomRight" activeCell="Q31" sqref="Q31"/>
    </sheetView>
  </sheetViews>
  <sheetFormatPr defaultRowHeight="13.5"/>
  <cols>
    <col min="1" max="1" width="4.5" customWidth="1"/>
    <col min="2" max="2" width="12.75" customWidth="1"/>
    <col min="3" max="7" width="5.625" style="1" customWidth="1"/>
    <col min="8" max="33" width="5.625" customWidth="1"/>
    <col min="34" max="34" width="13.375" customWidth="1"/>
    <col min="35" max="35" width="6.625" customWidth="1"/>
    <col min="37" max="37" width="8.625" customWidth="1"/>
    <col min="38" max="38" width="8.625" hidden="1" customWidth="1"/>
    <col min="39" max="39" width="8.625" customWidth="1"/>
  </cols>
  <sheetData>
    <row r="1" spans="1:38" ht="21">
      <c r="A1" s="24" t="s">
        <v>39</v>
      </c>
      <c r="AL1" t="s">
        <v>80</v>
      </c>
    </row>
    <row r="2" spans="1:38">
      <c r="AL2" s="1" t="s">
        <v>77</v>
      </c>
    </row>
    <row r="3" spans="1:38" ht="14.25" thickBot="1">
      <c r="AB3" s="1"/>
      <c r="AC3" s="1"/>
      <c r="AD3" s="1"/>
      <c r="AL3" s="1" t="s">
        <v>78</v>
      </c>
    </row>
    <row r="4" spans="1:38" ht="14.25" thickBot="1">
      <c r="A4" s="57"/>
      <c r="B4" s="58" t="s">
        <v>0</v>
      </c>
      <c r="C4" s="58">
        <v>1</v>
      </c>
      <c r="D4" s="58">
        <v>2</v>
      </c>
      <c r="E4" s="58">
        <v>3</v>
      </c>
      <c r="F4" s="58">
        <v>4</v>
      </c>
      <c r="G4" s="58">
        <v>5</v>
      </c>
      <c r="H4" s="58">
        <v>6</v>
      </c>
      <c r="I4" s="58">
        <v>7</v>
      </c>
      <c r="J4" s="58">
        <v>8</v>
      </c>
      <c r="K4" s="58">
        <v>9</v>
      </c>
      <c r="L4" s="58">
        <v>10</v>
      </c>
      <c r="M4" s="58">
        <v>11</v>
      </c>
      <c r="N4" s="58">
        <v>12</v>
      </c>
      <c r="O4" s="58">
        <v>13</v>
      </c>
      <c r="P4" s="58">
        <v>14</v>
      </c>
      <c r="Q4" s="58">
        <v>15</v>
      </c>
      <c r="R4" s="58">
        <v>16</v>
      </c>
      <c r="S4" s="58">
        <v>17</v>
      </c>
      <c r="T4" s="58">
        <v>18</v>
      </c>
      <c r="U4" s="58">
        <v>19</v>
      </c>
      <c r="V4" s="58">
        <v>20</v>
      </c>
      <c r="W4" s="58">
        <v>21</v>
      </c>
      <c r="X4" s="58">
        <v>22</v>
      </c>
      <c r="Y4" s="58">
        <v>23</v>
      </c>
      <c r="Z4" s="58">
        <v>24</v>
      </c>
      <c r="AA4" s="58">
        <v>25</v>
      </c>
      <c r="AB4" s="58">
        <v>26</v>
      </c>
      <c r="AC4" s="58">
        <v>27</v>
      </c>
      <c r="AD4" s="58">
        <v>28</v>
      </c>
      <c r="AE4" s="58">
        <v>29</v>
      </c>
      <c r="AF4" s="58">
        <v>30</v>
      </c>
      <c r="AG4" s="58">
        <v>31</v>
      </c>
      <c r="AH4" s="77" t="s">
        <v>6</v>
      </c>
      <c r="AL4" s="1" t="s">
        <v>79</v>
      </c>
    </row>
    <row r="5" spans="1:38">
      <c r="A5" s="5">
        <v>1</v>
      </c>
      <c r="B5" s="47" t="s">
        <v>18</v>
      </c>
      <c r="C5" s="47" t="s">
        <v>81</v>
      </c>
      <c r="D5" s="47" t="s">
        <v>81</v>
      </c>
      <c r="E5" s="47" t="s">
        <v>81</v>
      </c>
      <c r="F5" s="47" t="s">
        <v>81</v>
      </c>
      <c r="G5" s="47"/>
      <c r="H5" s="47" t="s">
        <v>81</v>
      </c>
      <c r="I5" s="47" t="s">
        <v>81</v>
      </c>
      <c r="J5" s="47"/>
      <c r="K5" s="47" t="s">
        <v>81</v>
      </c>
      <c r="L5" s="47" t="s">
        <v>81</v>
      </c>
      <c r="M5" s="47"/>
      <c r="N5" s="47"/>
      <c r="O5" s="47" t="s">
        <v>81</v>
      </c>
      <c r="P5" s="47" t="s">
        <v>81</v>
      </c>
      <c r="Q5" s="47" t="s">
        <v>81</v>
      </c>
      <c r="R5" s="47"/>
      <c r="S5" s="47" t="s">
        <v>81</v>
      </c>
      <c r="T5" s="47" t="s">
        <v>81</v>
      </c>
      <c r="U5" s="47"/>
      <c r="V5" s="47" t="s">
        <v>81</v>
      </c>
      <c r="W5" s="47"/>
      <c r="X5" s="47" t="s">
        <v>81</v>
      </c>
      <c r="Y5" s="47" t="s">
        <v>81</v>
      </c>
      <c r="Z5" s="47" t="s">
        <v>81</v>
      </c>
      <c r="AA5" s="47"/>
      <c r="AB5" s="47" t="s">
        <v>81</v>
      </c>
      <c r="AC5" s="47" t="s">
        <v>81</v>
      </c>
      <c r="AD5" s="47" t="s">
        <v>81</v>
      </c>
      <c r="AE5" s="47"/>
      <c r="AF5" s="47"/>
      <c r="AG5" s="47" t="s">
        <v>81</v>
      </c>
      <c r="AH5" s="59">
        <f t="shared" ref="AH5:AH24" si="0">COUNTIF(C5:AG5,"○")</f>
        <v>21</v>
      </c>
    </row>
    <row r="6" spans="1:38">
      <c r="A6" s="3">
        <v>2</v>
      </c>
      <c r="B6" s="49" t="s">
        <v>20</v>
      </c>
      <c r="C6" s="49" t="s">
        <v>81</v>
      </c>
      <c r="D6" s="49" t="s">
        <v>81</v>
      </c>
      <c r="E6" s="49" t="s">
        <v>81</v>
      </c>
      <c r="F6" s="49"/>
      <c r="G6" s="49"/>
      <c r="H6" s="49" t="s">
        <v>81</v>
      </c>
      <c r="I6" s="49"/>
      <c r="J6" s="49"/>
      <c r="K6" s="49"/>
      <c r="L6" s="49" t="s">
        <v>81</v>
      </c>
      <c r="M6" s="49"/>
      <c r="N6" s="49" t="s">
        <v>81</v>
      </c>
      <c r="O6" s="49" t="s">
        <v>100</v>
      </c>
      <c r="P6" s="49" t="s">
        <v>81</v>
      </c>
      <c r="Q6" s="49"/>
      <c r="R6" s="49"/>
      <c r="S6" s="49" t="s">
        <v>81</v>
      </c>
      <c r="T6" s="49" t="s">
        <v>81</v>
      </c>
      <c r="U6" s="49"/>
      <c r="V6" s="49" t="s">
        <v>81</v>
      </c>
      <c r="W6" s="49"/>
      <c r="X6" s="49" t="s">
        <v>81</v>
      </c>
      <c r="Y6" s="49" t="s">
        <v>81</v>
      </c>
      <c r="Z6" s="49" t="s">
        <v>81</v>
      </c>
      <c r="AA6" s="49"/>
      <c r="AB6" s="49"/>
      <c r="AC6" s="49" t="s">
        <v>81</v>
      </c>
      <c r="AD6" s="49"/>
      <c r="AE6" s="49"/>
      <c r="AF6" s="49"/>
      <c r="AG6" s="49" t="s">
        <v>81</v>
      </c>
      <c r="AH6" s="78">
        <f t="shared" si="0"/>
        <v>16</v>
      </c>
    </row>
    <row r="7" spans="1:38">
      <c r="A7" s="3">
        <v>3</v>
      </c>
      <c r="B7" s="49" t="s">
        <v>82</v>
      </c>
      <c r="C7" s="49" t="s">
        <v>81</v>
      </c>
      <c r="D7" s="49" t="s">
        <v>81</v>
      </c>
      <c r="E7" s="49"/>
      <c r="F7" s="49"/>
      <c r="G7" s="49"/>
      <c r="H7" s="49" t="s">
        <v>81</v>
      </c>
      <c r="I7" s="49" t="s">
        <v>81</v>
      </c>
      <c r="J7" s="49" t="s">
        <v>81</v>
      </c>
      <c r="K7" s="49"/>
      <c r="L7" s="49" t="s">
        <v>81</v>
      </c>
      <c r="M7" s="49" t="s">
        <v>81</v>
      </c>
      <c r="N7" s="49" t="s">
        <v>81</v>
      </c>
      <c r="O7" s="49" t="s">
        <v>81</v>
      </c>
      <c r="P7" s="49"/>
      <c r="Q7" s="49" t="s">
        <v>81</v>
      </c>
      <c r="R7" s="49" t="s">
        <v>81</v>
      </c>
      <c r="S7" s="49"/>
      <c r="T7" s="49" t="s">
        <v>81</v>
      </c>
      <c r="U7" s="49" t="s">
        <v>81</v>
      </c>
      <c r="V7" s="49" t="s">
        <v>81</v>
      </c>
      <c r="W7" s="49" t="s">
        <v>81</v>
      </c>
      <c r="X7" s="49" t="s">
        <v>81</v>
      </c>
      <c r="Y7" s="49"/>
      <c r="Z7" s="49"/>
      <c r="AA7" s="49"/>
      <c r="AB7" s="49" t="s">
        <v>81</v>
      </c>
      <c r="AC7" s="49" t="s">
        <v>81</v>
      </c>
      <c r="AD7" s="49" t="s">
        <v>81</v>
      </c>
      <c r="AE7" s="49" t="s">
        <v>81</v>
      </c>
      <c r="AF7" s="49" t="s">
        <v>81</v>
      </c>
      <c r="AG7" s="49" t="s">
        <v>81</v>
      </c>
      <c r="AH7" s="78">
        <f t="shared" si="0"/>
        <v>22</v>
      </c>
    </row>
    <row r="8" spans="1:38">
      <c r="A8" s="3">
        <v>4</v>
      </c>
      <c r="B8" s="49" t="s">
        <v>83</v>
      </c>
      <c r="C8" s="49" t="s">
        <v>81</v>
      </c>
      <c r="D8" s="49" t="s">
        <v>81</v>
      </c>
      <c r="E8" s="49" t="s">
        <v>81</v>
      </c>
      <c r="F8" s="49"/>
      <c r="G8" s="49" t="s">
        <v>81</v>
      </c>
      <c r="H8" s="49" t="s">
        <v>81</v>
      </c>
      <c r="I8" s="49" t="s">
        <v>81</v>
      </c>
      <c r="J8" s="49"/>
      <c r="K8" s="49"/>
      <c r="L8" s="49"/>
      <c r="M8" s="49" t="s">
        <v>81</v>
      </c>
      <c r="N8" s="49" t="s">
        <v>81</v>
      </c>
      <c r="O8" s="49" t="s">
        <v>81</v>
      </c>
      <c r="P8" s="49" t="s">
        <v>81</v>
      </c>
      <c r="Q8" s="49"/>
      <c r="R8" s="49" t="s">
        <v>81</v>
      </c>
      <c r="S8" s="49" t="s">
        <v>81</v>
      </c>
      <c r="T8" s="49" t="s">
        <v>81</v>
      </c>
      <c r="U8" s="49" t="s">
        <v>81</v>
      </c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78">
        <f t="shared" si="0"/>
        <v>14</v>
      </c>
    </row>
    <row r="9" spans="1:38">
      <c r="A9" s="3">
        <v>5</v>
      </c>
      <c r="B9" s="49" t="s">
        <v>84</v>
      </c>
      <c r="C9" s="49" t="s">
        <v>81</v>
      </c>
      <c r="D9" s="49" t="s">
        <v>81</v>
      </c>
      <c r="E9" s="49" t="s">
        <v>81</v>
      </c>
      <c r="F9" s="49" t="s">
        <v>81</v>
      </c>
      <c r="G9" s="49"/>
      <c r="H9" s="49"/>
      <c r="I9" s="49" t="s">
        <v>81</v>
      </c>
      <c r="J9" s="49" t="s">
        <v>81</v>
      </c>
      <c r="K9" s="49" t="s">
        <v>81</v>
      </c>
      <c r="L9" s="49"/>
      <c r="M9" s="49"/>
      <c r="N9" s="49"/>
      <c r="O9" s="49"/>
      <c r="P9" s="49"/>
      <c r="Q9" s="49" t="s">
        <v>81</v>
      </c>
      <c r="R9" s="49" t="s">
        <v>81</v>
      </c>
      <c r="S9" s="49" t="s">
        <v>81</v>
      </c>
      <c r="T9" s="49" t="s">
        <v>81</v>
      </c>
      <c r="U9" s="49" t="s">
        <v>81</v>
      </c>
      <c r="V9" s="49" t="s">
        <v>81</v>
      </c>
      <c r="W9" s="49"/>
      <c r="X9" s="49" t="s">
        <v>81</v>
      </c>
      <c r="Y9" s="49" t="s">
        <v>81</v>
      </c>
      <c r="Z9" s="49"/>
      <c r="AA9" s="49" t="s">
        <v>81</v>
      </c>
      <c r="AB9" s="49"/>
      <c r="AC9" s="49" t="s">
        <v>81</v>
      </c>
      <c r="AD9" s="49"/>
      <c r="AE9" s="49"/>
      <c r="AF9" s="49" t="s">
        <v>81</v>
      </c>
      <c r="AG9" s="49" t="s">
        <v>81</v>
      </c>
      <c r="AH9" s="78">
        <f t="shared" si="0"/>
        <v>19</v>
      </c>
    </row>
    <row r="10" spans="1:38">
      <c r="A10" s="3">
        <v>6</v>
      </c>
      <c r="B10" s="49" t="s">
        <v>85</v>
      </c>
      <c r="C10" s="49" t="s">
        <v>81</v>
      </c>
      <c r="D10" s="49"/>
      <c r="E10" s="49" t="s">
        <v>81</v>
      </c>
      <c r="F10" s="49" t="s">
        <v>81</v>
      </c>
      <c r="G10" s="49"/>
      <c r="H10" s="49" t="s">
        <v>81</v>
      </c>
      <c r="I10" s="49"/>
      <c r="J10" s="49" t="s">
        <v>81</v>
      </c>
      <c r="K10" s="49"/>
      <c r="L10" s="49" t="s">
        <v>81</v>
      </c>
      <c r="M10" s="49"/>
      <c r="N10" s="49"/>
      <c r="O10" s="49" t="s">
        <v>81</v>
      </c>
      <c r="P10" s="49" t="s">
        <v>81</v>
      </c>
      <c r="Q10" s="49" t="s">
        <v>81</v>
      </c>
      <c r="R10" s="49" t="s">
        <v>81</v>
      </c>
      <c r="S10" s="49" t="s">
        <v>81</v>
      </c>
      <c r="T10" s="49" t="s">
        <v>81</v>
      </c>
      <c r="U10" s="49" t="s">
        <v>81</v>
      </c>
      <c r="V10" s="49"/>
      <c r="W10" s="49"/>
      <c r="X10" s="49"/>
      <c r="Y10" s="49"/>
      <c r="Z10" s="49" t="s">
        <v>81</v>
      </c>
      <c r="AA10" s="49" t="s">
        <v>81</v>
      </c>
      <c r="AB10" s="49" t="s">
        <v>81</v>
      </c>
      <c r="AC10" s="49" t="s">
        <v>81</v>
      </c>
      <c r="AD10" s="49" t="s">
        <v>81</v>
      </c>
      <c r="AE10" s="49" t="s">
        <v>81</v>
      </c>
      <c r="AF10" s="49" t="s">
        <v>81</v>
      </c>
      <c r="AG10" s="49" t="s">
        <v>81</v>
      </c>
      <c r="AH10" s="78">
        <f t="shared" si="0"/>
        <v>21</v>
      </c>
    </row>
    <row r="11" spans="1:38">
      <c r="A11" s="3">
        <v>7</v>
      </c>
      <c r="B11" s="49" t="s">
        <v>86</v>
      </c>
      <c r="C11" s="49" t="s">
        <v>81</v>
      </c>
      <c r="D11" s="49" t="s">
        <v>81</v>
      </c>
      <c r="E11" s="49" t="s">
        <v>81</v>
      </c>
      <c r="F11" s="49"/>
      <c r="G11" s="49" t="s">
        <v>81</v>
      </c>
      <c r="H11" s="49" t="s">
        <v>81</v>
      </c>
      <c r="I11" s="49"/>
      <c r="J11" s="49" t="s">
        <v>81</v>
      </c>
      <c r="K11" s="49" t="s">
        <v>81</v>
      </c>
      <c r="L11" s="49" t="s">
        <v>81</v>
      </c>
      <c r="M11" s="49"/>
      <c r="N11" s="49"/>
      <c r="O11" s="49" t="s">
        <v>81</v>
      </c>
      <c r="P11" s="49" t="s">
        <v>81</v>
      </c>
      <c r="Q11" s="49" t="s">
        <v>81</v>
      </c>
      <c r="R11" s="49"/>
      <c r="S11" s="49" t="s">
        <v>81</v>
      </c>
      <c r="T11" s="49" t="s">
        <v>81</v>
      </c>
      <c r="U11" s="49"/>
      <c r="V11" s="49"/>
      <c r="W11" s="49"/>
      <c r="X11" s="49"/>
      <c r="Y11" s="49"/>
      <c r="Z11" s="49" t="s">
        <v>81</v>
      </c>
      <c r="AA11" s="49"/>
      <c r="AB11" s="49"/>
      <c r="AC11" s="49"/>
      <c r="AD11" s="49" t="s">
        <v>81</v>
      </c>
      <c r="AE11" s="49"/>
      <c r="AF11" s="49"/>
      <c r="AG11" s="49" t="s">
        <v>81</v>
      </c>
      <c r="AH11" s="78">
        <f t="shared" si="0"/>
        <v>16</v>
      </c>
    </row>
    <row r="12" spans="1:38">
      <c r="A12" s="3">
        <v>8</v>
      </c>
      <c r="B12" s="49" t="s">
        <v>87</v>
      </c>
      <c r="C12" s="49" t="s">
        <v>81</v>
      </c>
      <c r="D12" s="49" t="s">
        <v>81</v>
      </c>
      <c r="E12" s="49" t="s">
        <v>81</v>
      </c>
      <c r="F12" s="49" t="s">
        <v>81</v>
      </c>
      <c r="G12" s="49" t="s">
        <v>81</v>
      </c>
      <c r="H12" s="49" t="s">
        <v>81</v>
      </c>
      <c r="I12" s="49" t="s">
        <v>81</v>
      </c>
      <c r="J12" s="49" t="s">
        <v>81</v>
      </c>
      <c r="K12" s="49" t="s">
        <v>81</v>
      </c>
      <c r="L12" s="49" t="s">
        <v>81</v>
      </c>
      <c r="M12" s="49"/>
      <c r="N12" s="49"/>
      <c r="O12" s="49" t="s">
        <v>81</v>
      </c>
      <c r="P12" s="49"/>
      <c r="Q12" s="49" t="s">
        <v>81</v>
      </c>
      <c r="R12" s="49"/>
      <c r="S12" s="49" t="s">
        <v>81</v>
      </c>
      <c r="T12" s="49" t="s">
        <v>81</v>
      </c>
      <c r="U12" s="49" t="s">
        <v>81</v>
      </c>
      <c r="V12" s="49"/>
      <c r="W12" s="49"/>
      <c r="X12" s="49"/>
      <c r="Y12" s="49"/>
      <c r="Z12" s="49" t="s">
        <v>81</v>
      </c>
      <c r="AA12" s="49"/>
      <c r="AB12" s="49"/>
      <c r="AC12" s="49"/>
      <c r="AD12" s="49" t="s">
        <v>81</v>
      </c>
      <c r="AE12" s="49"/>
      <c r="AF12" s="49"/>
      <c r="AG12" s="49" t="s">
        <v>81</v>
      </c>
      <c r="AH12" s="78">
        <f t="shared" si="0"/>
        <v>18</v>
      </c>
    </row>
    <row r="13" spans="1:38">
      <c r="A13" s="3">
        <v>9</v>
      </c>
      <c r="B13" s="49" t="s">
        <v>88</v>
      </c>
      <c r="C13" s="49" t="s">
        <v>81</v>
      </c>
      <c r="D13" s="49" t="s">
        <v>81</v>
      </c>
      <c r="E13" s="49" t="s">
        <v>81</v>
      </c>
      <c r="F13" s="49"/>
      <c r="G13" s="49"/>
      <c r="H13" s="49"/>
      <c r="I13" s="49" t="s">
        <v>81</v>
      </c>
      <c r="J13" s="49" t="s">
        <v>81</v>
      </c>
      <c r="K13" s="49"/>
      <c r="L13" s="49" t="s">
        <v>81</v>
      </c>
      <c r="M13" s="49"/>
      <c r="N13" s="49"/>
      <c r="O13" s="49" t="s">
        <v>81</v>
      </c>
      <c r="P13" s="49" t="s">
        <v>81</v>
      </c>
      <c r="Q13" s="49" t="s">
        <v>81</v>
      </c>
      <c r="R13" s="49"/>
      <c r="S13" s="49" t="s">
        <v>81</v>
      </c>
      <c r="T13" s="49"/>
      <c r="U13" s="49" t="s">
        <v>81</v>
      </c>
      <c r="V13" s="49"/>
      <c r="W13" s="49"/>
      <c r="X13" s="49"/>
      <c r="Y13" s="49"/>
      <c r="Z13" s="49" t="s">
        <v>81</v>
      </c>
      <c r="AA13" s="49"/>
      <c r="AB13" s="49"/>
      <c r="AC13" s="49"/>
      <c r="AD13" s="49" t="s">
        <v>81</v>
      </c>
      <c r="AE13" s="49"/>
      <c r="AF13" s="49"/>
      <c r="AG13" s="49" t="s">
        <v>81</v>
      </c>
      <c r="AH13" s="78">
        <f t="shared" si="0"/>
        <v>14</v>
      </c>
    </row>
    <row r="14" spans="1:38">
      <c r="A14" s="3">
        <v>10</v>
      </c>
      <c r="B14" s="49" t="s">
        <v>89</v>
      </c>
      <c r="C14" s="49" t="s">
        <v>81</v>
      </c>
      <c r="D14" s="49" t="s">
        <v>81</v>
      </c>
      <c r="E14" s="49" t="s">
        <v>81</v>
      </c>
      <c r="F14" s="49"/>
      <c r="G14" s="49"/>
      <c r="H14" s="49"/>
      <c r="I14" s="49" t="s">
        <v>81</v>
      </c>
      <c r="J14" s="49" t="s">
        <v>81</v>
      </c>
      <c r="K14" s="49" t="s">
        <v>81</v>
      </c>
      <c r="L14" s="49" t="s">
        <v>81</v>
      </c>
      <c r="M14" s="49"/>
      <c r="N14" s="49"/>
      <c r="O14" s="49" t="s">
        <v>81</v>
      </c>
      <c r="P14" s="49" t="s">
        <v>81</v>
      </c>
      <c r="Q14" s="49"/>
      <c r="R14" s="49"/>
      <c r="S14" s="49" t="s">
        <v>81</v>
      </c>
      <c r="T14" s="49" t="s">
        <v>81</v>
      </c>
      <c r="U14" s="49" t="s">
        <v>81</v>
      </c>
      <c r="V14" s="49"/>
      <c r="W14" s="49"/>
      <c r="X14" s="49" t="s">
        <v>81</v>
      </c>
      <c r="Y14" s="49" t="s">
        <v>81</v>
      </c>
      <c r="Z14" s="49" t="s">
        <v>81</v>
      </c>
      <c r="AA14" s="49"/>
      <c r="AB14" s="49"/>
      <c r="AC14" s="49"/>
      <c r="AD14" s="49" t="s">
        <v>81</v>
      </c>
      <c r="AE14" s="49"/>
      <c r="AF14" s="49"/>
      <c r="AG14" s="49" t="s">
        <v>81</v>
      </c>
      <c r="AH14" s="78">
        <f t="shared" si="0"/>
        <v>17</v>
      </c>
    </row>
    <row r="15" spans="1:38">
      <c r="A15" s="3">
        <v>11</v>
      </c>
      <c r="B15" s="49" t="s">
        <v>90</v>
      </c>
      <c r="C15" s="49" t="s">
        <v>81</v>
      </c>
      <c r="D15" s="49" t="s">
        <v>81</v>
      </c>
      <c r="E15" s="49" t="s">
        <v>81</v>
      </c>
      <c r="F15" s="49" t="s">
        <v>81</v>
      </c>
      <c r="G15" s="49" t="s">
        <v>81</v>
      </c>
      <c r="H15" s="49" t="s">
        <v>81</v>
      </c>
      <c r="I15" s="49" t="s">
        <v>81</v>
      </c>
      <c r="J15" s="49"/>
      <c r="K15" s="49" t="s">
        <v>81</v>
      </c>
      <c r="L15" s="49" t="s">
        <v>81</v>
      </c>
      <c r="M15" s="49"/>
      <c r="N15" s="49"/>
      <c r="O15" s="49" t="s">
        <v>81</v>
      </c>
      <c r="P15" s="49" t="s">
        <v>81</v>
      </c>
      <c r="Q15" s="49" t="s">
        <v>81</v>
      </c>
      <c r="R15" s="49"/>
      <c r="S15" s="49" t="s">
        <v>81</v>
      </c>
      <c r="T15" s="49" t="s">
        <v>81</v>
      </c>
      <c r="U15" s="49" t="s">
        <v>81</v>
      </c>
      <c r="V15" s="49"/>
      <c r="W15" s="49"/>
      <c r="X15" s="49" t="s">
        <v>81</v>
      </c>
      <c r="Y15" s="49" t="s">
        <v>81</v>
      </c>
      <c r="Z15" s="49" t="s">
        <v>81</v>
      </c>
      <c r="AA15" s="49"/>
      <c r="AB15" s="49"/>
      <c r="AC15" s="49"/>
      <c r="AD15" s="49" t="s">
        <v>81</v>
      </c>
      <c r="AE15" s="49"/>
      <c r="AF15" s="49"/>
      <c r="AG15" s="49" t="s">
        <v>81</v>
      </c>
      <c r="AH15" s="78">
        <f t="shared" si="0"/>
        <v>20</v>
      </c>
    </row>
    <row r="16" spans="1:38">
      <c r="A16" s="3">
        <v>12</v>
      </c>
      <c r="B16" s="49" t="s">
        <v>91</v>
      </c>
      <c r="C16" s="49" t="s">
        <v>81</v>
      </c>
      <c r="D16" s="49" t="s">
        <v>81</v>
      </c>
      <c r="E16" s="49"/>
      <c r="F16" s="49"/>
      <c r="G16" s="49"/>
      <c r="H16" s="49" t="s">
        <v>81</v>
      </c>
      <c r="I16" s="49" t="s">
        <v>81</v>
      </c>
      <c r="J16" s="49" t="s">
        <v>81</v>
      </c>
      <c r="K16" s="49"/>
      <c r="L16" s="49"/>
      <c r="M16" s="49"/>
      <c r="N16" s="49"/>
      <c r="O16" s="49" t="s">
        <v>81</v>
      </c>
      <c r="P16" s="49" t="s">
        <v>81</v>
      </c>
      <c r="Q16" s="49" t="s">
        <v>81</v>
      </c>
      <c r="R16" s="49"/>
      <c r="S16" s="49" t="s">
        <v>81</v>
      </c>
      <c r="T16" s="49" t="s">
        <v>81</v>
      </c>
      <c r="U16" s="49" t="s">
        <v>81</v>
      </c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78">
        <f t="shared" si="0"/>
        <v>11</v>
      </c>
    </row>
    <row r="17" spans="1:34">
      <c r="A17" s="3">
        <v>13</v>
      </c>
      <c r="B17" s="49" t="s">
        <v>92</v>
      </c>
      <c r="C17" s="49" t="s">
        <v>81</v>
      </c>
      <c r="D17" s="49" t="s">
        <v>81</v>
      </c>
      <c r="E17" s="49" t="s">
        <v>81</v>
      </c>
      <c r="F17" s="49" t="s">
        <v>81</v>
      </c>
      <c r="G17" s="49"/>
      <c r="H17" s="49" t="s">
        <v>81</v>
      </c>
      <c r="I17" s="49"/>
      <c r="J17" s="49" t="s">
        <v>81</v>
      </c>
      <c r="K17" s="49" t="s">
        <v>81</v>
      </c>
      <c r="L17" s="49" t="s">
        <v>81</v>
      </c>
      <c r="M17" s="49" t="s">
        <v>81</v>
      </c>
      <c r="N17" s="49"/>
      <c r="O17" s="49"/>
      <c r="P17" s="49" t="s">
        <v>81</v>
      </c>
      <c r="Q17" s="49" t="s">
        <v>81</v>
      </c>
      <c r="R17" s="49"/>
      <c r="S17" s="49" t="s">
        <v>81</v>
      </c>
      <c r="T17" s="49"/>
      <c r="U17" s="49" t="s">
        <v>81</v>
      </c>
      <c r="V17" s="49"/>
      <c r="W17" s="49"/>
      <c r="X17" s="49" t="s">
        <v>81</v>
      </c>
      <c r="Y17" s="49" t="s">
        <v>81</v>
      </c>
      <c r="Z17" s="49" t="s">
        <v>81</v>
      </c>
      <c r="AA17" s="49"/>
      <c r="AB17" s="49"/>
      <c r="AC17" s="49"/>
      <c r="AD17" s="49" t="s">
        <v>81</v>
      </c>
      <c r="AE17" s="49"/>
      <c r="AF17" s="49" t="s">
        <v>81</v>
      </c>
      <c r="AG17" s="49" t="s">
        <v>81</v>
      </c>
      <c r="AH17" s="78">
        <f t="shared" si="0"/>
        <v>19</v>
      </c>
    </row>
    <row r="18" spans="1:34">
      <c r="A18" s="3">
        <v>14</v>
      </c>
      <c r="B18" s="49" t="s">
        <v>93</v>
      </c>
      <c r="C18" s="49" t="s">
        <v>81</v>
      </c>
      <c r="D18" s="49"/>
      <c r="E18" s="49"/>
      <c r="F18" s="49" t="s">
        <v>81</v>
      </c>
      <c r="G18" s="49" t="s">
        <v>81</v>
      </c>
      <c r="H18" s="49" t="s">
        <v>81</v>
      </c>
      <c r="I18" s="49" t="s">
        <v>81</v>
      </c>
      <c r="J18" s="49"/>
      <c r="K18" s="49"/>
      <c r="L18" s="49" t="s">
        <v>81</v>
      </c>
      <c r="M18" s="49" t="s">
        <v>81</v>
      </c>
      <c r="N18" s="49" t="s">
        <v>81</v>
      </c>
      <c r="O18" s="49"/>
      <c r="P18" s="49" t="s">
        <v>81</v>
      </c>
      <c r="Q18" s="49" t="s">
        <v>81</v>
      </c>
      <c r="R18" s="49"/>
      <c r="S18" s="49" t="s">
        <v>81</v>
      </c>
      <c r="T18" s="49" t="s">
        <v>81</v>
      </c>
      <c r="U18" s="49"/>
      <c r="V18" s="49" t="s">
        <v>81</v>
      </c>
      <c r="W18" s="49" t="s">
        <v>81</v>
      </c>
      <c r="X18" s="49" t="s">
        <v>81</v>
      </c>
      <c r="Y18" s="49" t="s">
        <v>81</v>
      </c>
      <c r="Z18" s="49" t="s">
        <v>81</v>
      </c>
      <c r="AA18" s="49"/>
      <c r="AB18" s="49"/>
      <c r="AC18" s="49"/>
      <c r="AD18" s="49" t="s">
        <v>81</v>
      </c>
      <c r="AE18" s="49" t="s">
        <v>81</v>
      </c>
      <c r="AF18" s="49" t="s">
        <v>81</v>
      </c>
      <c r="AG18" s="49" t="s">
        <v>81</v>
      </c>
      <c r="AH18" s="78">
        <f t="shared" si="0"/>
        <v>21</v>
      </c>
    </row>
    <row r="19" spans="1:34">
      <c r="A19" s="3">
        <v>15</v>
      </c>
      <c r="B19" s="49" t="s">
        <v>94</v>
      </c>
      <c r="C19" s="49" t="s">
        <v>81</v>
      </c>
      <c r="D19" s="49"/>
      <c r="E19" s="49"/>
      <c r="F19" s="49" t="s">
        <v>81</v>
      </c>
      <c r="G19" s="49" t="s">
        <v>81</v>
      </c>
      <c r="H19" s="49"/>
      <c r="I19" s="49" t="s">
        <v>81</v>
      </c>
      <c r="J19" s="49"/>
      <c r="K19" s="49"/>
      <c r="L19" s="49" t="s">
        <v>81</v>
      </c>
      <c r="M19" s="49"/>
      <c r="N19" s="49"/>
      <c r="O19" s="49"/>
      <c r="P19" s="49" t="s">
        <v>81</v>
      </c>
      <c r="Q19" s="49" t="s">
        <v>81</v>
      </c>
      <c r="R19" s="49"/>
      <c r="S19" s="49" t="s">
        <v>81</v>
      </c>
      <c r="T19" s="49" t="s">
        <v>81</v>
      </c>
      <c r="U19" s="49" t="s">
        <v>81</v>
      </c>
      <c r="V19" s="49" t="s">
        <v>81</v>
      </c>
      <c r="W19" s="49" t="s">
        <v>81</v>
      </c>
      <c r="X19" s="49" t="s">
        <v>81</v>
      </c>
      <c r="Y19" s="49" t="s">
        <v>81</v>
      </c>
      <c r="Z19" s="49" t="s">
        <v>81</v>
      </c>
      <c r="AA19" s="49" t="s">
        <v>81</v>
      </c>
      <c r="AB19" s="49" t="s">
        <v>81</v>
      </c>
      <c r="AC19" s="49" t="s">
        <v>81</v>
      </c>
      <c r="AD19" s="49" t="s">
        <v>81</v>
      </c>
      <c r="AE19" s="49"/>
      <c r="AF19" s="49"/>
      <c r="AG19" s="49" t="s">
        <v>81</v>
      </c>
      <c r="AH19" s="78">
        <f t="shared" si="0"/>
        <v>20</v>
      </c>
    </row>
    <row r="20" spans="1:34">
      <c r="A20" s="3">
        <v>16</v>
      </c>
      <c r="B20" s="49" t="s">
        <v>95</v>
      </c>
      <c r="C20" s="49" t="s">
        <v>96</v>
      </c>
      <c r="D20" s="49"/>
      <c r="E20" s="49"/>
      <c r="F20" s="49" t="s">
        <v>96</v>
      </c>
      <c r="G20" s="49" t="s">
        <v>96</v>
      </c>
      <c r="H20" s="49" t="s">
        <v>96</v>
      </c>
      <c r="I20" s="49" t="s">
        <v>96</v>
      </c>
      <c r="J20" s="49"/>
      <c r="K20" s="49"/>
      <c r="L20" s="49" t="s">
        <v>96</v>
      </c>
      <c r="M20" s="49"/>
      <c r="N20" s="49"/>
      <c r="O20" s="49"/>
      <c r="P20" s="49" t="s">
        <v>96</v>
      </c>
      <c r="Q20" s="49" t="s">
        <v>96</v>
      </c>
      <c r="R20" s="49" t="s">
        <v>96</v>
      </c>
      <c r="S20" s="49" t="s">
        <v>96</v>
      </c>
      <c r="T20" s="49"/>
      <c r="U20" s="49"/>
      <c r="V20" s="49" t="s">
        <v>96</v>
      </c>
      <c r="W20" s="49"/>
      <c r="X20" s="49"/>
      <c r="Y20" s="49"/>
      <c r="Z20" s="49"/>
      <c r="AA20" s="49" t="s">
        <v>96</v>
      </c>
      <c r="AB20" s="49" t="s">
        <v>96</v>
      </c>
      <c r="AC20" s="49" t="s">
        <v>96</v>
      </c>
      <c r="AD20" s="49" t="s">
        <v>96</v>
      </c>
      <c r="AE20" s="49"/>
      <c r="AF20" s="49"/>
      <c r="AG20" s="49" t="s">
        <v>96</v>
      </c>
      <c r="AH20" s="78">
        <f t="shared" si="0"/>
        <v>16</v>
      </c>
    </row>
    <row r="21" spans="1:34">
      <c r="A21" s="3">
        <v>17</v>
      </c>
      <c r="B21" s="49" t="s">
        <v>103</v>
      </c>
      <c r="C21" s="49" t="s">
        <v>96</v>
      </c>
      <c r="D21" s="49"/>
      <c r="E21" s="49"/>
      <c r="F21" s="49" t="s">
        <v>96</v>
      </c>
      <c r="G21" s="49"/>
      <c r="H21" s="49"/>
      <c r="I21" s="49" t="s">
        <v>96</v>
      </c>
      <c r="J21" s="49" t="s">
        <v>96</v>
      </c>
      <c r="K21" s="49" t="s">
        <v>96</v>
      </c>
      <c r="L21" s="49" t="s">
        <v>96</v>
      </c>
      <c r="M21" s="49" t="s">
        <v>96</v>
      </c>
      <c r="N21" s="49"/>
      <c r="O21" s="49"/>
      <c r="P21" s="49" t="s">
        <v>96</v>
      </c>
      <c r="Q21" s="49" t="s">
        <v>96</v>
      </c>
      <c r="R21" s="49" t="s">
        <v>96</v>
      </c>
      <c r="S21" s="49" t="s">
        <v>96</v>
      </c>
      <c r="T21" s="49" t="s">
        <v>96</v>
      </c>
      <c r="U21" s="49" t="s">
        <v>96</v>
      </c>
      <c r="V21" s="49" t="s">
        <v>96</v>
      </c>
      <c r="W21" s="49"/>
      <c r="X21" s="49"/>
      <c r="Y21" s="49"/>
      <c r="Z21" s="49"/>
      <c r="AA21" s="49" t="s">
        <v>96</v>
      </c>
      <c r="AB21" s="49" t="s">
        <v>96</v>
      </c>
      <c r="AC21" s="49" t="s">
        <v>96</v>
      </c>
      <c r="AD21" s="49" t="s">
        <v>96</v>
      </c>
      <c r="AE21" s="49"/>
      <c r="AF21" s="49"/>
      <c r="AG21" s="49" t="s">
        <v>96</v>
      </c>
      <c r="AH21" s="78">
        <f t="shared" si="0"/>
        <v>19</v>
      </c>
    </row>
    <row r="22" spans="1:34">
      <c r="A22" s="3">
        <v>18</v>
      </c>
      <c r="B22" s="49" t="s">
        <v>102</v>
      </c>
      <c r="C22" s="49" t="s">
        <v>96</v>
      </c>
      <c r="D22" s="49" t="s">
        <v>96</v>
      </c>
      <c r="E22" s="49" t="s">
        <v>96</v>
      </c>
      <c r="F22" s="49" t="s">
        <v>96</v>
      </c>
      <c r="G22" s="49" t="s">
        <v>96</v>
      </c>
      <c r="H22" s="49" t="s">
        <v>96</v>
      </c>
      <c r="I22" s="49" t="s">
        <v>96</v>
      </c>
      <c r="J22" s="49" t="s">
        <v>96</v>
      </c>
      <c r="K22" s="49" t="s">
        <v>96</v>
      </c>
      <c r="L22" s="49" t="s">
        <v>96</v>
      </c>
      <c r="M22" s="49" t="s">
        <v>96</v>
      </c>
      <c r="N22" s="49"/>
      <c r="O22" s="49"/>
      <c r="P22" s="49" t="s">
        <v>96</v>
      </c>
      <c r="Q22" s="49" t="s">
        <v>96</v>
      </c>
      <c r="R22" s="49" t="s">
        <v>96</v>
      </c>
      <c r="S22" s="49" t="s">
        <v>96</v>
      </c>
      <c r="T22" s="49" t="s">
        <v>96</v>
      </c>
      <c r="U22" s="49" t="s">
        <v>96</v>
      </c>
      <c r="V22" s="49" t="s">
        <v>96</v>
      </c>
      <c r="W22" s="49"/>
      <c r="X22" s="49"/>
      <c r="Y22" s="49"/>
      <c r="Z22" s="49"/>
      <c r="AA22" s="49" t="s">
        <v>96</v>
      </c>
      <c r="AB22" s="49" t="s">
        <v>96</v>
      </c>
      <c r="AC22" s="49" t="s">
        <v>96</v>
      </c>
      <c r="AD22" s="49"/>
      <c r="AE22" s="49"/>
      <c r="AF22" s="49"/>
      <c r="AG22" s="49" t="s">
        <v>96</v>
      </c>
      <c r="AH22" s="78">
        <f t="shared" si="0"/>
        <v>22</v>
      </c>
    </row>
    <row r="23" spans="1:34">
      <c r="A23" s="3">
        <v>19</v>
      </c>
      <c r="B23" s="49" t="s">
        <v>97</v>
      </c>
      <c r="C23" s="49" t="s">
        <v>96</v>
      </c>
      <c r="D23" s="49" t="s">
        <v>96</v>
      </c>
      <c r="E23" s="49" t="s">
        <v>96</v>
      </c>
      <c r="F23" s="49"/>
      <c r="G23" s="49"/>
      <c r="H23" s="49"/>
      <c r="I23" s="49" t="s">
        <v>96</v>
      </c>
      <c r="J23" s="49" t="s">
        <v>96</v>
      </c>
      <c r="K23" s="49" t="s">
        <v>96</v>
      </c>
      <c r="L23" s="49" t="s">
        <v>96</v>
      </c>
      <c r="M23" s="49" t="s">
        <v>96</v>
      </c>
      <c r="N23" s="49"/>
      <c r="O23" s="49"/>
      <c r="P23" s="49"/>
      <c r="Q23" s="49"/>
      <c r="R23" s="49"/>
      <c r="S23" s="49"/>
      <c r="T23" s="49" t="s">
        <v>96</v>
      </c>
      <c r="U23" s="49"/>
      <c r="V23" s="49"/>
      <c r="W23" s="49"/>
      <c r="X23" s="49" t="s">
        <v>96</v>
      </c>
      <c r="Y23" s="49" t="s">
        <v>96</v>
      </c>
      <c r="Z23" s="49" t="s">
        <v>101</v>
      </c>
      <c r="AA23" s="49" t="s">
        <v>96</v>
      </c>
      <c r="AB23" s="49" t="s">
        <v>96</v>
      </c>
      <c r="AC23" s="49"/>
      <c r="AD23" s="49"/>
      <c r="AE23" s="49"/>
      <c r="AF23" s="49"/>
      <c r="AG23" s="49" t="s">
        <v>96</v>
      </c>
      <c r="AH23" s="78">
        <f t="shared" si="0"/>
        <v>15</v>
      </c>
    </row>
    <row r="24" spans="1:34">
      <c r="A24" s="3">
        <v>20</v>
      </c>
      <c r="B24" s="49" t="s">
        <v>98</v>
      </c>
      <c r="C24" s="49" t="s">
        <v>96</v>
      </c>
      <c r="D24" s="49" t="s">
        <v>96</v>
      </c>
      <c r="E24" s="49" t="s">
        <v>96</v>
      </c>
      <c r="F24" s="49"/>
      <c r="G24" s="49"/>
      <c r="H24" s="49" t="s">
        <v>96</v>
      </c>
      <c r="I24" s="49" t="s">
        <v>96</v>
      </c>
      <c r="J24" s="49" t="s">
        <v>96</v>
      </c>
      <c r="K24" s="49"/>
      <c r="L24" s="49"/>
      <c r="M24" s="49"/>
      <c r="N24" s="49"/>
      <c r="O24" s="49"/>
      <c r="P24" s="49" t="s">
        <v>96</v>
      </c>
      <c r="Q24" s="49" t="s">
        <v>96</v>
      </c>
      <c r="R24" s="49" t="s">
        <v>96</v>
      </c>
      <c r="S24" s="49" t="s">
        <v>96</v>
      </c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78">
        <f t="shared" si="0"/>
        <v>10</v>
      </c>
    </row>
    <row r="25" spans="1:34">
      <c r="A25" s="3">
        <v>21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79">
        <f t="shared" ref="AH25:AH54" si="1">COUNTIF(C25:AG25,"○")</f>
        <v>0</v>
      </c>
    </row>
    <row r="26" spans="1:34">
      <c r="A26" s="3">
        <v>22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79">
        <f t="shared" si="1"/>
        <v>0</v>
      </c>
    </row>
    <row r="27" spans="1:34">
      <c r="A27" s="3">
        <v>23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79">
        <f t="shared" si="1"/>
        <v>0</v>
      </c>
    </row>
    <row r="28" spans="1:34">
      <c r="A28" s="3">
        <v>24</v>
      </c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79">
        <f t="shared" si="1"/>
        <v>0</v>
      </c>
    </row>
    <row r="29" spans="1:34">
      <c r="A29" s="3">
        <v>25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79">
        <f t="shared" si="1"/>
        <v>0</v>
      </c>
    </row>
    <row r="30" spans="1:34">
      <c r="A30" s="3">
        <v>26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79">
        <f t="shared" si="1"/>
        <v>0</v>
      </c>
    </row>
    <row r="31" spans="1:34">
      <c r="A31" s="3">
        <v>27</v>
      </c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79">
        <f t="shared" si="1"/>
        <v>0</v>
      </c>
    </row>
    <row r="32" spans="1:34">
      <c r="A32" s="3">
        <v>28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79">
        <f t="shared" si="1"/>
        <v>0</v>
      </c>
    </row>
    <row r="33" spans="1:34">
      <c r="A33" s="3">
        <v>29</v>
      </c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79">
        <f t="shared" si="1"/>
        <v>0</v>
      </c>
    </row>
    <row r="34" spans="1:34">
      <c r="A34" s="3">
        <v>30</v>
      </c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79">
        <f t="shared" si="1"/>
        <v>0</v>
      </c>
    </row>
    <row r="35" spans="1:34">
      <c r="A35" s="3">
        <v>31</v>
      </c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79">
        <f t="shared" si="1"/>
        <v>0</v>
      </c>
    </row>
    <row r="36" spans="1:34">
      <c r="A36" s="3">
        <v>32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79">
        <f t="shared" si="1"/>
        <v>0</v>
      </c>
    </row>
    <row r="37" spans="1:34">
      <c r="A37" s="3">
        <v>33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79">
        <f t="shared" si="1"/>
        <v>0</v>
      </c>
    </row>
    <row r="38" spans="1:34">
      <c r="A38" s="3">
        <v>34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79">
        <f t="shared" si="1"/>
        <v>0</v>
      </c>
    </row>
    <row r="39" spans="1:34">
      <c r="A39" s="3">
        <v>35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79">
        <f t="shared" si="1"/>
        <v>0</v>
      </c>
    </row>
    <row r="40" spans="1:34">
      <c r="A40" s="3">
        <v>36</v>
      </c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79">
        <f t="shared" si="1"/>
        <v>0</v>
      </c>
    </row>
    <row r="41" spans="1:34">
      <c r="A41" s="3">
        <v>37</v>
      </c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79">
        <f t="shared" si="1"/>
        <v>0</v>
      </c>
    </row>
    <row r="42" spans="1:34">
      <c r="A42" s="3">
        <v>38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79">
        <f t="shared" si="1"/>
        <v>0</v>
      </c>
    </row>
    <row r="43" spans="1:34">
      <c r="A43" s="3">
        <v>39</v>
      </c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79">
        <f t="shared" si="1"/>
        <v>0</v>
      </c>
    </row>
    <row r="44" spans="1:34">
      <c r="A44" s="3">
        <v>40</v>
      </c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79">
        <f t="shared" si="1"/>
        <v>0</v>
      </c>
    </row>
    <row r="45" spans="1:34">
      <c r="A45" s="3">
        <v>41</v>
      </c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79">
        <f t="shared" si="1"/>
        <v>0</v>
      </c>
    </row>
    <row r="46" spans="1:34">
      <c r="A46" s="3">
        <v>42</v>
      </c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79">
        <f t="shared" si="1"/>
        <v>0</v>
      </c>
    </row>
    <row r="47" spans="1:34">
      <c r="A47" s="3">
        <v>43</v>
      </c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79">
        <f t="shared" si="1"/>
        <v>0</v>
      </c>
    </row>
    <row r="48" spans="1:34">
      <c r="A48" s="3">
        <v>44</v>
      </c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79">
        <f t="shared" si="1"/>
        <v>0</v>
      </c>
    </row>
    <row r="49" spans="1:34">
      <c r="A49" s="3">
        <v>45</v>
      </c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79">
        <f t="shared" si="1"/>
        <v>0</v>
      </c>
    </row>
    <row r="50" spans="1:34">
      <c r="A50" s="3">
        <v>46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79">
        <f t="shared" si="1"/>
        <v>0</v>
      </c>
    </row>
    <row r="51" spans="1:34">
      <c r="A51" s="3">
        <v>47</v>
      </c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79">
        <f t="shared" si="1"/>
        <v>0</v>
      </c>
    </row>
    <row r="52" spans="1:34">
      <c r="A52" s="3">
        <v>48</v>
      </c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79">
        <f t="shared" si="1"/>
        <v>0</v>
      </c>
    </row>
    <row r="53" spans="1:34">
      <c r="A53" s="3">
        <v>49</v>
      </c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79">
        <f t="shared" si="1"/>
        <v>0</v>
      </c>
    </row>
    <row r="54" spans="1:34" ht="14.25" thickBot="1">
      <c r="A54" s="10">
        <v>50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80">
        <f t="shared" si="1"/>
        <v>0</v>
      </c>
    </row>
    <row r="55" spans="1:34" ht="15" thickTop="1" thickBot="1">
      <c r="A55" s="201" t="s">
        <v>5</v>
      </c>
      <c r="B55" s="202"/>
      <c r="C55" s="202"/>
      <c r="D55" s="202"/>
      <c r="E55" s="202"/>
      <c r="F55" s="202"/>
      <c r="G55" s="202"/>
      <c r="H55" s="202"/>
      <c r="I55" s="202"/>
      <c r="J55" s="202"/>
      <c r="K55" s="202"/>
      <c r="L55" s="202"/>
      <c r="M55" s="202"/>
      <c r="N55" s="202"/>
      <c r="O55" s="202"/>
      <c r="P55" s="202"/>
      <c r="Q55" s="202"/>
      <c r="R55" s="202"/>
      <c r="S55" s="202"/>
      <c r="T55" s="202"/>
      <c r="U55" s="202"/>
      <c r="V55" s="202"/>
      <c r="W55" s="202"/>
      <c r="X55" s="202"/>
      <c r="Y55" s="202"/>
      <c r="Z55" s="202"/>
      <c r="AA55" s="202"/>
      <c r="AB55" s="202"/>
      <c r="AC55" s="202"/>
      <c r="AD55" s="202"/>
      <c r="AE55" s="202"/>
      <c r="AF55" s="202"/>
      <c r="AG55" s="203"/>
      <c r="AH55" s="81">
        <f>SUM(AH5:AH54)</f>
        <v>351</v>
      </c>
    </row>
    <row r="57" spans="1:34">
      <c r="A57" t="s">
        <v>69</v>
      </c>
    </row>
  </sheetData>
  <mergeCells count="1">
    <mergeCell ref="A55:AG55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65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K69"/>
  <sheetViews>
    <sheetView tabSelected="1" topLeftCell="A38" zoomScaleNormal="100" zoomScaleSheetLayoutView="75" workbookViewId="0">
      <selection activeCell="G57" sqref="G57"/>
    </sheetView>
  </sheetViews>
  <sheetFormatPr defaultRowHeight="13.5"/>
  <cols>
    <col min="2" max="2" width="12.5" customWidth="1"/>
    <col min="3" max="3" width="18.75" customWidth="1"/>
    <col min="4" max="4" width="12.5" customWidth="1"/>
    <col min="5" max="5" width="18.875" customWidth="1"/>
    <col min="6" max="6" width="12.5" customWidth="1"/>
    <col min="7" max="7" width="18.875" customWidth="1"/>
    <col min="8" max="8" width="12.5" customWidth="1"/>
    <col min="9" max="9" width="18.875" customWidth="1"/>
    <col min="10" max="10" width="12.5" customWidth="1"/>
    <col min="11" max="11" width="18.875" customWidth="1"/>
  </cols>
  <sheetData>
    <row r="1" spans="1:11" ht="21">
      <c r="A1" s="24" t="s">
        <v>3</v>
      </c>
      <c r="B1" s="25"/>
      <c r="C1" s="25"/>
      <c r="D1" s="13"/>
      <c r="E1" s="13"/>
      <c r="F1" s="13"/>
      <c r="G1" s="13"/>
      <c r="H1" s="13"/>
      <c r="I1" s="13"/>
      <c r="J1" s="13"/>
      <c r="K1" s="13"/>
    </row>
    <row r="2" spans="1:11" ht="21.75" thickBot="1">
      <c r="A2" s="24"/>
      <c r="B2" s="25"/>
      <c r="C2" s="25"/>
      <c r="D2" s="13"/>
      <c r="E2" s="13"/>
      <c r="F2" s="13"/>
      <c r="G2" s="13"/>
      <c r="H2" s="13"/>
      <c r="I2" s="13"/>
      <c r="J2" s="13"/>
      <c r="K2" s="13"/>
    </row>
    <row r="3" spans="1:11" ht="14.25" thickBot="1">
      <c r="A3" s="208"/>
      <c r="B3" s="210" t="s">
        <v>152</v>
      </c>
      <c r="C3" s="211"/>
      <c r="D3" s="212" t="s">
        <v>153</v>
      </c>
      <c r="E3" s="212"/>
      <c r="F3" s="204" t="s">
        <v>153</v>
      </c>
      <c r="G3" s="205"/>
      <c r="H3" s="212" t="s">
        <v>153</v>
      </c>
      <c r="I3" s="212"/>
      <c r="J3" s="204" t="s">
        <v>153</v>
      </c>
      <c r="K3" s="205"/>
    </row>
    <row r="4" spans="1:11" ht="14.25" thickBot="1">
      <c r="A4" s="209"/>
      <c r="B4" s="83" t="s">
        <v>0</v>
      </c>
      <c r="C4" s="77" t="s">
        <v>2</v>
      </c>
      <c r="D4" s="83" t="s">
        <v>0</v>
      </c>
      <c r="E4" s="77" t="s">
        <v>2</v>
      </c>
      <c r="F4" s="11" t="s">
        <v>0</v>
      </c>
      <c r="G4" s="84" t="s">
        <v>2</v>
      </c>
      <c r="H4" s="83" t="s">
        <v>0</v>
      </c>
      <c r="I4" s="77" t="s">
        <v>2</v>
      </c>
      <c r="J4" s="85" t="s">
        <v>0</v>
      </c>
      <c r="K4" s="84" t="s">
        <v>2</v>
      </c>
    </row>
    <row r="5" spans="1:11">
      <c r="A5" s="86">
        <v>1</v>
      </c>
      <c r="B5" s="87" t="s">
        <v>41</v>
      </c>
      <c r="C5" s="88">
        <v>10542</v>
      </c>
      <c r="D5" s="89"/>
      <c r="E5" s="88"/>
      <c r="F5" s="90"/>
      <c r="G5" s="88"/>
      <c r="H5" s="89"/>
      <c r="I5" s="88"/>
      <c r="J5" s="91"/>
      <c r="K5" s="88"/>
    </row>
    <row r="6" spans="1:11">
      <c r="A6" s="92">
        <v>2</v>
      </c>
      <c r="B6" s="93" t="s">
        <v>42</v>
      </c>
      <c r="C6" s="94">
        <v>8032</v>
      </c>
      <c r="D6" s="95"/>
      <c r="E6" s="94"/>
      <c r="F6" s="96"/>
      <c r="G6" s="94"/>
      <c r="H6" s="95"/>
      <c r="I6" s="94"/>
      <c r="J6" s="97"/>
      <c r="K6" s="94"/>
    </row>
    <row r="7" spans="1:11">
      <c r="A7" s="92">
        <v>3</v>
      </c>
      <c r="B7" s="93" t="s">
        <v>43</v>
      </c>
      <c r="C7" s="94">
        <v>11044</v>
      </c>
      <c r="D7" s="95"/>
      <c r="E7" s="94"/>
      <c r="F7" s="96"/>
      <c r="G7" s="94"/>
      <c r="H7" s="95"/>
      <c r="I7" s="94"/>
      <c r="J7" s="97"/>
      <c r="K7" s="94"/>
    </row>
    <row r="8" spans="1:11">
      <c r="A8" s="92">
        <v>4</v>
      </c>
      <c r="B8" s="93" t="s">
        <v>44</v>
      </c>
      <c r="C8" s="94">
        <v>7028</v>
      </c>
      <c r="D8" s="95"/>
      <c r="E8" s="94"/>
      <c r="F8" s="96"/>
      <c r="G8" s="94"/>
      <c r="H8" s="95"/>
      <c r="I8" s="94"/>
      <c r="J8" s="97"/>
      <c r="K8" s="94"/>
    </row>
    <row r="9" spans="1:11">
      <c r="A9" s="92">
        <v>5</v>
      </c>
      <c r="B9" s="93" t="s">
        <v>45</v>
      </c>
      <c r="C9" s="94">
        <v>9538</v>
      </c>
      <c r="D9" s="95"/>
      <c r="E9" s="94"/>
      <c r="F9" s="96"/>
      <c r="G9" s="94"/>
      <c r="H9" s="95"/>
      <c r="I9" s="94"/>
      <c r="J9" s="97"/>
      <c r="K9" s="94"/>
    </row>
    <row r="10" spans="1:11">
      <c r="A10" s="92">
        <v>6</v>
      </c>
      <c r="B10" s="93" t="s">
        <v>46</v>
      </c>
      <c r="C10" s="94">
        <v>10542</v>
      </c>
      <c r="D10" s="95"/>
      <c r="E10" s="94"/>
      <c r="F10" s="96"/>
      <c r="G10" s="94"/>
      <c r="H10" s="95"/>
      <c r="I10" s="94"/>
      <c r="J10" s="97"/>
      <c r="K10" s="94"/>
    </row>
    <row r="11" spans="1:11">
      <c r="A11" s="92">
        <v>7</v>
      </c>
      <c r="B11" s="93" t="s">
        <v>47</v>
      </c>
      <c r="C11" s="94">
        <v>8032</v>
      </c>
      <c r="D11" s="95"/>
      <c r="E11" s="94"/>
      <c r="F11" s="96"/>
      <c r="G11" s="94"/>
      <c r="H11" s="95"/>
      <c r="I11" s="94"/>
      <c r="J11" s="97"/>
      <c r="K11" s="94"/>
    </row>
    <row r="12" spans="1:11">
      <c r="A12" s="92">
        <v>8</v>
      </c>
      <c r="B12" s="93" t="s">
        <v>48</v>
      </c>
      <c r="C12" s="94">
        <v>9036</v>
      </c>
      <c r="D12" s="95"/>
      <c r="E12" s="94"/>
      <c r="F12" s="96"/>
      <c r="G12" s="94"/>
      <c r="H12" s="95"/>
      <c r="I12" s="94"/>
      <c r="J12" s="97"/>
      <c r="K12" s="94"/>
    </row>
    <row r="13" spans="1:11">
      <c r="A13" s="92">
        <v>9</v>
      </c>
      <c r="B13" s="93" t="s">
        <v>49</v>
      </c>
      <c r="C13" s="94">
        <v>7028</v>
      </c>
      <c r="D13" s="95"/>
      <c r="E13" s="94"/>
      <c r="F13" s="96"/>
      <c r="G13" s="94"/>
      <c r="H13" s="95"/>
      <c r="I13" s="94"/>
      <c r="J13" s="97"/>
      <c r="K13" s="94"/>
    </row>
    <row r="14" spans="1:11">
      <c r="A14" s="92">
        <v>10</v>
      </c>
      <c r="B14" s="93" t="s">
        <v>50</v>
      </c>
      <c r="C14" s="94">
        <v>8534</v>
      </c>
      <c r="D14" s="95"/>
      <c r="E14" s="94"/>
      <c r="F14" s="96"/>
      <c r="G14" s="94"/>
      <c r="H14" s="95"/>
      <c r="I14" s="94"/>
      <c r="J14" s="97"/>
      <c r="K14" s="94"/>
    </row>
    <row r="15" spans="1:11">
      <c r="A15" s="92">
        <v>11</v>
      </c>
      <c r="B15" s="93" t="s">
        <v>51</v>
      </c>
      <c r="C15" s="94">
        <v>10040</v>
      </c>
      <c r="D15" s="95"/>
      <c r="E15" s="94"/>
      <c r="F15" s="96"/>
      <c r="G15" s="94"/>
      <c r="H15" s="95"/>
      <c r="I15" s="94"/>
      <c r="J15" s="97"/>
      <c r="K15" s="94"/>
    </row>
    <row r="16" spans="1:11">
      <c r="A16" s="92">
        <v>12</v>
      </c>
      <c r="B16" s="93" t="s">
        <v>52</v>
      </c>
      <c r="C16" s="94">
        <v>5522</v>
      </c>
      <c r="D16" s="95"/>
      <c r="E16" s="94"/>
      <c r="F16" s="96"/>
      <c r="G16" s="94"/>
      <c r="H16" s="95"/>
      <c r="I16" s="94"/>
      <c r="J16" s="97"/>
      <c r="K16" s="94"/>
    </row>
    <row r="17" spans="1:11">
      <c r="A17" s="92">
        <v>13</v>
      </c>
      <c r="B17" s="93" t="s">
        <v>53</v>
      </c>
      <c r="C17" s="94">
        <v>9538</v>
      </c>
      <c r="D17" s="95"/>
      <c r="E17" s="94"/>
      <c r="F17" s="96"/>
      <c r="G17" s="94"/>
      <c r="H17" s="95"/>
      <c r="I17" s="94"/>
      <c r="J17" s="97"/>
      <c r="K17" s="94"/>
    </row>
    <row r="18" spans="1:11">
      <c r="A18" s="92">
        <v>14</v>
      </c>
      <c r="B18" s="93" t="s">
        <v>54</v>
      </c>
      <c r="C18" s="94">
        <v>10542</v>
      </c>
      <c r="D18" s="95"/>
      <c r="E18" s="94"/>
      <c r="F18" s="96"/>
      <c r="G18" s="94"/>
      <c r="H18" s="95"/>
      <c r="I18" s="94"/>
      <c r="J18" s="97"/>
      <c r="K18" s="94"/>
    </row>
    <row r="19" spans="1:11">
      <c r="A19" s="92">
        <v>15</v>
      </c>
      <c r="B19" s="93" t="s">
        <v>55</v>
      </c>
      <c r="C19" s="94">
        <v>10040</v>
      </c>
      <c r="D19" s="95"/>
      <c r="E19" s="94"/>
      <c r="F19" s="96"/>
      <c r="G19" s="94"/>
      <c r="H19" s="95"/>
      <c r="I19" s="94"/>
      <c r="J19" s="97"/>
      <c r="K19" s="94"/>
    </row>
    <row r="20" spans="1:11">
      <c r="A20" s="92">
        <v>16</v>
      </c>
      <c r="B20" s="93" t="s">
        <v>56</v>
      </c>
      <c r="C20" s="94">
        <v>8032</v>
      </c>
      <c r="D20" s="95"/>
      <c r="E20" s="94"/>
      <c r="F20" s="96"/>
      <c r="G20" s="94"/>
      <c r="H20" s="95"/>
      <c r="I20" s="94"/>
      <c r="J20" s="97"/>
      <c r="K20" s="94"/>
    </row>
    <row r="21" spans="1:11">
      <c r="A21" s="92">
        <v>17</v>
      </c>
      <c r="B21" s="93" t="s">
        <v>57</v>
      </c>
      <c r="C21" s="94">
        <v>9538</v>
      </c>
      <c r="D21" s="95"/>
      <c r="E21" s="94"/>
      <c r="F21" s="96"/>
      <c r="G21" s="94"/>
      <c r="H21" s="95"/>
      <c r="I21" s="94"/>
      <c r="J21" s="97"/>
      <c r="K21" s="94"/>
    </row>
    <row r="22" spans="1:11">
      <c r="A22" s="92">
        <v>18</v>
      </c>
      <c r="B22" s="93" t="s">
        <v>58</v>
      </c>
      <c r="C22" s="94">
        <v>11044</v>
      </c>
      <c r="D22" s="95"/>
      <c r="E22" s="94"/>
      <c r="F22" s="96"/>
      <c r="G22" s="94"/>
      <c r="H22" s="95"/>
      <c r="I22" s="94"/>
      <c r="J22" s="97"/>
      <c r="K22" s="94"/>
    </row>
    <row r="23" spans="1:11">
      <c r="A23" s="92">
        <v>19</v>
      </c>
      <c r="B23" s="93" t="s">
        <v>59</v>
      </c>
      <c r="C23" s="94">
        <v>7530</v>
      </c>
      <c r="D23" s="95"/>
      <c r="E23" s="94"/>
      <c r="F23" s="96"/>
      <c r="G23" s="94"/>
      <c r="H23" s="95"/>
      <c r="I23" s="94"/>
      <c r="J23" s="97"/>
      <c r="K23" s="94"/>
    </row>
    <row r="24" spans="1:11">
      <c r="A24" s="92">
        <v>20</v>
      </c>
      <c r="B24" s="93" t="s">
        <v>60</v>
      </c>
      <c r="C24" s="94">
        <v>5020</v>
      </c>
      <c r="D24" s="95"/>
      <c r="E24" s="94"/>
      <c r="F24" s="96"/>
      <c r="G24" s="94"/>
      <c r="H24" s="95"/>
      <c r="I24" s="94"/>
      <c r="J24" s="97"/>
      <c r="K24" s="94"/>
    </row>
    <row r="25" spans="1:11">
      <c r="A25" s="92">
        <v>21</v>
      </c>
      <c r="B25" s="98"/>
      <c r="C25" s="99"/>
      <c r="D25" s="95"/>
      <c r="E25" s="99"/>
      <c r="F25" s="96"/>
      <c r="G25" s="99"/>
      <c r="H25" s="95"/>
      <c r="I25" s="99"/>
      <c r="J25" s="97"/>
      <c r="K25" s="99"/>
    </row>
    <row r="26" spans="1:11">
      <c r="A26" s="92">
        <v>22</v>
      </c>
      <c r="B26" s="98"/>
      <c r="C26" s="99"/>
      <c r="D26" s="95"/>
      <c r="E26" s="99"/>
      <c r="F26" s="96"/>
      <c r="G26" s="99"/>
      <c r="H26" s="95"/>
      <c r="I26" s="99"/>
      <c r="J26" s="97"/>
      <c r="K26" s="99"/>
    </row>
    <row r="27" spans="1:11">
      <c r="A27" s="92">
        <v>23</v>
      </c>
      <c r="B27" s="98"/>
      <c r="C27" s="99"/>
      <c r="D27" s="95"/>
      <c r="E27" s="99"/>
      <c r="F27" s="96"/>
      <c r="G27" s="99"/>
      <c r="H27" s="95"/>
      <c r="I27" s="99"/>
      <c r="J27" s="97"/>
      <c r="K27" s="99"/>
    </row>
    <row r="28" spans="1:11">
      <c r="A28" s="92">
        <v>24</v>
      </c>
      <c r="B28" s="98"/>
      <c r="C28" s="99"/>
      <c r="D28" s="95"/>
      <c r="E28" s="99"/>
      <c r="F28" s="96"/>
      <c r="G28" s="99"/>
      <c r="H28" s="95"/>
      <c r="I28" s="99"/>
      <c r="J28" s="97"/>
      <c r="K28" s="99"/>
    </row>
    <row r="29" spans="1:11">
      <c r="A29" s="92">
        <v>25</v>
      </c>
      <c r="B29" s="98"/>
      <c r="C29" s="99"/>
      <c r="D29" s="95"/>
      <c r="E29" s="99"/>
      <c r="F29" s="96"/>
      <c r="G29" s="99"/>
      <c r="H29" s="95"/>
      <c r="I29" s="99"/>
      <c r="J29" s="97"/>
      <c r="K29" s="99"/>
    </row>
    <row r="30" spans="1:11">
      <c r="A30" s="92">
        <v>26</v>
      </c>
      <c r="B30" s="98"/>
      <c r="C30" s="99"/>
      <c r="D30" s="95"/>
      <c r="E30" s="99"/>
      <c r="F30" s="96"/>
      <c r="G30" s="99"/>
      <c r="H30" s="95"/>
      <c r="I30" s="99"/>
      <c r="J30" s="97"/>
      <c r="K30" s="99"/>
    </row>
    <row r="31" spans="1:11">
      <c r="A31" s="92">
        <v>27</v>
      </c>
      <c r="B31" s="98"/>
      <c r="C31" s="99"/>
      <c r="D31" s="95"/>
      <c r="E31" s="99"/>
      <c r="F31" s="96"/>
      <c r="G31" s="99"/>
      <c r="H31" s="95"/>
      <c r="I31" s="99"/>
      <c r="J31" s="97"/>
      <c r="K31" s="99"/>
    </row>
    <row r="32" spans="1:11">
      <c r="A32" s="92">
        <v>28</v>
      </c>
      <c r="B32" s="98"/>
      <c r="C32" s="99"/>
      <c r="D32" s="95"/>
      <c r="E32" s="99"/>
      <c r="F32" s="96"/>
      <c r="G32" s="99"/>
      <c r="H32" s="95"/>
      <c r="I32" s="99"/>
      <c r="J32" s="97"/>
      <c r="K32" s="99"/>
    </row>
    <row r="33" spans="1:11">
      <c r="A33" s="92">
        <v>29</v>
      </c>
      <c r="B33" s="98"/>
      <c r="C33" s="99"/>
      <c r="D33" s="95"/>
      <c r="E33" s="99"/>
      <c r="F33" s="96"/>
      <c r="G33" s="99"/>
      <c r="H33" s="95"/>
      <c r="I33" s="99"/>
      <c r="J33" s="97"/>
      <c r="K33" s="99"/>
    </row>
    <row r="34" spans="1:11">
      <c r="A34" s="92">
        <v>30</v>
      </c>
      <c r="B34" s="98"/>
      <c r="C34" s="99"/>
      <c r="D34" s="95"/>
      <c r="E34" s="99"/>
      <c r="F34" s="96"/>
      <c r="G34" s="99"/>
      <c r="H34" s="95"/>
      <c r="I34" s="99"/>
      <c r="J34" s="97"/>
      <c r="K34" s="99"/>
    </row>
    <row r="35" spans="1:11">
      <c r="A35" s="92">
        <v>31</v>
      </c>
      <c r="B35" s="98"/>
      <c r="C35" s="99"/>
      <c r="D35" s="95"/>
      <c r="E35" s="99"/>
      <c r="F35" s="96"/>
      <c r="G35" s="99"/>
      <c r="H35" s="95"/>
      <c r="I35" s="99"/>
      <c r="J35" s="97"/>
      <c r="K35" s="99"/>
    </row>
    <row r="36" spans="1:11">
      <c r="A36" s="92">
        <v>32</v>
      </c>
      <c r="B36" s="98"/>
      <c r="C36" s="99"/>
      <c r="D36" s="95"/>
      <c r="E36" s="99"/>
      <c r="F36" s="96"/>
      <c r="G36" s="99"/>
      <c r="H36" s="95"/>
      <c r="I36" s="99"/>
      <c r="J36" s="97"/>
      <c r="K36" s="99"/>
    </row>
    <row r="37" spans="1:11">
      <c r="A37" s="92">
        <v>33</v>
      </c>
      <c r="B37" s="98"/>
      <c r="C37" s="99"/>
      <c r="D37" s="95"/>
      <c r="E37" s="99"/>
      <c r="F37" s="96"/>
      <c r="G37" s="99"/>
      <c r="H37" s="95"/>
      <c r="I37" s="99"/>
      <c r="J37" s="97"/>
      <c r="K37" s="99"/>
    </row>
    <row r="38" spans="1:11">
      <c r="A38" s="92">
        <v>34</v>
      </c>
      <c r="B38" s="98"/>
      <c r="C38" s="99"/>
      <c r="D38" s="95"/>
      <c r="E38" s="99"/>
      <c r="F38" s="96"/>
      <c r="G38" s="99"/>
      <c r="H38" s="95"/>
      <c r="I38" s="99"/>
      <c r="J38" s="97"/>
      <c r="K38" s="99"/>
    </row>
    <row r="39" spans="1:11">
      <c r="A39" s="92">
        <v>35</v>
      </c>
      <c r="B39" s="98"/>
      <c r="C39" s="99"/>
      <c r="D39" s="95"/>
      <c r="E39" s="99"/>
      <c r="F39" s="96"/>
      <c r="G39" s="99"/>
      <c r="H39" s="95"/>
      <c r="I39" s="99"/>
      <c r="J39" s="97"/>
      <c r="K39" s="99"/>
    </row>
    <row r="40" spans="1:11">
      <c r="A40" s="92">
        <v>36</v>
      </c>
      <c r="B40" s="98"/>
      <c r="C40" s="99"/>
      <c r="D40" s="95"/>
      <c r="E40" s="99"/>
      <c r="F40" s="96"/>
      <c r="G40" s="99"/>
      <c r="H40" s="95"/>
      <c r="I40" s="99"/>
      <c r="J40" s="97"/>
      <c r="K40" s="99"/>
    </row>
    <row r="41" spans="1:11">
      <c r="A41" s="92">
        <v>37</v>
      </c>
      <c r="B41" s="98"/>
      <c r="C41" s="99"/>
      <c r="D41" s="95"/>
      <c r="E41" s="99"/>
      <c r="F41" s="96"/>
      <c r="G41" s="99"/>
      <c r="H41" s="95"/>
      <c r="I41" s="99"/>
      <c r="J41" s="97"/>
      <c r="K41" s="99"/>
    </row>
    <row r="42" spans="1:11">
      <c r="A42" s="92">
        <v>38</v>
      </c>
      <c r="B42" s="98"/>
      <c r="C42" s="99"/>
      <c r="D42" s="95"/>
      <c r="E42" s="99"/>
      <c r="F42" s="96"/>
      <c r="G42" s="99"/>
      <c r="H42" s="95"/>
      <c r="I42" s="99"/>
      <c r="J42" s="97"/>
      <c r="K42" s="99"/>
    </row>
    <row r="43" spans="1:11">
      <c r="A43" s="92">
        <v>39</v>
      </c>
      <c r="B43" s="98"/>
      <c r="C43" s="99"/>
      <c r="D43" s="95"/>
      <c r="E43" s="99"/>
      <c r="F43" s="96"/>
      <c r="G43" s="99"/>
      <c r="H43" s="95"/>
      <c r="I43" s="99"/>
      <c r="J43" s="97"/>
      <c r="K43" s="99"/>
    </row>
    <row r="44" spans="1:11">
      <c r="A44" s="92">
        <v>40</v>
      </c>
      <c r="B44" s="98"/>
      <c r="C44" s="99"/>
      <c r="D44" s="95"/>
      <c r="E44" s="99"/>
      <c r="F44" s="96"/>
      <c r="G44" s="99"/>
      <c r="H44" s="95"/>
      <c r="I44" s="99"/>
      <c r="J44" s="97"/>
      <c r="K44" s="99"/>
    </row>
    <row r="45" spans="1:11">
      <c r="A45" s="92">
        <v>41</v>
      </c>
      <c r="B45" s="98"/>
      <c r="C45" s="99"/>
      <c r="D45" s="95"/>
      <c r="E45" s="99"/>
      <c r="F45" s="96"/>
      <c r="G45" s="99"/>
      <c r="H45" s="95"/>
      <c r="I45" s="99"/>
      <c r="J45" s="97"/>
      <c r="K45" s="99"/>
    </row>
    <row r="46" spans="1:11">
      <c r="A46" s="92">
        <v>42</v>
      </c>
      <c r="B46" s="98"/>
      <c r="C46" s="99"/>
      <c r="D46" s="95"/>
      <c r="E46" s="99"/>
      <c r="F46" s="96"/>
      <c r="G46" s="99"/>
      <c r="H46" s="95"/>
      <c r="I46" s="99"/>
      <c r="J46" s="97"/>
      <c r="K46" s="99"/>
    </row>
    <row r="47" spans="1:11">
      <c r="A47" s="92">
        <v>43</v>
      </c>
      <c r="B47" s="98"/>
      <c r="C47" s="99"/>
      <c r="D47" s="95"/>
      <c r="E47" s="99"/>
      <c r="F47" s="96"/>
      <c r="G47" s="99"/>
      <c r="H47" s="95"/>
      <c r="I47" s="99"/>
      <c r="J47" s="97"/>
      <c r="K47" s="99"/>
    </row>
    <row r="48" spans="1:11">
      <c r="A48" s="92">
        <v>44</v>
      </c>
      <c r="B48" s="98"/>
      <c r="C48" s="99"/>
      <c r="D48" s="95"/>
      <c r="E48" s="99"/>
      <c r="F48" s="96"/>
      <c r="G48" s="99"/>
      <c r="H48" s="95"/>
      <c r="I48" s="99"/>
      <c r="J48" s="97"/>
      <c r="K48" s="99"/>
    </row>
    <row r="49" spans="1:11">
      <c r="A49" s="92">
        <v>45</v>
      </c>
      <c r="B49" s="98"/>
      <c r="C49" s="99"/>
      <c r="D49" s="95"/>
      <c r="E49" s="99"/>
      <c r="F49" s="96"/>
      <c r="G49" s="99"/>
      <c r="H49" s="95"/>
      <c r="I49" s="99"/>
      <c r="J49" s="97"/>
      <c r="K49" s="99"/>
    </row>
    <row r="50" spans="1:11">
      <c r="A50" s="92">
        <v>46</v>
      </c>
      <c r="B50" s="98"/>
      <c r="C50" s="99"/>
      <c r="D50" s="95"/>
      <c r="E50" s="99"/>
      <c r="F50" s="96"/>
      <c r="G50" s="99"/>
      <c r="H50" s="95"/>
      <c r="I50" s="99"/>
      <c r="J50" s="97"/>
      <c r="K50" s="99"/>
    </row>
    <row r="51" spans="1:11">
      <c r="A51" s="92">
        <v>47</v>
      </c>
      <c r="B51" s="98"/>
      <c r="C51" s="99"/>
      <c r="D51" s="95"/>
      <c r="E51" s="99"/>
      <c r="F51" s="96"/>
      <c r="G51" s="99"/>
      <c r="H51" s="95"/>
      <c r="I51" s="99"/>
      <c r="J51" s="97"/>
      <c r="K51" s="99"/>
    </row>
    <row r="52" spans="1:11">
      <c r="A52" s="92">
        <v>48</v>
      </c>
      <c r="B52" s="98"/>
      <c r="C52" s="99"/>
      <c r="D52" s="95"/>
      <c r="E52" s="99"/>
      <c r="F52" s="96"/>
      <c r="G52" s="99"/>
      <c r="H52" s="95"/>
      <c r="I52" s="99"/>
      <c r="J52" s="97"/>
      <c r="K52" s="99"/>
    </row>
    <row r="53" spans="1:11">
      <c r="A53" s="92">
        <v>49</v>
      </c>
      <c r="B53" s="98"/>
      <c r="C53" s="99"/>
      <c r="D53" s="95"/>
      <c r="E53" s="99"/>
      <c r="F53" s="96"/>
      <c r="G53" s="99"/>
      <c r="H53" s="95"/>
      <c r="I53" s="99"/>
      <c r="J53" s="97"/>
      <c r="K53" s="99"/>
    </row>
    <row r="54" spans="1:11" ht="14.25" thickBot="1">
      <c r="A54" s="100">
        <v>50</v>
      </c>
      <c r="B54" s="101"/>
      <c r="C54" s="102"/>
      <c r="D54" s="103"/>
      <c r="E54" s="102"/>
      <c r="F54" s="104"/>
      <c r="G54" s="102"/>
      <c r="H54" s="103"/>
      <c r="I54" s="102"/>
      <c r="J54" s="105"/>
      <c r="K54" s="102"/>
    </row>
    <row r="55" spans="1:11" ht="14.25" thickBot="1">
      <c r="A55" s="9"/>
      <c r="B55" s="106" t="s">
        <v>154</v>
      </c>
      <c r="C55" s="107">
        <f>SUM(C5:C54)</f>
        <v>176202</v>
      </c>
      <c r="D55" s="108" t="s">
        <v>154</v>
      </c>
      <c r="E55" s="109">
        <f>SUM(E5:E54)</f>
        <v>0</v>
      </c>
      <c r="F55" s="108" t="s">
        <v>154</v>
      </c>
      <c r="G55" s="109">
        <f>SUM(G5:G54)</f>
        <v>0</v>
      </c>
      <c r="H55" s="108" t="s">
        <v>154</v>
      </c>
      <c r="I55" s="109">
        <f>SUM(I5:I54)</f>
        <v>0</v>
      </c>
      <c r="J55" s="108" t="s">
        <v>154</v>
      </c>
      <c r="K55" s="109">
        <f>SUM(K5:K54)</f>
        <v>0</v>
      </c>
    </row>
    <row r="56" spans="1:11" ht="7.5" customHeight="1" thickBot="1">
      <c r="A56" s="1"/>
      <c r="B56" s="1"/>
      <c r="C56" s="1"/>
    </row>
    <row r="57" spans="1:11" ht="14.25" thickBot="1">
      <c r="A57" s="1"/>
      <c r="B57" s="11" t="s">
        <v>1</v>
      </c>
      <c r="C57" s="26">
        <f>C55+E55+G55+I55+K55</f>
        <v>176202</v>
      </c>
    </row>
    <row r="58" spans="1:11" ht="7.5" customHeight="1"/>
    <row r="59" spans="1:11" s="110" customFormat="1" ht="30.75" customHeight="1">
      <c r="A59" s="206" t="s">
        <v>155</v>
      </c>
      <c r="B59" s="206"/>
      <c r="C59" s="206"/>
      <c r="D59" s="206"/>
      <c r="E59" s="206"/>
      <c r="F59" s="206"/>
      <c r="G59" s="206"/>
      <c r="H59" s="206"/>
      <c r="I59" s="206"/>
      <c r="J59" s="206"/>
      <c r="K59" s="206"/>
    </row>
    <row r="60" spans="1:11" s="110" customFormat="1" ht="18" customHeight="1">
      <c r="A60" s="207" t="s">
        <v>156</v>
      </c>
      <c r="B60" s="207"/>
      <c r="C60" s="207"/>
      <c r="D60" s="207"/>
      <c r="E60" s="207"/>
      <c r="F60" s="207"/>
      <c r="G60" s="207"/>
      <c r="H60" s="207"/>
      <c r="I60" s="207"/>
      <c r="J60" s="207"/>
      <c r="K60" s="207"/>
    </row>
    <row r="61" spans="1:11" s="110" customFormat="1" ht="18" customHeight="1">
      <c r="A61" s="111" t="s">
        <v>157</v>
      </c>
      <c r="B61" s="111"/>
      <c r="C61" s="111"/>
      <c r="D61" s="111"/>
      <c r="E61" s="111"/>
      <c r="F61" s="111"/>
      <c r="G61" s="111"/>
      <c r="H61" s="111"/>
      <c r="I61" s="111"/>
      <c r="J61" s="111"/>
      <c r="K61" s="111"/>
    </row>
    <row r="62" spans="1:11" s="110" customFormat="1" ht="16.5" customHeight="1">
      <c r="A62" s="213" t="s">
        <v>158</v>
      </c>
    </row>
    <row r="69" spans="1:10">
      <c r="A69" s="1"/>
      <c r="B69" s="1"/>
      <c r="C69" s="1"/>
      <c r="D69" s="2"/>
      <c r="F69" s="2"/>
      <c r="H69" s="2"/>
      <c r="J69" s="2"/>
    </row>
  </sheetData>
  <mergeCells count="8">
    <mergeCell ref="J3:K3"/>
    <mergeCell ref="A59:K59"/>
    <mergeCell ref="A60:K60"/>
    <mergeCell ref="A3:A4"/>
    <mergeCell ref="B3:C3"/>
    <mergeCell ref="D3:E3"/>
    <mergeCell ref="F3:G3"/>
    <mergeCell ref="H3:I3"/>
  </mergeCells>
  <phoneticPr fontId="2"/>
  <printOptions horizontalCentered="1"/>
  <pageMargins left="0.39370078740157483" right="0.39370078740157483" top="0.39370078740157483" bottom="0.39370078740157483" header="0.19" footer="0.2"/>
  <pageSetup paperSize="9" scale="66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助成額算定シート</vt:lpstr>
      <vt:lpstr>①新体系移行前の本体報酬等算定シート</vt:lpstr>
      <vt:lpstr>②新体系移行前月の加算給付単位数算定シート</vt:lpstr>
      <vt:lpstr>③新体系移行後の実利用延べ日数算定シート</vt:lpstr>
      <vt:lpstr>④新体系移行後の給付単位数算定シート</vt:lpstr>
      <vt:lpstr>①新体系移行前の本体報酬等算定シート!Print_Area</vt:lpstr>
      <vt:lpstr>②新体系移行前月の加算給付単位数算定シート!Print_Area</vt:lpstr>
      <vt:lpstr>助成額算定シート!Print_Area</vt:lpstr>
    </vt:vector>
  </TitlesOfParts>
  <Company>厚生労働省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2010-03-29T04:27:37Z</cp:lastPrinted>
  <dcterms:created xsi:type="dcterms:W3CDTF">2007-03-14T08:19:19Z</dcterms:created>
  <dcterms:modified xsi:type="dcterms:W3CDTF">2012-02-10T08:50:51Z</dcterms:modified>
</cp:coreProperties>
</file>